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ropbox (Privat)\Dokumente\Research\Wien_mdw_Mw_2020-21\mdw-Vortrag_10-21\data_GitHub\"/>
    </mc:Choice>
  </mc:AlternateContent>
  <xr:revisionPtr revIDLastSave="0" documentId="13_ncr:1_{91359FA5-0F25-471F-B0CD-4D93F4A1B95E}" xr6:coauthVersionLast="47" xr6:coauthVersionMax="47" xr10:uidLastSave="{00000000-0000-0000-0000-000000000000}"/>
  <bookViews>
    <workbookView xWindow="-108" yWindow="-108" windowWidth="23256" windowHeight="12456" tabRatio="663" xr2:uid="{00000000-000D-0000-FFFF-FFFF00000000}"/>
  </bookViews>
  <sheets>
    <sheet name="discography" sheetId="52" r:id="rId1"/>
    <sheet name="data_seg" sheetId="1" r:id="rId2"/>
    <sheet name="data_bpb" sheetId="26" r:id="rId3"/>
    <sheet name="tpo_bars" sheetId="37" r:id="rId4"/>
    <sheet name="tpo+dev_bars_seg_sec" sheetId="6" r:id="rId5"/>
    <sheet name="tpo_overview" sheetId="19" r:id="rId6"/>
    <sheet name="main_tpo_sec" sheetId="21" r:id="rId7"/>
    <sheet name="rit" sheetId="43" r:id="rId8"/>
    <sheet name="dev" sheetId="44" r:id="rId9"/>
  </sheets>
  <definedNames>
    <definedName name="_FilterDatabase" localSheetId="1" hidden="1">data_seg!#REF!</definedName>
    <definedName name="_FilterDatabase" localSheetId="6" hidden="1">main_tpo_sec!$A$32:$R$79</definedName>
    <definedName name="_FilterDatabase" localSheetId="7" hidden="1">rit!$A$1:$D$63</definedName>
    <definedName name="_FilterDatabase" localSheetId="5" hidden="1">tpo_overview!$A$46:$AC$75</definedName>
    <definedName name="_FilterDatabase" localSheetId="4" hidden="1">'tpo+dev_bars_seg_sec'!$C$235:$DZ$235</definedName>
    <definedName name="_xlnm._FilterDatabase" localSheetId="5" hidden="1">tpo_overview!$A$2:$AG$26</definedName>
    <definedName name="_xlnm.Print_Area" localSheetId="8">dev!$A$1:$F$31</definedName>
    <definedName name="_xlnm.Print_Area" localSheetId="5">tpo_overview!$A$46:$AB$75</definedName>
    <definedName name="ExterneDaten_1" localSheetId="2" hidden="1">data_bpb!$I$2:$I$189</definedName>
    <definedName name="ExterneDaten_2" localSheetId="2" hidden="1">data_bpb!$J$2:$J$189</definedName>
    <definedName name="ExterneDaten_3" localSheetId="2" hidden="1">data_bpb!$K$2:$K$189</definedName>
    <definedName name="ExterneDaten_4" localSheetId="2" hidden="1">data_bpb!$L$2:$L$189</definedName>
    <definedName name="ExterneDaten_5" localSheetId="2" hidden="1">data_bpb!$M$2:$M$189</definedName>
    <definedName name="ExterneDaten_6" localSheetId="2" hidden="1">data_bpb!$N$2:$N$189</definedName>
    <definedName name="ExterneDaten_7" localSheetId="2" hidden="1">data_bpb!$O$2:$O$189</definedName>
    <definedName name="Print_Area" localSheetId="8">dev!$A$1:$F$31</definedName>
    <definedName name="Print_Area" localSheetId="5">tpo_overview!$A$46:$AC$75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21" l="1"/>
  <c r="D128" i="1"/>
  <c r="G31" i="52"/>
  <c r="F31" i="52"/>
  <c r="G30" i="52"/>
  <c r="F30" i="52"/>
  <c r="G29" i="52"/>
  <c r="F29" i="52"/>
  <c r="L25" i="52"/>
  <c r="K25" i="52"/>
  <c r="L24" i="52"/>
  <c r="K24" i="52"/>
  <c r="L23" i="52"/>
  <c r="K23" i="52"/>
  <c r="D124" i="1" l="1"/>
  <c r="T13" i="43" l="1"/>
  <c r="R13" i="43"/>
  <c r="L15" i="43"/>
  <c r="J14" i="43"/>
  <c r="C31" i="43"/>
  <c r="D31" i="43"/>
  <c r="E31" i="43"/>
  <c r="F31" i="43"/>
  <c r="G31" i="43"/>
  <c r="B31" i="43"/>
  <c r="C30" i="43"/>
  <c r="D30" i="43"/>
  <c r="E30" i="43"/>
  <c r="F30" i="43"/>
  <c r="G30" i="43"/>
  <c r="B30" i="43"/>
  <c r="C29" i="43"/>
  <c r="D29" i="43"/>
  <c r="E29" i="43"/>
  <c r="F29" i="43"/>
  <c r="G29" i="43"/>
  <c r="B29" i="43"/>
  <c r="V29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T2" i="21"/>
  <c r="S2" i="2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P128" i="1"/>
  <c r="R128" i="1"/>
  <c r="P129" i="1"/>
  <c r="R129" i="1"/>
  <c r="P130" i="1"/>
  <c r="R130" i="1"/>
  <c r="P131" i="1"/>
  <c r="R131" i="1"/>
  <c r="P132" i="1"/>
  <c r="R132" i="1"/>
  <c r="P133" i="1"/>
  <c r="R133" i="1"/>
  <c r="P134" i="1"/>
  <c r="R134" i="1"/>
  <c r="P135" i="1"/>
  <c r="R135" i="1"/>
  <c r="P136" i="1"/>
  <c r="R136" i="1"/>
  <c r="P137" i="1"/>
  <c r="R137" i="1"/>
  <c r="P138" i="1"/>
  <c r="R138" i="1"/>
  <c r="P139" i="1"/>
  <c r="R139" i="1"/>
  <c r="P140" i="1"/>
  <c r="R140" i="1"/>
  <c r="P141" i="1"/>
  <c r="R141" i="1"/>
  <c r="P142" i="1"/>
  <c r="R142" i="1"/>
  <c r="P143" i="1"/>
  <c r="R143" i="1"/>
  <c r="L128" i="1"/>
  <c r="N128" i="1"/>
  <c r="L129" i="1"/>
  <c r="N129" i="1"/>
  <c r="L130" i="1"/>
  <c r="N130" i="1"/>
  <c r="L131" i="1"/>
  <c r="N131" i="1"/>
  <c r="L132" i="1"/>
  <c r="N132" i="1"/>
  <c r="L133" i="1"/>
  <c r="N133" i="1"/>
  <c r="L134" i="1"/>
  <c r="N134" i="1"/>
  <c r="L135" i="1"/>
  <c r="N135" i="1"/>
  <c r="L136" i="1"/>
  <c r="N136" i="1"/>
  <c r="L137" i="1"/>
  <c r="N137" i="1"/>
  <c r="L138" i="1"/>
  <c r="N138" i="1"/>
  <c r="L139" i="1"/>
  <c r="N139" i="1"/>
  <c r="L140" i="1"/>
  <c r="N140" i="1"/>
  <c r="L141" i="1"/>
  <c r="N141" i="1"/>
  <c r="L142" i="1"/>
  <c r="N142" i="1"/>
  <c r="L143" i="1"/>
  <c r="N143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CF1" i="37"/>
  <c r="BY1" i="37"/>
  <c r="G2" i="26"/>
  <c r="BY2" i="37" s="1"/>
  <c r="AT2" i="6" s="1"/>
  <c r="H2" i="26"/>
  <c r="CF2" i="37" s="1"/>
  <c r="AX2" i="6" s="1"/>
  <c r="G3" i="26"/>
  <c r="BY3" i="37" s="1"/>
  <c r="AT3" i="6" s="1"/>
  <c r="H3" i="26"/>
  <c r="CF3" i="37" s="1"/>
  <c r="AX3" i="6" s="1"/>
  <c r="G4" i="26"/>
  <c r="BY4" i="37" s="1"/>
  <c r="AT4" i="6" s="1"/>
  <c r="H4" i="26"/>
  <c r="CF4" i="37" s="1"/>
  <c r="AX4" i="6" s="1"/>
  <c r="G5" i="26"/>
  <c r="BY5" i="37" s="1"/>
  <c r="AT5" i="6" s="1"/>
  <c r="H5" i="26"/>
  <c r="CF5" i="37" s="1"/>
  <c r="AX5" i="6" s="1"/>
  <c r="G6" i="26"/>
  <c r="BY6" i="37" s="1"/>
  <c r="AT6" i="6" s="1"/>
  <c r="H6" i="26"/>
  <c r="CF6" i="37" s="1"/>
  <c r="AX6" i="6" s="1"/>
  <c r="G7" i="26"/>
  <c r="BY7" i="37" s="1"/>
  <c r="AT7" i="6" s="1"/>
  <c r="H7" i="26"/>
  <c r="CF7" i="37" s="1"/>
  <c r="AX7" i="6" s="1"/>
  <c r="G8" i="26"/>
  <c r="BY8" i="37" s="1"/>
  <c r="AT8" i="6" s="1"/>
  <c r="H8" i="26"/>
  <c r="CF8" i="37" s="1"/>
  <c r="AX8" i="6" s="1"/>
  <c r="G9" i="26"/>
  <c r="BY9" i="37" s="1"/>
  <c r="AT9" i="6" s="1"/>
  <c r="H9" i="26"/>
  <c r="CF9" i="37" s="1"/>
  <c r="AX9" i="6" s="1"/>
  <c r="G10" i="26"/>
  <c r="BY10" i="37" s="1"/>
  <c r="AT10" i="6" s="1"/>
  <c r="H10" i="26"/>
  <c r="CF10" i="37" s="1"/>
  <c r="AX10" i="6" s="1"/>
  <c r="G11" i="26"/>
  <c r="BY11" i="37" s="1"/>
  <c r="AT11" i="6" s="1"/>
  <c r="H11" i="26"/>
  <c r="CF11" i="37" s="1"/>
  <c r="AX11" i="6" s="1"/>
  <c r="G12" i="26"/>
  <c r="BY12" i="37" s="1"/>
  <c r="AT12" i="6" s="1"/>
  <c r="H12" i="26"/>
  <c r="CF12" i="37" s="1"/>
  <c r="AX12" i="6" s="1"/>
  <c r="G13" i="26"/>
  <c r="BY13" i="37" s="1"/>
  <c r="AT13" i="6" s="1"/>
  <c r="H13" i="26"/>
  <c r="CF13" i="37" s="1"/>
  <c r="AX13" i="6" s="1"/>
  <c r="G14" i="26"/>
  <c r="BY14" i="37" s="1"/>
  <c r="AT14" i="6" s="1"/>
  <c r="H14" i="26"/>
  <c r="CF14" i="37" s="1"/>
  <c r="AX14" i="6" s="1"/>
  <c r="G15" i="26"/>
  <c r="BY15" i="37" s="1"/>
  <c r="AT15" i="6" s="1"/>
  <c r="H15" i="26"/>
  <c r="CF15" i="37" s="1"/>
  <c r="AX15" i="6" s="1"/>
  <c r="G16" i="26"/>
  <c r="BY16" i="37" s="1"/>
  <c r="AT16" i="6" s="1"/>
  <c r="H16" i="26"/>
  <c r="CF16" i="37" s="1"/>
  <c r="AX16" i="6" s="1"/>
  <c r="G17" i="26"/>
  <c r="BY17" i="37" s="1"/>
  <c r="AT17" i="6" s="1"/>
  <c r="H17" i="26"/>
  <c r="CF17" i="37" s="1"/>
  <c r="AX17" i="6" s="1"/>
  <c r="G18" i="26"/>
  <c r="BY18" i="37" s="1"/>
  <c r="AT18" i="6" s="1"/>
  <c r="H18" i="26"/>
  <c r="CF18" i="37" s="1"/>
  <c r="AX18" i="6" s="1"/>
  <c r="G19" i="26"/>
  <c r="BY19" i="37" s="1"/>
  <c r="AT19" i="6" s="1"/>
  <c r="H19" i="26"/>
  <c r="CF19" i="37" s="1"/>
  <c r="AX19" i="6" s="1"/>
  <c r="G20" i="26"/>
  <c r="BY20" i="37" s="1"/>
  <c r="AT20" i="6" s="1"/>
  <c r="H20" i="26"/>
  <c r="CF20" i="37" s="1"/>
  <c r="AX20" i="6" s="1"/>
  <c r="G21" i="26"/>
  <c r="BY21" i="37" s="1"/>
  <c r="AT21" i="6" s="1"/>
  <c r="H21" i="26"/>
  <c r="CF21" i="37" s="1"/>
  <c r="AX21" i="6" s="1"/>
  <c r="G22" i="26"/>
  <c r="BY22" i="37" s="1"/>
  <c r="AT22" i="6" s="1"/>
  <c r="H22" i="26"/>
  <c r="CF22" i="37" s="1"/>
  <c r="AX22" i="6" s="1"/>
  <c r="G23" i="26"/>
  <c r="BY23" i="37" s="1"/>
  <c r="AT23" i="6" s="1"/>
  <c r="H23" i="26"/>
  <c r="CF23" i="37" s="1"/>
  <c r="AX23" i="6" s="1"/>
  <c r="G24" i="26"/>
  <c r="BY24" i="37" s="1"/>
  <c r="AT24" i="6" s="1"/>
  <c r="H24" i="26"/>
  <c r="CF24" i="37" s="1"/>
  <c r="AX24" i="6" s="1"/>
  <c r="G25" i="26"/>
  <c r="BY25" i="37" s="1"/>
  <c r="AT25" i="6" s="1"/>
  <c r="H25" i="26"/>
  <c r="CF25" i="37" s="1"/>
  <c r="AX25" i="6" s="1"/>
  <c r="G26" i="26"/>
  <c r="BY26" i="37" s="1"/>
  <c r="AT26" i="6" s="1"/>
  <c r="H26" i="26"/>
  <c r="CF26" i="37" s="1"/>
  <c r="AX26" i="6" s="1"/>
  <c r="G27" i="26"/>
  <c r="BY27" i="37" s="1"/>
  <c r="AT27" i="6" s="1"/>
  <c r="H27" i="26"/>
  <c r="CF27" i="37" s="1"/>
  <c r="AX27" i="6" s="1"/>
  <c r="G28" i="26"/>
  <c r="BY28" i="37" s="1"/>
  <c r="AT28" i="6" s="1"/>
  <c r="H28" i="26"/>
  <c r="CF28" i="37" s="1"/>
  <c r="AX28" i="6" s="1"/>
  <c r="G29" i="26"/>
  <c r="BY29" i="37" s="1"/>
  <c r="AT29" i="6" s="1"/>
  <c r="H29" i="26"/>
  <c r="CF29" i="37" s="1"/>
  <c r="AX29" i="6" s="1"/>
  <c r="G30" i="26"/>
  <c r="BY30" i="37" s="1"/>
  <c r="AT30" i="6" s="1"/>
  <c r="H30" i="26"/>
  <c r="CF30" i="37" s="1"/>
  <c r="AX30" i="6" s="1"/>
  <c r="G31" i="26"/>
  <c r="BY31" i="37" s="1"/>
  <c r="AT31" i="6" s="1"/>
  <c r="H31" i="26"/>
  <c r="CF31" i="37" s="1"/>
  <c r="AX31" i="6" s="1"/>
  <c r="G32" i="26"/>
  <c r="BY32" i="37" s="1"/>
  <c r="AT32" i="6" s="1"/>
  <c r="H32" i="26"/>
  <c r="CF32" i="37" s="1"/>
  <c r="AX32" i="6" s="1"/>
  <c r="G33" i="26"/>
  <c r="BY33" i="37" s="1"/>
  <c r="AT33" i="6" s="1"/>
  <c r="H33" i="26"/>
  <c r="CF33" i="37" s="1"/>
  <c r="AX33" i="6" s="1"/>
  <c r="G34" i="26"/>
  <c r="BY34" i="37" s="1"/>
  <c r="AT34" i="6" s="1"/>
  <c r="H34" i="26"/>
  <c r="CF34" i="37" s="1"/>
  <c r="AX34" i="6" s="1"/>
  <c r="G35" i="26"/>
  <c r="BY35" i="37" s="1"/>
  <c r="AT35" i="6" s="1"/>
  <c r="H35" i="26"/>
  <c r="CF35" i="37" s="1"/>
  <c r="AX35" i="6" s="1"/>
  <c r="G36" i="26"/>
  <c r="BY36" i="37" s="1"/>
  <c r="AT36" i="6" s="1"/>
  <c r="H36" i="26"/>
  <c r="CF36" i="37" s="1"/>
  <c r="AX36" i="6" s="1"/>
  <c r="G37" i="26"/>
  <c r="BY37" i="37" s="1"/>
  <c r="AT37" i="6" s="1"/>
  <c r="H37" i="26"/>
  <c r="CF37" i="37" s="1"/>
  <c r="AX37" i="6" s="1"/>
  <c r="G38" i="26"/>
  <c r="BY38" i="37" s="1"/>
  <c r="AT38" i="6" s="1"/>
  <c r="H38" i="26"/>
  <c r="CF38" i="37" s="1"/>
  <c r="AX38" i="6" s="1"/>
  <c r="G39" i="26"/>
  <c r="BY39" i="37" s="1"/>
  <c r="AT39" i="6" s="1"/>
  <c r="H39" i="26"/>
  <c r="CF39" i="37" s="1"/>
  <c r="AX39" i="6" s="1"/>
  <c r="G40" i="26"/>
  <c r="BY40" i="37" s="1"/>
  <c r="AT40" i="6" s="1"/>
  <c r="H40" i="26"/>
  <c r="CF40" i="37" s="1"/>
  <c r="AX40" i="6" s="1"/>
  <c r="G41" i="26"/>
  <c r="BY41" i="37" s="1"/>
  <c r="AT41" i="6" s="1"/>
  <c r="H41" i="26"/>
  <c r="CF41" i="37" s="1"/>
  <c r="AX41" i="6" s="1"/>
  <c r="G42" i="26"/>
  <c r="BY42" i="37" s="1"/>
  <c r="AT42" i="6" s="1"/>
  <c r="H42" i="26"/>
  <c r="CF42" i="37" s="1"/>
  <c r="AX42" i="6" s="1"/>
  <c r="G43" i="26"/>
  <c r="BY43" i="37" s="1"/>
  <c r="AT43" i="6" s="1"/>
  <c r="H43" i="26"/>
  <c r="CF43" i="37" s="1"/>
  <c r="AX43" i="6" s="1"/>
  <c r="G44" i="26"/>
  <c r="BY44" i="37" s="1"/>
  <c r="AT44" i="6" s="1"/>
  <c r="H44" i="26"/>
  <c r="CF44" i="37" s="1"/>
  <c r="AX44" i="6" s="1"/>
  <c r="G45" i="26"/>
  <c r="BY45" i="37" s="1"/>
  <c r="AT45" i="6" s="1"/>
  <c r="H45" i="26"/>
  <c r="CF45" i="37" s="1"/>
  <c r="AX45" i="6" s="1"/>
  <c r="G46" i="26"/>
  <c r="BY46" i="37" s="1"/>
  <c r="AT46" i="6" s="1"/>
  <c r="H46" i="26"/>
  <c r="CF46" i="37" s="1"/>
  <c r="AX46" i="6" s="1"/>
  <c r="G47" i="26"/>
  <c r="BY47" i="37" s="1"/>
  <c r="AT47" i="6" s="1"/>
  <c r="H47" i="26"/>
  <c r="CF47" i="37" s="1"/>
  <c r="AX47" i="6" s="1"/>
  <c r="G48" i="26"/>
  <c r="BY48" i="37" s="1"/>
  <c r="AT48" i="6" s="1"/>
  <c r="H48" i="26"/>
  <c r="CF48" i="37" s="1"/>
  <c r="AX48" i="6" s="1"/>
  <c r="G49" i="26"/>
  <c r="BY49" i="37" s="1"/>
  <c r="AT49" i="6" s="1"/>
  <c r="H49" i="26"/>
  <c r="CF49" i="37" s="1"/>
  <c r="AX49" i="6" s="1"/>
  <c r="G50" i="26"/>
  <c r="BY50" i="37" s="1"/>
  <c r="AT50" i="6" s="1"/>
  <c r="H50" i="26"/>
  <c r="CF50" i="37" s="1"/>
  <c r="AX50" i="6" s="1"/>
  <c r="G51" i="26"/>
  <c r="BY51" i="37" s="1"/>
  <c r="AT51" i="6" s="1"/>
  <c r="H51" i="26"/>
  <c r="CF51" i="37" s="1"/>
  <c r="AX51" i="6" s="1"/>
  <c r="G52" i="26"/>
  <c r="BY52" i="37" s="1"/>
  <c r="AT52" i="6" s="1"/>
  <c r="H52" i="26"/>
  <c r="CF52" i="37" s="1"/>
  <c r="AX52" i="6" s="1"/>
  <c r="G53" i="26"/>
  <c r="BY53" i="37" s="1"/>
  <c r="AT53" i="6" s="1"/>
  <c r="H53" i="26"/>
  <c r="CF53" i="37" s="1"/>
  <c r="AX53" i="6" s="1"/>
  <c r="G54" i="26"/>
  <c r="BY54" i="37" s="1"/>
  <c r="AT54" i="6" s="1"/>
  <c r="H54" i="26"/>
  <c r="CF54" i="37" s="1"/>
  <c r="AX54" i="6" s="1"/>
  <c r="G55" i="26"/>
  <c r="BY55" i="37" s="1"/>
  <c r="AT55" i="6" s="1"/>
  <c r="H55" i="26"/>
  <c r="CF55" i="37" s="1"/>
  <c r="AX55" i="6" s="1"/>
  <c r="G56" i="26"/>
  <c r="BY56" i="37" s="1"/>
  <c r="AT56" i="6" s="1"/>
  <c r="H56" i="26"/>
  <c r="CF56" i="37" s="1"/>
  <c r="AX56" i="6" s="1"/>
  <c r="G57" i="26"/>
  <c r="BY57" i="37" s="1"/>
  <c r="AT57" i="6" s="1"/>
  <c r="H57" i="26"/>
  <c r="CF57" i="37" s="1"/>
  <c r="AX57" i="6" s="1"/>
  <c r="G58" i="26"/>
  <c r="BY58" i="37" s="1"/>
  <c r="AT58" i="6" s="1"/>
  <c r="H58" i="26"/>
  <c r="CF58" i="37" s="1"/>
  <c r="AX58" i="6" s="1"/>
  <c r="G59" i="26"/>
  <c r="BY59" i="37" s="1"/>
  <c r="AT59" i="6" s="1"/>
  <c r="H59" i="26"/>
  <c r="CF59" i="37" s="1"/>
  <c r="AX59" i="6" s="1"/>
  <c r="G60" i="26"/>
  <c r="BY60" i="37" s="1"/>
  <c r="AT60" i="6" s="1"/>
  <c r="H60" i="26"/>
  <c r="CF60" i="37" s="1"/>
  <c r="AX60" i="6" s="1"/>
  <c r="G61" i="26"/>
  <c r="BY61" i="37" s="1"/>
  <c r="AT61" i="6" s="1"/>
  <c r="H61" i="26"/>
  <c r="CF61" i="37" s="1"/>
  <c r="AX61" i="6" s="1"/>
  <c r="G62" i="26"/>
  <c r="BY62" i="37" s="1"/>
  <c r="AT62" i="6" s="1"/>
  <c r="H62" i="26"/>
  <c r="CF62" i="37" s="1"/>
  <c r="AX62" i="6" s="1"/>
  <c r="G63" i="26"/>
  <c r="BY63" i="37" s="1"/>
  <c r="AT63" i="6" s="1"/>
  <c r="H63" i="26"/>
  <c r="CF63" i="37" s="1"/>
  <c r="AX63" i="6" s="1"/>
  <c r="G64" i="26"/>
  <c r="BY64" i="37" s="1"/>
  <c r="AT64" i="6" s="1"/>
  <c r="H64" i="26"/>
  <c r="CF64" i="37" s="1"/>
  <c r="AX64" i="6" s="1"/>
  <c r="G65" i="26"/>
  <c r="BY65" i="37" s="1"/>
  <c r="AT65" i="6" s="1"/>
  <c r="H65" i="26"/>
  <c r="CF65" i="37" s="1"/>
  <c r="AX65" i="6" s="1"/>
  <c r="G66" i="26"/>
  <c r="BY66" i="37" s="1"/>
  <c r="AT66" i="6" s="1"/>
  <c r="H66" i="26"/>
  <c r="CF66" i="37" s="1"/>
  <c r="AX66" i="6" s="1"/>
  <c r="G67" i="26"/>
  <c r="BY67" i="37" s="1"/>
  <c r="AT67" i="6" s="1"/>
  <c r="H67" i="26"/>
  <c r="CF67" i="37" s="1"/>
  <c r="AX67" i="6" s="1"/>
  <c r="G68" i="26"/>
  <c r="BY68" i="37" s="1"/>
  <c r="AT68" i="6" s="1"/>
  <c r="H68" i="26"/>
  <c r="CF68" i="37" s="1"/>
  <c r="AX68" i="6" s="1"/>
  <c r="G69" i="26"/>
  <c r="BY69" i="37" s="1"/>
  <c r="AT69" i="6" s="1"/>
  <c r="H69" i="26"/>
  <c r="CF69" i="37" s="1"/>
  <c r="AX69" i="6" s="1"/>
  <c r="G70" i="26"/>
  <c r="BY70" i="37" s="1"/>
  <c r="AT70" i="6" s="1"/>
  <c r="H70" i="26"/>
  <c r="CF70" i="37" s="1"/>
  <c r="AX70" i="6" s="1"/>
  <c r="G71" i="26"/>
  <c r="BY71" i="37" s="1"/>
  <c r="AT71" i="6" s="1"/>
  <c r="H71" i="26"/>
  <c r="CF71" i="37" s="1"/>
  <c r="AX71" i="6" s="1"/>
  <c r="G72" i="26"/>
  <c r="BY72" i="37" s="1"/>
  <c r="AT72" i="6" s="1"/>
  <c r="H72" i="26"/>
  <c r="CF72" i="37" s="1"/>
  <c r="AX72" i="6" s="1"/>
  <c r="G73" i="26"/>
  <c r="BY73" i="37" s="1"/>
  <c r="AT73" i="6" s="1"/>
  <c r="H73" i="26"/>
  <c r="CF73" i="37" s="1"/>
  <c r="AX73" i="6" s="1"/>
  <c r="G74" i="26"/>
  <c r="BY74" i="37" s="1"/>
  <c r="AT74" i="6" s="1"/>
  <c r="H74" i="26"/>
  <c r="CF74" i="37" s="1"/>
  <c r="AX74" i="6" s="1"/>
  <c r="G75" i="26"/>
  <c r="BY75" i="37" s="1"/>
  <c r="AT75" i="6" s="1"/>
  <c r="H75" i="26"/>
  <c r="CF75" i="37" s="1"/>
  <c r="AX75" i="6" s="1"/>
  <c r="G76" i="26"/>
  <c r="BY76" i="37" s="1"/>
  <c r="AT76" i="6" s="1"/>
  <c r="H76" i="26"/>
  <c r="CF76" i="37" s="1"/>
  <c r="AX76" i="6" s="1"/>
  <c r="G77" i="26"/>
  <c r="BY77" i="37" s="1"/>
  <c r="AT77" i="6" s="1"/>
  <c r="H77" i="26"/>
  <c r="CF77" i="37" s="1"/>
  <c r="AX77" i="6" s="1"/>
  <c r="G78" i="26"/>
  <c r="BY78" i="37" s="1"/>
  <c r="AT78" i="6" s="1"/>
  <c r="H78" i="26"/>
  <c r="CF78" i="37" s="1"/>
  <c r="AX78" i="6" s="1"/>
  <c r="G79" i="26"/>
  <c r="BY79" i="37" s="1"/>
  <c r="AT79" i="6" s="1"/>
  <c r="H79" i="26"/>
  <c r="CF79" i="37" s="1"/>
  <c r="AX79" i="6" s="1"/>
  <c r="G80" i="26"/>
  <c r="BY80" i="37" s="1"/>
  <c r="AT80" i="6" s="1"/>
  <c r="H80" i="26"/>
  <c r="CF80" i="37" s="1"/>
  <c r="AX80" i="6" s="1"/>
  <c r="G81" i="26"/>
  <c r="BY81" i="37" s="1"/>
  <c r="AT81" i="6" s="1"/>
  <c r="H81" i="26"/>
  <c r="CF81" i="37" s="1"/>
  <c r="AX81" i="6" s="1"/>
  <c r="G82" i="26"/>
  <c r="BY82" i="37" s="1"/>
  <c r="AT82" i="6" s="1"/>
  <c r="H82" i="26"/>
  <c r="CF82" i="37" s="1"/>
  <c r="AX82" i="6" s="1"/>
  <c r="G83" i="26"/>
  <c r="BY83" i="37" s="1"/>
  <c r="AT83" i="6" s="1"/>
  <c r="H83" i="26"/>
  <c r="CF83" i="37" s="1"/>
  <c r="AX83" i="6" s="1"/>
  <c r="G84" i="26"/>
  <c r="BY84" i="37" s="1"/>
  <c r="AT84" i="6" s="1"/>
  <c r="H84" i="26"/>
  <c r="CF84" i="37" s="1"/>
  <c r="AX84" i="6" s="1"/>
  <c r="G85" i="26"/>
  <c r="BY85" i="37" s="1"/>
  <c r="AT85" i="6" s="1"/>
  <c r="H85" i="26"/>
  <c r="CF85" i="37" s="1"/>
  <c r="AX85" i="6" s="1"/>
  <c r="G86" i="26"/>
  <c r="BY86" i="37" s="1"/>
  <c r="AT86" i="6" s="1"/>
  <c r="H86" i="26"/>
  <c r="CF86" i="37" s="1"/>
  <c r="AX86" i="6" s="1"/>
  <c r="G87" i="26"/>
  <c r="BY87" i="37" s="1"/>
  <c r="AT87" i="6" s="1"/>
  <c r="H87" i="26"/>
  <c r="CF87" i="37" s="1"/>
  <c r="AX87" i="6" s="1"/>
  <c r="G88" i="26"/>
  <c r="BY88" i="37" s="1"/>
  <c r="AT88" i="6" s="1"/>
  <c r="H88" i="26"/>
  <c r="CF88" i="37" s="1"/>
  <c r="AX88" i="6" s="1"/>
  <c r="G89" i="26"/>
  <c r="BY89" i="37" s="1"/>
  <c r="AT89" i="6" s="1"/>
  <c r="H89" i="26"/>
  <c r="CF89" i="37" s="1"/>
  <c r="AX89" i="6" s="1"/>
  <c r="G90" i="26"/>
  <c r="BY90" i="37" s="1"/>
  <c r="AT90" i="6" s="1"/>
  <c r="H90" i="26"/>
  <c r="CF90" i="37" s="1"/>
  <c r="AX90" i="6" s="1"/>
  <c r="G91" i="26"/>
  <c r="BY91" i="37" s="1"/>
  <c r="AT91" i="6" s="1"/>
  <c r="H91" i="26"/>
  <c r="CF91" i="37" s="1"/>
  <c r="AX91" i="6" s="1"/>
  <c r="G92" i="26"/>
  <c r="BY92" i="37" s="1"/>
  <c r="AT92" i="6" s="1"/>
  <c r="H92" i="26"/>
  <c r="CF92" i="37" s="1"/>
  <c r="AX92" i="6" s="1"/>
  <c r="G93" i="26"/>
  <c r="BY93" i="37" s="1"/>
  <c r="AT93" i="6" s="1"/>
  <c r="H93" i="26"/>
  <c r="CF93" i="37" s="1"/>
  <c r="AX93" i="6" s="1"/>
  <c r="G94" i="26"/>
  <c r="BY94" i="37" s="1"/>
  <c r="AT94" i="6" s="1"/>
  <c r="H94" i="26"/>
  <c r="CF94" i="37" s="1"/>
  <c r="AX94" i="6" s="1"/>
  <c r="G95" i="26"/>
  <c r="BY95" i="37" s="1"/>
  <c r="AT95" i="6" s="1"/>
  <c r="H95" i="26"/>
  <c r="CF95" i="37" s="1"/>
  <c r="AX95" i="6" s="1"/>
  <c r="G96" i="26"/>
  <c r="BY96" i="37" s="1"/>
  <c r="AT96" i="6" s="1"/>
  <c r="H96" i="26"/>
  <c r="CF96" i="37" s="1"/>
  <c r="AX96" i="6" s="1"/>
  <c r="G97" i="26"/>
  <c r="BY97" i="37" s="1"/>
  <c r="AT97" i="6" s="1"/>
  <c r="H97" i="26"/>
  <c r="CF97" i="37" s="1"/>
  <c r="AX97" i="6" s="1"/>
  <c r="G98" i="26"/>
  <c r="BY98" i="37" s="1"/>
  <c r="AT98" i="6" s="1"/>
  <c r="H98" i="26"/>
  <c r="CF98" i="37" s="1"/>
  <c r="AX98" i="6" s="1"/>
  <c r="G99" i="26"/>
  <c r="BY99" i="37" s="1"/>
  <c r="AT99" i="6" s="1"/>
  <c r="H99" i="26"/>
  <c r="CF99" i="37" s="1"/>
  <c r="AX99" i="6" s="1"/>
  <c r="G100" i="26"/>
  <c r="BY100" i="37" s="1"/>
  <c r="AT100" i="6" s="1"/>
  <c r="H100" i="26"/>
  <c r="CF100" i="37" s="1"/>
  <c r="AX100" i="6" s="1"/>
  <c r="G101" i="26"/>
  <c r="BY101" i="37" s="1"/>
  <c r="AT101" i="6" s="1"/>
  <c r="H101" i="26"/>
  <c r="CF101" i="37" s="1"/>
  <c r="AX101" i="6" s="1"/>
  <c r="G102" i="26"/>
  <c r="BY102" i="37" s="1"/>
  <c r="AT102" i="6" s="1"/>
  <c r="H102" i="26"/>
  <c r="CF102" i="37" s="1"/>
  <c r="AX102" i="6" s="1"/>
  <c r="G103" i="26"/>
  <c r="BY103" i="37" s="1"/>
  <c r="AT103" i="6" s="1"/>
  <c r="H103" i="26"/>
  <c r="CF103" i="37" s="1"/>
  <c r="AX103" i="6" s="1"/>
  <c r="G104" i="26"/>
  <c r="BY104" i="37" s="1"/>
  <c r="AT104" i="6" s="1"/>
  <c r="H104" i="26"/>
  <c r="CF104" i="37" s="1"/>
  <c r="AX104" i="6" s="1"/>
  <c r="G105" i="26"/>
  <c r="BY105" i="37" s="1"/>
  <c r="AT105" i="6" s="1"/>
  <c r="H105" i="26"/>
  <c r="CF105" i="37" s="1"/>
  <c r="AX105" i="6" s="1"/>
  <c r="G106" i="26"/>
  <c r="BY106" i="37" s="1"/>
  <c r="AT106" i="6" s="1"/>
  <c r="H106" i="26"/>
  <c r="CF106" i="37" s="1"/>
  <c r="AX106" i="6" s="1"/>
  <c r="G107" i="26"/>
  <c r="BY107" i="37" s="1"/>
  <c r="AT107" i="6" s="1"/>
  <c r="H107" i="26"/>
  <c r="CF107" i="37" s="1"/>
  <c r="AX107" i="6" s="1"/>
  <c r="G108" i="26"/>
  <c r="BY108" i="37" s="1"/>
  <c r="AT108" i="6" s="1"/>
  <c r="H108" i="26"/>
  <c r="CF108" i="37" s="1"/>
  <c r="AX108" i="6" s="1"/>
  <c r="G109" i="26"/>
  <c r="BY109" i="37" s="1"/>
  <c r="AT109" i="6" s="1"/>
  <c r="H109" i="26"/>
  <c r="CF109" i="37" s="1"/>
  <c r="AX109" i="6" s="1"/>
  <c r="G110" i="26"/>
  <c r="BY110" i="37" s="1"/>
  <c r="AT110" i="6" s="1"/>
  <c r="H110" i="26"/>
  <c r="CF110" i="37" s="1"/>
  <c r="AX110" i="6" s="1"/>
  <c r="G111" i="26"/>
  <c r="BY111" i="37" s="1"/>
  <c r="AT111" i="6" s="1"/>
  <c r="H111" i="26"/>
  <c r="CF111" i="37" s="1"/>
  <c r="AX111" i="6" s="1"/>
  <c r="G112" i="26"/>
  <c r="BY112" i="37" s="1"/>
  <c r="AT112" i="6" s="1"/>
  <c r="H112" i="26"/>
  <c r="CF112" i="37" s="1"/>
  <c r="AX112" i="6" s="1"/>
  <c r="G113" i="26"/>
  <c r="BY113" i="37" s="1"/>
  <c r="AT113" i="6" s="1"/>
  <c r="H113" i="26"/>
  <c r="CF113" i="37" s="1"/>
  <c r="AX113" i="6" s="1"/>
  <c r="G114" i="26"/>
  <c r="BY114" i="37" s="1"/>
  <c r="AT114" i="6" s="1"/>
  <c r="H114" i="26"/>
  <c r="CF114" i="37" s="1"/>
  <c r="AX114" i="6" s="1"/>
  <c r="G115" i="26"/>
  <c r="BY115" i="37" s="1"/>
  <c r="AT115" i="6" s="1"/>
  <c r="H115" i="26"/>
  <c r="CF115" i="37" s="1"/>
  <c r="AX115" i="6" s="1"/>
  <c r="G116" i="26"/>
  <c r="BY116" i="37" s="1"/>
  <c r="AT116" i="6" s="1"/>
  <c r="H116" i="26"/>
  <c r="CF116" i="37" s="1"/>
  <c r="AX116" i="6" s="1"/>
  <c r="G117" i="26"/>
  <c r="BY117" i="37" s="1"/>
  <c r="AT117" i="6" s="1"/>
  <c r="H117" i="26"/>
  <c r="CF117" i="37" s="1"/>
  <c r="AX117" i="6" s="1"/>
  <c r="G118" i="26"/>
  <c r="BY118" i="37" s="1"/>
  <c r="AT118" i="6" s="1"/>
  <c r="H118" i="26"/>
  <c r="CF118" i="37" s="1"/>
  <c r="AX118" i="6" s="1"/>
  <c r="G119" i="26"/>
  <c r="BY119" i="37" s="1"/>
  <c r="AT119" i="6" s="1"/>
  <c r="H119" i="26"/>
  <c r="CF119" i="37" s="1"/>
  <c r="AX119" i="6" s="1"/>
  <c r="G120" i="26"/>
  <c r="BY120" i="37" s="1"/>
  <c r="AT120" i="6" s="1"/>
  <c r="H120" i="26"/>
  <c r="CF120" i="37" s="1"/>
  <c r="AX120" i="6" s="1"/>
  <c r="G121" i="26"/>
  <c r="BY121" i="37" s="1"/>
  <c r="AT121" i="6" s="1"/>
  <c r="H121" i="26"/>
  <c r="CF121" i="37" s="1"/>
  <c r="AX121" i="6" s="1"/>
  <c r="G122" i="26"/>
  <c r="BY122" i="37" s="1"/>
  <c r="AT122" i="6" s="1"/>
  <c r="H122" i="26"/>
  <c r="CF122" i="37" s="1"/>
  <c r="AX122" i="6" s="1"/>
  <c r="G123" i="26"/>
  <c r="BY123" i="37" s="1"/>
  <c r="AT123" i="6" s="1"/>
  <c r="H123" i="26"/>
  <c r="CF123" i="37" s="1"/>
  <c r="AX123" i="6" s="1"/>
  <c r="G124" i="26"/>
  <c r="BY124" i="37" s="1"/>
  <c r="AT124" i="6" s="1"/>
  <c r="H124" i="26"/>
  <c r="CF124" i="37" s="1"/>
  <c r="AX124" i="6" s="1"/>
  <c r="G125" i="26"/>
  <c r="BY125" i="37" s="1"/>
  <c r="AT125" i="6" s="1"/>
  <c r="H125" i="26"/>
  <c r="CF125" i="37" s="1"/>
  <c r="AX125" i="6" s="1"/>
  <c r="G126" i="26"/>
  <c r="BY126" i="37" s="1"/>
  <c r="AT126" i="6" s="1"/>
  <c r="H126" i="26"/>
  <c r="CF126" i="37" s="1"/>
  <c r="AX126" i="6" s="1"/>
  <c r="G127" i="26"/>
  <c r="BY127" i="37" s="1"/>
  <c r="AT127" i="6" s="1"/>
  <c r="H127" i="26"/>
  <c r="CF127" i="37" s="1"/>
  <c r="AX127" i="6" s="1"/>
  <c r="G128" i="26"/>
  <c r="BY128" i="37" s="1"/>
  <c r="AT128" i="6" s="1"/>
  <c r="H128" i="26"/>
  <c r="CF128" i="37" s="1"/>
  <c r="AX128" i="6" s="1"/>
  <c r="G129" i="26"/>
  <c r="BY129" i="37" s="1"/>
  <c r="AT129" i="6" s="1"/>
  <c r="H129" i="26"/>
  <c r="CF129" i="37" s="1"/>
  <c r="AX129" i="6" s="1"/>
  <c r="G130" i="26"/>
  <c r="BY130" i="37" s="1"/>
  <c r="AT130" i="6" s="1"/>
  <c r="H130" i="26"/>
  <c r="CF130" i="37" s="1"/>
  <c r="AX130" i="6" s="1"/>
  <c r="G131" i="26"/>
  <c r="BY131" i="37" s="1"/>
  <c r="AT131" i="6" s="1"/>
  <c r="H131" i="26"/>
  <c r="CF131" i="37" s="1"/>
  <c r="AX131" i="6" s="1"/>
  <c r="G132" i="26"/>
  <c r="BY132" i="37" s="1"/>
  <c r="AT132" i="6" s="1"/>
  <c r="H132" i="26"/>
  <c r="CF132" i="37" s="1"/>
  <c r="AX132" i="6" s="1"/>
  <c r="G133" i="26"/>
  <c r="BY133" i="37" s="1"/>
  <c r="AT133" i="6" s="1"/>
  <c r="H133" i="26"/>
  <c r="CF133" i="37" s="1"/>
  <c r="AX133" i="6" s="1"/>
  <c r="G134" i="26"/>
  <c r="BY134" i="37" s="1"/>
  <c r="AT134" i="6" s="1"/>
  <c r="H134" i="26"/>
  <c r="CF134" i="37" s="1"/>
  <c r="AX134" i="6" s="1"/>
  <c r="G135" i="26"/>
  <c r="BY135" i="37" s="1"/>
  <c r="AT135" i="6" s="1"/>
  <c r="H135" i="26"/>
  <c r="CF135" i="37" s="1"/>
  <c r="AX135" i="6" s="1"/>
  <c r="G136" i="26"/>
  <c r="BY136" i="37" s="1"/>
  <c r="AT136" i="6" s="1"/>
  <c r="H136" i="26"/>
  <c r="CF136" i="37" s="1"/>
  <c r="AX136" i="6" s="1"/>
  <c r="G137" i="26"/>
  <c r="BY137" i="37" s="1"/>
  <c r="AT137" i="6" s="1"/>
  <c r="H137" i="26"/>
  <c r="CF137" i="37" s="1"/>
  <c r="AX137" i="6" s="1"/>
  <c r="G138" i="26"/>
  <c r="BY138" i="37" s="1"/>
  <c r="AT138" i="6" s="1"/>
  <c r="H138" i="26"/>
  <c r="CF138" i="37" s="1"/>
  <c r="AX138" i="6" s="1"/>
  <c r="G139" i="26"/>
  <c r="BY139" i="37" s="1"/>
  <c r="AT139" i="6" s="1"/>
  <c r="H139" i="26"/>
  <c r="CF139" i="37" s="1"/>
  <c r="AX139" i="6" s="1"/>
  <c r="G140" i="26"/>
  <c r="BY140" i="37" s="1"/>
  <c r="AT140" i="6" s="1"/>
  <c r="H140" i="26"/>
  <c r="CF140" i="37" s="1"/>
  <c r="AX140" i="6" s="1"/>
  <c r="G141" i="26"/>
  <c r="BY141" i="37" s="1"/>
  <c r="AT141" i="6" s="1"/>
  <c r="H141" i="26"/>
  <c r="CF141" i="37" s="1"/>
  <c r="AX141" i="6" s="1"/>
  <c r="G142" i="26"/>
  <c r="BY142" i="37" s="1"/>
  <c r="AT142" i="6" s="1"/>
  <c r="H142" i="26"/>
  <c r="CF142" i="37" s="1"/>
  <c r="AX142" i="6" s="1"/>
  <c r="G143" i="26"/>
  <c r="BY143" i="37" s="1"/>
  <c r="AT143" i="6" s="1"/>
  <c r="H143" i="26"/>
  <c r="CF143" i="37" s="1"/>
  <c r="AX143" i="6" s="1"/>
  <c r="G144" i="26"/>
  <c r="BY144" i="37" s="1"/>
  <c r="AT144" i="6" s="1"/>
  <c r="H144" i="26"/>
  <c r="CF144" i="37" s="1"/>
  <c r="AX144" i="6" s="1"/>
  <c r="G145" i="26"/>
  <c r="BY145" i="37" s="1"/>
  <c r="AT145" i="6" s="1"/>
  <c r="H145" i="26"/>
  <c r="CF145" i="37" s="1"/>
  <c r="AX145" i="6" s="1"/>
  <c r="G146" i="26"/>
  <c r="BY146" i="37" s="1"/>
  <c r="AT146" i="6" s="1"/>
  <c r="H146" i="26"/>
  <c r="CF146" i="37" s="1"/>
  <c r="AX146" i="6" s="1"/>
  <c r="G147" i="26"/>
  <c r="BY147" i="37" s="1"/>
  <c r="AT147" i="6" s="1"/>
  <c r="H147" i="26"/>
  <c r="CF147" i="37" s="1"/>
  <c r="AX147" i="6" s="1"/>
  <c r="G148" i="26"/>
  <c r="BY148" i="37" s="1"/>
  <c r="AT148" i="6" s="1"/>
  <c r="H148" i="26"/>
  <c r="CF148" i="37" s="1"/>
  <c r="AX148" i="6" s="1"/>
  <c r="G149" i="26"/>
  <c r="BY149" i="37" s="1"/>
  <c r="AT149" i="6" s="1"/>
  <c r="H149" i="26"/>
  <c r="CF149" i="37" s="1"/>
  <c r="AX149" i="6" s="1"/>
  <c r="G150" i="26"/>
  <c r="BY150" i="37" s="1"/>
  <c r="AT150" i="6" s="1"/>
  <c r="H150" i="26"/>
  <c r="CF150" i="37" s="1"/>
  <c r="AX150" i="6" s="1"/>
  <c r="G151" i="26"/>
  <c r="BY151" i="37" s="1"/>
  <c r="AT151" i="6" s="1"/>
  <c r="H151" i="26"/>
  <c r="CF151" i="37" s="1"/>
  <c r="AX151" i="6" s="1"/>
  <c r="G152" i="26"/>
  <c r="BY152" i="37" s="1"/>
  <c r="AT152" i="6" s="1"/>
  <c r="H152" i="26"/>
  <c r="CF152" i="37" s="1"/>
  <c r="AX152" i="6" s="1"/>
  <c r="G153" i="26"/>
  <c r="BY153" i="37" s="1"/>
  <c r="AT153" i="6" s="1"/>
  <c r="H153" i="26"/>
  <c r="CF153" i="37" s="1"/>
  <c r="AX153" i="6" s="1"/>
  <c r="G154" i="26"/>
  <c r="BY154" i="37" s="1"/>
  <c r="AT154" i="6" s="1"/>
  <c r="H154" i="26"/>
  <c r="CF154" i="37" s="1"/>
  <c r="AX154" i="6" s="1"/>
  <c r="G155" i="26"/>
  <c r="BY155" i="37" s="1"/>
  <c r="AT155" i="6" s="1"/>
  <c r="H155" i="26"/>
  <c r="CF155" i="37" s="1"/>
  <c r="AX155" i="6" s="1"/>
  <c r="G156" i="26"/>
  <c r="BY156" i="37" s="1"/>
  <c r="AT156" i="6" s="1"/>
  <c r="H156" i="26"/>
  <c r="CF156" i="37" s="1"/>
  <c r="AX156" i="6" s="1"/>
  <c r="G157" i="26"/>
  <c r="BY157" i="37" s="1"/>
  <c r="AT157" i="6" s="1"/>
  <c r="H157" i="26"/>
  <c r="CF157" i="37" s="1"/>
  <c r="AX157" i="6" s="1"/>
  <c r="G158" i="26"/>
  <c r="BY158" i="37" s="1"/>
  <c r="AT158" i="6" s="1"/>
  <c r="H158" i="26"/>
  <c r="CF158" i="37" s="1"/>
  <c r="AX158" i="6" s="1"/>
  <c r="G159" i="26"/>
  <c r="BY159" i="37" s="1"/>
  <c r="AT159" i="6" s="1"/>
  <c r="H159" i="26"/>
  <c r="CF159" i="37" s="1"/>
  <c r="AX159" i="6" s="1"/>
  <c r="G160" i="26"/>
  <c r="BY160" i="37" s="1"/>
  <c r="AT160" i="6" s="1"/>
  <c r="H160" i="26"/>
  <c r="CF160" i="37" s="1"/>
  <c r="AX160" i="6" s="1"/>
  <c r="G161" i="26"/>
  <c r="BY161" i="37" s="1"/>
  <c r="AT161" i="6" s="1"/>
  <c r="H161" i="26"/>
  <c r="CF161" i="37" s="1"/>
  <c r="AX161" i="6" s="1"/>
  <c r="G162" i="26"/>
  <c r="BY162" i="37" s="1"/>
  <c r="AT162" i="6" s="1"/>
  <c r="H162" i="26"/>
  <c r="CF162" i="37" s="1"/>
  <c r="AX162" i="6" s="1"/>
  <c r="G163" i="26"/>
  <c r="BY163" i="37" s="1"/>
  <c r="AT163" i="6" s="1"/>
  <c r="H163" i="26"/>
  <c r="CF163" i="37" s="1"/>
  <c r="AX163" i="6" s="1"/>
  <c r="G164" i="26"/>
  <c r="BY164" i="37" s="1"/>
  <c r="AT164" i="6" s="1"/>
  <c r="H164" i="26"/>
  <c r="CF164" i="37" s="1"/>
  <c r="AX164" i="6" s="1"/>
  <c r="G165" i="26"/>
  <c r="BY165" i="37" s="1"/>
  <c r="AT165" i="6" s="1"/>
  <c r="H165" i="26"/>
  <c r="CF165" i="37" s="1"/>
  <c r="AX165" i="6" s="1"/>
  <c r="G166" i="26"/>
  <c r="BY166" i="37" s="1"/>
  <c r="AT166" i="6" s="1"/>
  <c r="H166" i="26"/>
  <c r="CF166" i="37" s="1"/>
  <c r="AX166" i="6" s="1"/>
  <c r="G167" i="26"/>
  <c r="BY167" i="37" s="1"/>
  <c r="AT167" i="6" s="1"/>
  <c r="H167" i="26"/>
  <c r="CF167" i="37" s="1"/>
  <c r="AX167" i="6" s="1"/>
  <c r="G168" i="26"/>
  <c r="BY168" i="37" s="1"/>
  <c r="AT168" i="6" s="1"/>
  <c r="H168" i="26"/>
  <c r="CF168" i="37" s="1"/>
  <c r="AX168" i="6" s="1"/>
  <c r="G169" i="26"/>
  <c r="BY169" i="37" s="1"/>
  <c r="AT169" i="6" s="1"/>
  <c r="H169" i="26"/>
  <c r="CF169" i="37" s="1"/>
  <c r="AX169" i="6" s="1"/>
  <c r="G170" i="26"/>
  <c r="BY170" i="37" s="1"/>
  <c r="AT170" i="6" s="1"/>
  <c r="H170" i="26"/>
  <c r="CF170" i="37" s="1"/>
  <c r="AX170" i="6" s="1"/>
  <c r="G171" i="26"/>
  <c r="BY171" i="37" s="1"/>
  <c r="AT171" i="6" s="1"/>
  <c r="H171" i="26"/>
  <c r="CF171" i="37" s="1"/>
  <c r="AX171" i="6" s="1"/>
  <c r="G172" i="26"/>
  <c r="BY172" i="37" s="1"/>
  <c r="AT172" i="6" s="1"/>
  <c r="H172" i="26"/>
  <c r="CF172" i="37" s="1"/>
  <c r="AX172" i="6" s="1"/>
  <c r="G173" i="26"/>
  <c r="BY173" i="37" s="1"/>
  <c r="AT173" i="6" s="1"/>
  <c r="H173" i="26"/>
  <c r="CF173" i="37" s="1"/>
  <c r="AX173" i="6" s="1"/>
  <c r="G174" i="26"/>
  <c r="BY174" i="37" s="1"/>
  <c r="AT174" i="6" s="1"/>
  <c r="H174" i="26"/>
  <c r="CF174" i="37" s="1"/>
  <c r="AX174" i="6" s="1"/>
  <c r="G175" i="26"/>
  <c r="BY175" i="37" s="1"/>
  <c r="AT175" i="6" s="1"/>
  <c r="H175" i="26"/>
  <c r="CF175" i="37" s="1"/>
  <c r="AX175" i="6" s="1"/>
  <c r="G176" i="26"/>
  <c r="BY176" i="37" s="1"/>
  <c r="AT176" i="6" s="1"/>
  <c r="H176" i="26"/>
  <c r="CF176" i="37" s="1"/>
  <c r="AX176" i="6" s="1"/>
  <c r="G177" i="26"/>
  <c r="BY177" i="37" s="1"/>
  <c r="AT177" i="6" s="1"/>
  <c r="H177" i="26"/>
  <c r="CF177" i="37" s="1"/>
  <c r="AX177" i="6" s="1"/>
  <c r="G178" i="26"/>
  <c r="BY178" i="37" s="1"/>
  <c r="AT178" i="6" s="1"/>
  <c r="H178" i="26"/>
  <c r="CF178" i="37" s="1"/>
  <c r="AX178" i="6" s="1"/>
  <c r="G179" i="26"/>
  <c r="BY179" i="37" s="1"/>
  <c r="AT179" i="6" s="1"/>
  <c r="H179" i="26"/>
  <c r="CF179" i="37" s="1"/>
  <c r="AX179" i="6" s="1"/>
  <c r="G180" i="26"/>
  <c r="BY180" i="37" s="1"/>
  <c r="AT180" i="6" s="1"/>
  <c r="H180" i="26"/>
  <c r="CF180" i="37" s="1"/>
  <c r="AX180" i="6" s="1"/>
  <c r="G181" i="26"/>
  <c r="BY181" i="37" s="1"/>
  <c r="AT181" i="6" s="1"/>
  <c r="H181" i="26"/>
  <c r="CF181" i="37" s="1"/>
  <c r="AX181" i="6" s="1"/>
  <c r="G182" i="26"/>
  <c r="BY182" i="37" s="1"/>
  <c r="AT182" i="6" s="1"/>
  <c r="H182" i="26"/>
  <c r="CF182" i="37" s="1"/>
  <c r="AX182" i="6" s="1"/>
  <c r="G183" i="26"/>
  <c r="BY183" i="37" s="1"/>
  <c r="AT183" i="6" s="1"/>
  <c r="H183" i="26"/>
  <c r="CF183" i="37" s="1"/>
  <c r="AX183" i="6" s="1"/>
  <c r="G184" i="26"/>
  <c r="BY184" i="37" s="1"/>
  <c r="AT184" i="6" s="1"/>
  <c r="H184" i="26"/>
  <c r="CF184" i="37" s="1"/>
  <c r="AX184" i="6" s="1"/>
  <c r="G185" i="26"/>
  <c r="BY185" i="37" s="1"/>
  <c r="AT185" i="6" s="1"/>
  <c r="H185" i="26"/>
  <c r="CF185" i="37" s="1"/>
  <c r="AX185" i="6" s="1"/>
  <c r="G186" i="26"/>
  <c r="BY186" i="37" s="1"/>
  <c r="AT186" i="6" s="1"/>
  <c r="H186" i="26"/>
  <c r="CF186" i="37" s="1"/>
  <c r="AX186" i="6" s="1"/>
  <c r="G187" i="26"/>
  <c r="BY187" i="37" s="1"/>
  <c r="AT187" i="6" s="1"/>
  <c r="H187" i="26"/>
  <c r="CF187" i="37" s="1"/>
  <c r="AX187" i="6" s="1"/>
  <c r="G188" i="26"/>
  <c r="BY188" i="37" s="1"/>
  <c r="AT188" i="6" s="1"/>
  <c r="H188" i="26"/>
  <c r="CF188" i="37" s="1"/>
  <c r="AX188" i="6" s="1"/>
  <c r="C2" i="26"/>
  <c r="D2" i="26"/>
  <c r="E2" i="26"/>
  <c r="F2" i="26"/>
  <c r="C3" i="26"/>
  <c r="D3" i="26"/>
  <c r="E3" i="26"/>
  <c r="F3" i="26"/>
  <c r="C4" i="26"/>
  <c r="D4" i="26"/>
  <c r="E4" i="26"/>
  <c r="F4" i="26"/>
  <c r="C5" i="26"/>
  <c r="D5" i="26"/>
  <c r="E5" i="26"/>
  <c r="F5" i="26"/>
  <c r="C6" i="26"/>
  <c r="D6" i="26"/>
  <c r="E6" i="26"/>
  <c r="F6" i="26"/>
  <c r="C7" i="26"/>
  <c r="D7" i="26"/>
  <c r="E7" i="26"/>
  <c r="F7" i="26"/>
  <c r="C8" i="26"/>
  <c r="D8" i="26"/>
  <c r="E8" i="26"/>
  <c r="F8" i="26"/>
  <c r="C9" i="26"/>
  <c r="D9" i="26"/>
  <c r="E9" i="26"/>
  <c r="F9" i="26"/>
  <c r="C10" i="26"/>
  <c r="D10" i="26"/>
  <c r="E10" i="26"/>
  <c r="F10" i="26"/>
  <c r="C11" i="26"/>
  <c r="D11" i="26"/>
  <c r="E11" i="26"/>
  <c r="F11" i="26"/>
  <c r="C12" i="26"/>
  <c r="D12" i="26"/>
  <c r="E12" i="26"/>
  <c r="F12" i="26"/>
  <c r="C13" i="26"/>
  <c r="D13" i="26"/>
  <c r="E13" i="26"/>
  <c r="F13" i="26"/>
  <c r="C14" i="26"/>
  <c r="D14" i="26"/>
  <c r="E14" i="26"/>
  <c r="F14" i="26"/>
  <c r="C15" i="26"/>
  <c r="D15" i="26"/>
  <c r="E15" i="26"/>
  <c r="F15" i="26"/>
  <c r="C16" i="26"/>
  <c r="D16" i="26"/>
  <c r="E16" i="26"/>
  <c r="F16" i="26"/>
  <c r="C17" i="26"/>
  <c r="D17" i="26"/>
  <c r="E17" i="26"/>
  <c r="F17" i="26"/>
  <c r="C18" i="26"/>
  <c r="D18" i="26"/>
  <c r="E18" i="26"/>
  <c r="F18" i="26"/>
  <c r="C19" i="26"/>
  <c r="D19" i="26"/>
  <c r="E19" i="26"/>
  <c r="F19" i="26"/>
  <c r="C20" i="26"/>
  <c r="D20" i="26"/>
  <c r="E20" i="26"/>
  <c r="F20" i="26"/>
  <c r="C21" i="26"/>
  <c r="D21" i="26"/>
  <c r="E21" i="26"/>
  <c r="F21" i="26"/>
  <c r="C22" i="26"/>
  <c r="D22" i="26"/>
  <c r="E22" i="26"/>
  <c r="F22" i="26"/>
  <c r="C23" i="26"/>
  <c r="D23" i="26"/>
  <c r="E23" i="26"/>
  <c r="F23" i="26"/>
  <c r="C24" i="26"/>
  <c r="D24" i="26"/>
  <c r="E24" i="26"/>
  <c r="F24" i="26"/>
  <c r="C25" i="26"/>
  <c r="D25" i="26"/>
  <c r="E25" i="26"/>
  <c r="F25" i="26"/>
  <c r="C26" i="26"/>
  <c r="D26" i="26"/>
  <c r="E26" i="26"/>
  <c r="F26" i="26"/>
  <c r="C27" i="26"/>
  <c r="D27" i="26"/>
  <c r="E27" i="26"/>
  <c r="F27" i="26"/>
  <c r="C28" i="26"/>
  <c r="D28" i="26"/>
  <c r="E28" i="26"/>
  <c r="F28" i="26"/>
  <c r="C29" i="26"/>
  <c r="D29" i="26"/>
  <c r="E29" i="26"/>
  <c r="F29" i="26"/>
  <c r="C30" i="26"/>
  <c r="D30" i="26"/>
  <c r="E30" i="26"/>
  <c r="F30" i="26"/>
  <c r="C31" i="26"/>
  <c r="D31" i="26"/>
  <c r="E31" i="26"/>
  <c r="F31" i="26"/>
  <c r="C32" i="26"/>
  <c r="D32" i="26"/>
  <c r="E32" i="26"/>
  <c r="F32" i="26"/>
  <c r="C33" i="26"/>
  <c r="D33" i="26"/>
  <c r="E33" i="26"/>
  <c r="F33" i="26"/>
  <c r="C34" i="26"/>
  <c r="D34" i="26"/>
  <c r="E34" i="26"/>
  <c r="F34" i="26"/>
  <c r="C35" i="26"/>
  <c r="D35" i="26"/>
  <c r="E35" i="26"/>
  <c r="F35" i="26"/>
  <c r="C36" i="26"/>
  <c r="D36" i="26"/>
  <c r="E36" i="26"/>
  <c r="F36" i="26"/>
  <c r="C37" i="26"/>
  <c r="D37" i="26"/>
  <c r="E37" i="26"/>
  <c r="F37" i="26"/>
  <c r="C38" i="26"/>
  <c r="D38" i="26"/>
  <c r="E38" i="26"/>
  <c r="F38" i="26"/>
  <c r="C39" i="26"/>
  <c r="D39" i="26"/>
  <c r="E39" i="26"/>
  <c r="F39" i="26"/>
  <c r="C40" i="26"/>
  <c r="D40" i="26"/>
  <c r="E40" i="26"/>
  <c r="F40" i="26"/>
  <c r="C41" i="26"/>
  <c r="D41" i="26"/>
  <c r="E41" i="26"/>
  <c r="F41" i="26"/>
  <c r="C42" i="26"/>
  <c r="D42" i="26"/>
  <c r="E42" i="26"/>
  <c r="F42" i="26"/>
  <c r="C43" i="26"/>
  <c r="D43" i="26"/>
  <c r="E43" i="26"/>
  <c r="F43" i="26"/>
  <c r="C44" i="26"/>
  <c r="D44" i="26"/>
  <c r="E44" i="26"/>
  <c r="F44" i="26"/>
  <c r="C45" i="26"/>
  <c r="D45" i="26"/>
  <c r="E45" i="26"/>
  <c r="F45" i="26"/>
  <c r="C46" i="26"/>
  <c r="D46" i="26"/>
  <c r="E46" i="26"/>
  <c r="F46" i="26"/>
  <c r="C47" i="26"/>
  <c r="D47" i="26"/>
  <c r="E47" i="26"/>
  <c r="F47" i="26"/>
  <c r="C48" i="26"/>
  <c r="D48" i="26"/>
  <c r="E48" i="26"/>
  <c r="F48" i="26"/>
  <c r="C49" i="26"/>
  <c r="D49" i="26"/>
  <c r="E49" i="26"/>
  <c r="F49" i="26"/>
  <c r="C50" i="26"/>
  <c r="D50" i="26"/>
  <c r="E50" i="26"/>
  <c r="F50" i="26"/>
  <c r="C51" i="26"/>
  <c r="D51" i="26"/>
  <c r="E51" i="26"/>
  <c r="F51" i="26"/>
  <c r="C52" i="26"/>
  <c r="D52" i="26"/>
  <c r="E52" i="26"/>
  <c r="F52" i="26"/>
  <c r="C53" i="26"/>
  <c r="D53" i="26"/>
  <c r="E53" i="26"/>
  <c r="F53" i="26"/>
  <c r="C54" i="26"/>
  <c r="D54" i="26"/>
  <c r="E54" i="26"/>
  <c r="F54" i="26"/>
  <c r="C55" i="26"/>
  <c r="D55" i="26"/>
  <c r="E55" i="26"/>
  <c r="F55" i="26"/>
  <c r="C56" i="26"/>
  <c r="D56" i="26"/>
  <c r="E56" i="26"/>
  <c r="F56" i="26"/>
  <c r="C57" i="26"/>
  <c r="D57" i="26"/>
  <c r="E57" i="26"/>
  <c r="F57" i="26"/>
  <c r="C58" i="26"/>
  <c r="D58" i="26"/>
  <c r="E58" i="26"/>
  <c r="F58" i="26"/>
  <c r="C59" i="26"/>
  <c r="D59" i="26"/>
  <c r="E59" i="26"/>
  <c r="F59" i="26"/>
  <c r="C60" i="26"/>
  <c r="D60" i="26"/>
  <c r="E60" i="26"/>
  <c r="F60" i="26"/>
  <c r="C61" i="26"/>
  <c r="D61" i="26"/>
  <c r="E61" i="26"/>
  <c r="F61" i="26"/>
  <c r="C62" i="26"/>
  <c r="D62" i="26"/>
  <c r="E62" i="26"/>
  <c r="F62" i="26"/>
  <c r="C63" i="26"/>
  <c r="D63" i="26"/>
  <c r="E63" i="26"/>
  <c r="F63" i="26"/>
  <c r="C64" i="26"/>
  <c r="D64" i="26"/>
  <c r="E64" i="26"/>
  <c r="F64" i="26"/>
  <c r="C65" i="26"/>
  <c r="D65" i="26"/>
  <c r="E65" i="26"/>
  <c r="F65" i="26"/>
  <c r="C66" i="26"/>
  <c r="D66" i="26"/>
  <c r="E66" i="26"/>
  <c r="F66" i="26"/>
  <c r="C67" i="26"/>
  <c r="D67" i="26"/>
  <c r="E67" i="26"/>
  <c r="F67" i="26"/>
  <c r="C68" i="26"/>
  <c r="D68" i="26"/>
  <c r="E68" i="26"/>
  <c r="F68" i="26"/>
  <c r="C69" i="26"/>
  <c r="D69" i="26"/>
  <c r="E69" i="26"/>
  <c r="F69" i="26"/>
  <c r="C70" i="26"/>
  <c r="D70" i="26"/>
  <c r="E70" i="26"/>
  <c r="F70" i="26"/>
  <c r="C71" i="26"/>
  <c r="D71" i="26"/>
  <c r="E71" i="26"/>
  <c r="F71" i="26"/>
  <c r="C72" i="26"/>
  <c r="D72" i="26"/>
  <c r="E72" i="26"/>
  <c r="F72" i="26"/>
  <c r="C73" i="26"/>
  <c r="D73" i="26"/>
  <c r="E73" i="26"/>
  <c r="F73" i="26"/>
  <c r="C74" i="26"/>
  <c r="D74" i="26"/>
  <c r="E74" i="26"/>
  <c r="F74" i="26"/>
  <c r="C75" i="26"/>
  <c r="D75" i="26"/>
  <c r="E75" i="26"/>
  <c r="F75" i="26"/>
  <c r="C76" i="26"/>
  <c r="D76" i="26"/>
  <c r="E76" i="26"/>
  <c r="F76" i="26"/>
  <c r="C77" i="26"/>
  <c r="D77" i="26"/>
  <c r="E77" i="26"/>
  <c r="F77" i="26"/>
  <c r="C78" i="26"/>
  <c r="D78" i="26"/>
  <c r="E78" i="26"/>
  <c r="F78" i="26"/>
  <c r="C79" i="26"/>
  <c r="D79" i="26"/>
  <c r="E79" i="26"/>
  <c r="F79" i="26"/>
  <c r="C80" i="26"/>
  <c r="D80" i="26"/>
  <c r="E80" i="26"/>
  <c r="F80" i="26"/>
  <c r="C81" i="26"/>
  <c r="D81" i="26"/>
  <c r="E81" i="26"/>
  <c r="F81" i="26"/>
  <c r="C82" i="26"/>
  <c r="D82" i="26"/>
  <c r="E82" i="26"/>
  <c r="F82" i="26"/>
  <c r="C83" i="26"/>
  <c r="D83" i="26"/>
  <c r="E83" i="26"/>
  <c r="F83" i="26"/>
  <c r="C84" i="26"/>
  <c r="D84" i="26"/>
  <c r="E84" i="26"/>
  <c r="F84" i="26"/>
  <c r="C85" i="26"/>
  <c r="D85" i="26"/>
  <c r="E85" i="26"/>
  <c r="F85" i="26"/>
  <c r="C86" i="26"/>
  <c r="D86" i="26"/>
  <c r="E86" i="26"/>
  <c r="F86" i="26"/>
  <c r="C87" i="26"/>
  <c r="D87" i="26"/>
  <c r="E87" i="26"/>
  <c r="F87" i="26"/>
  <c r="C88" i="26"/>
  <c r="D88" i="26"/>
  <c r="E88" i="26"/>
  <c r="F88" i="26"/>
  <c r="C89" i="26"/>
  <c r="D89" i="26"/>
  <c r="E89" i="26"/>
  <c r="F89" i="26"/>
  <c r="C90" i="26"/>
  <c r="D90" i="26"/>
  <c r="E90" i="26"/>
  <c r="F90" i="26"/>
  <c r="C91" i="26"/>
  <c r="D91" i="26"/>
  <c r="E91" i="26"/>
  <c r="F91" i="26"/>
  <c r="C92" i="26"/>
  <c r="D92" i="26"/>
  <c r="E92" i="26"/>
  <c r="F92" i="26"/>
  <c r="C93" i="26"/>
  <c r="D93" i="26"/>
  <c r="E93" i="26"/>
  <c r="F93" i="26"/>
  <c r="C94" i="26"/>
  <c r="D94" i="26"/>
  <c r="E94" i="26"/>
  <c r="F94" i="26"/>
  <c r="C95" i="26"/>
  <c r="D95" i="26"/>
  <c r="E95" i="26"/>
  <c r="F95" i="26"/>
  <c r="C96" i="26"/>
  <c r="D96" i="26"/>
  <c r="E96" i="26"/>
  <c r="F96" i="26"/>
  <c r="C97" i="26"/>
  <c r="D97" i="26"/>
  <c r="E97" i="26"/>
  <c r="F97" i="26"/>
  <c r="C98" i="26"/>
  <c r="D98" i="26"/>
  <c r="E98" i="26"/>
  <c r="F98" i="26"/>
  <c r="C99" i="26"/>
  <c r="D99" i="26"/>
  <c r="E99" i="26"/>
  <c r="F99" i="26"/>
  <c r="C100" i="26"/>
  <c r="D100" i="26"/>
  <c r="E100" i="26"/>
  <c r="F100" i="26"/>
  <c r="C101" i="26"/>
  <c r="D101" i="26"/>
  <c r="E101" i="26"/>
  <c r="F101" i="26"/>
  <c r="C102" i="26"/>
  <c r="D102" i="26"/>
  <c r="E102" i="26"/>
  <c r="F102" i="26"/>
  <c r="C103" i="26"/>
  <c r="D103" i="26"/>
  <c r="E103" i="26"/>
  <c r="F103" i="26"/>
  <c r="C104" i="26"/>
  <c r="D104" i="26"/>
  <c r="E104" i="26"/>
  <c r="F104" i="26"/>
  <c r="C105" i="26"/>
  <c r="D105" i="26"/>
  <c r="E105" i="26"/>
  <c r="F105" i="26"/>
  <c r="C106" i="26"/>
  <c r="D106" i="26"/>
  <c r="E106" i="26"/>
  <c r="F106" i="26"/>
  <c r="C107" i="26"/>
  <c r="D107" i="26"/>
  <c r="E107" i="26"/>
  <c r="F107" i="26"/>
  <c r="C108" i="26"/>
  <c r="D108" i="26"/>
  <c r="E108" i="26"/>
  <c r="F108" i="26"/>
  <c r="C109" i="26"/>
  <c r="D109" i="26"/>
  <c r="E109" i="26"/>
  <c r="F109" i="26"/>
  <c r="C110" i="26"/>
  <c r="D110" i="26"/>
  <c r="E110" i="26"/>
  <c r="F110" i="26"/>
  <c r="C111" i="26"/>
  <c r="D111" i="26"/>
  <c r="E111" i="26"/>
  <c r="F111" i="26"/>
  <c r="C112" i="26"/>
  <c r="D112" i="26"/>
  <c r="E112" i="26"/>
  <c r="F112" i="26"/>
  <c r="C113" i="26"/>
  <c r="D113" i="26"/>
  <c r="E113" i="26"/>
  <c r="F113" i="26"/>
  <c r="C114" i="26"/>
  <c r="D114" i="26"/>
  <c r="E114" i="26"/>
  <c r="F114" i="26"/>
  <c r="C115" i="26"/>
  <c r="D115" i="26"/>
  <c r="E115" i="26"/>
  <c r="F115" i="26"/>
  <c r="C116" i="26"/>
  <c r="D116" i="26"/>
  <c r="E116" i="26"/>
  <c r="F116" i="26"/>
  <c r="C117" i="26"/>
  <c r="D117" i="26"/>
  <c r="E117" i="26"/>
  <c r="F117" i="26"/>
  <c r="C118" i="26"/>
  <c r="D118" i="26"/>
  <c r="E118" i="26"/>
  <c r="F118" i="26"/>
  <c r="C119" i="26"/>
  <c r="D119" i="26"/>
  <c r="E119" i="26"/>
  <c r="F119" i="26"/>
  <c r="C120" i="26"/>
  <c r="D120" i="26"/>
  <c r="E120" i="26"/>
  <c r="F120" i="26"/>
  <c r="C121" i="26"/>
  <c r="D121" i="26"/>
  <c r="E121" i="26"/>
  <c r="F121" i="26"/>
  <c r="C122" i="26"/>
  <c r="D122" i="26"/>
  <c r="E122" i="26"/>
  <c r="F122" i="26"/>
  <c r="C123" i="26"/>
  <c r="D123" i="26"/>
  <c r="E123" i="26"/>
  <c r="F123" i="26"/>
  <c r="C124" i="26"/>
  <c r="D124" i="26"/>
  <c r="E124" i="26"/>
  <c r="F124" i="26"/>
  <c r="C125" i="26"/>
  <c r="D125" i="26"/>
  <c r="E125" i="26"/>
  <c r="F125" i="26"/>
  <c r="C126" i="26"/>
  <c r="D126" i="26"/>
  <c r="E126" i="26"/>
  <c r="F126" i="26"/>
  <c r="C127" i="26"/>
  <c r="D127" i="26"/>
  <c r="E127" i="26"/>
  <c r="F127" i="26"/>
  <c r="C128" i="26"/>
  <c r="D128" i="26"/>
  <c r="E128" i="26"/>
  <c r="F128" i="26"/>
  <c r="C129" i="26"/>
  <c r="D129" i="26"/>
  <c r="E129" i="26"/>
  <c r="F129" i="26"/>
  <c r="C130" i="26"/>
  <c r="D130" i="26"/>
  <c r="E130" i="26"/>
  <c r="F130" i="26"/>
  <c r="C131" i="26"/>
  <c r="D131" i="26"/>
  <c r="E131" i="26"/>
  <c r="F131" i="26"/>
  <c r="C132" i="26"/>
  <c r="D132" i="26"/>
  <c r="E132" i="26"/>
  <c r="F132" i="26"/>
  <c r="C133" i="26"/>
  <c r="D133" i="26"/>
  <c r="E133" i="26"/>
  <c r="F133" i="26"/>
  <c r="C134" i="26"/>
  <c r="D134" i="26"/>
  <c r="E134" i="26"/>
  <c r="F134" i="26"/>
  <c r="C135" i="26"/>
  <c r="D135" i="26"/>
  <c r="E135" i="26"/>
  <c r="F135" i="26"/>
  <c r="C136" i="26"/>
  <c r="D136" i="26"/>
  <c r="E136" i="26"/>
  <c r="F136" i="26"/>
  <c r="C137" i="26"/>
  <c r="D137" i="26"/>
  <c r="E137" i="26"/>
  <c r="F137" i="26"/>
  <c r="C138" i="26"/>
  <c r="D138" i="26"/>
  <c r="E138" i="26"/>
  <c r="F138" i="26"/>
  <c r="C139" i="26"/>
  <c r="D139" i="26"/>
  <c r="E139" i="26"/>
  <c r="F139" i="26"/>
  <c r="C140" i="26"/>
  <c r="D140" i="26"/>
  <c r="E140" i="26"/>
  <c r="F140" i="26"/>
  <c r="C141" i="26"/>
  <c r="D141" i="26"/>
  <c r="E141" i="26"/>
  <c r="F141" i="26"/>
  <c r="C142" i="26"/>
  <c r="D142" i="26"/>
  <c r="E142" i="26"/>
  <c r="F142" i="26"/>
  <c r="C143" i="26"/>
  <c r="D143" i="26"/>
  <c r="E143" i="26"/>
  <c r="F143" i="26"/>
  <c r="C144" i="26"/>
  <c r="D144" i="26"/>
  <c r="E144" i="26"/>
  <c r="F144" i="26"/>
  <c r="C145" i="26"/>
  <c r="D145" i="26"/>
  <c r="E145" i="26"/>
  <c r="F145" i="26"/>
  <c r="C146" i="26"/>
  <c r="D146" i="26"/>
  <c r="E146" i="26"/>
  <c r="F146" i="26"/>
  <c r="C147" i="26"/>
  <c r="D147" i="26"/>
  <c r="E147" i="26"/>
  <c r="F147" i="26"/>
  <c r="C148" i="26"/>
  <c r="D148" i="26"/>
  <c r="E148" i="26"/>
  <c r="F148" i="26"/>
  <c r="C149" i="26"/>
  <c r="D149" i="26"/>
  <c r="E149" i="26"/>
  <c r="F149" i="26"/>
  <c r="C150" i="26"/>
  <c r="D150" i="26"/>
  <c r="E150" i="26"/>
  <c r="F150" i="26"/>
  <c r="C151" i="26"/>
  <c r="D151" i="26"/>
  <c r="E151" i="26"/>
  <c r="F151" i="26"/>
  <c r="C152" i="26"/>
  <c r="D152" i="26"/>
  <c r="E152" i="26"/>
  <c r="F152" i="26"/>
  <c r="C153" i="26"/>
  <c r="D153" i="26"/>
  <c r="E153" i="26"/>
  <c r="F153" i="26"/>
  <c r="C154" i="26"/>
  <c r="D154" i="26"/>
  <c r="E154" i="26"/>
  <c r="F154" i="26"/>
  <c r="C155" i="26"/>
  <c r="D155" i="26"/>
  <c r="E155" i="26"/>
  <c r="F155" i="26"/>
  <c r="C156" i="26"/>
  <c r="D156" i="26"/>
  <c r="E156" i="26"/>
  <c r="F156" i="26"/>
  <c r="C157" i="26"/>
  <c r="D157" i="26"/>
  <c r="E157" i="26"/>
  <c r="F157" i="26"/>
  <c r="C158" i="26"/>
  <c r="D158" i="26"/>
  <c r="E158" i="26"/>
  <c r="F158" i="26"/>
  <c r="C159" i="26"/>
  <c r="D159" i="26"/>
  <c r="E159" i="26"/>
  <c r="F159" i="26"/>
  <c r="C160" i="26"/>
  <c r="D160" i="26"/>
  <c r="E160" i="26"/>
  <c r="F160" i="26"/>
  <c r="C161" i="26"/>
  <c r="D161" i="26"/>
  <c r="E161" i="26"/>
  <c r="F161" i="26"/>
  <c r="C162" i="26"/>
  <c r="D162" i="26"/>
  <c r="E162" i="26"/>
  <c r="F162" i="26"/>
  <c r="C163" i="26"/>
  <c r="D163" i="26"/>
  <c r="E163" i="26"/>
  <c r="F163" i="26"/>
  <c r="C164" i="26"/>
  <c r="D164" i="26"/>
  <c r="E164" i="26"/>
  <c r="F164" i="26"/>
  <c r="C165" i="26"/>
  <c r="D165" i="26"/>
  <c r="E165" i="26"/>
  <c r="F165" i="26"/>
  <c r="C166" i="26"/>
  <c r="D166" i="26"/>
  <c r="E166" i="26"/>
  <c r="F166" i="26"/>
  <c r="C167" i="26"/>
  <c r="D167" i="26"/>
  <c r="E167" i="26"/>
  <c r="F167" i="26"/>
  <c r="C168" i="26"/>
  <c r="D168" i="26"/>
  <c r="E168" i="26"/>
  <c r="F168" i="26"/>
  <c r="C169" i="26"/>
  <c r="D169" i="26"/>
  <c r="E169" i="26"/>
  <c r="F169" i="26"/>
  <c r="C170" i="26"/>
  <c r="D170" i="26"/>
  <c r="E170" i="26"/>
  <c r="F170" i="26"/>
  <c r="C171" i="26"/>
  <c r="D171" i="26"/>
  <c r="E171" i="26"/>
  <c r="F171" i="26"/>
  <c r="C172" i="26"/>
  <c r="D172" i="26"/>
  <c r="E172" i="26"/>
  <c r="F172" i="26"/>
  <c r="C173" i="26"/>
  <c r="D173" i="26"/>
  <c r="E173" i="26"/>
  <c r="F173" i="26"/>
  <c r="C174" i="26"/>
  <c r="D174" i="26"/>
  <c r="E174" i="26"/>
  <c r="F174" i="26"/>
  <c r="C175" i="26"/>
  <c r="D175" i="26"/>
  <c r="E175" i="26"/>
  <c r="F175" i="26"/>
  <c r="C176" i="26"/>
  <c r="D176" i="26"/>
  <c r="E176" i="26"/>
  <c r="F176" i="26"/>
  <c r="C177" i="26"/>
  <c r="D177" i="26"/>
  <c r="E177" i="26"/>
  <c r="F177" i="26"/>
  <c r="C178" i="26"/>
  <c r="D178" i="26"/>
  <c r="E178" i="26"/>
  <c r="F178" i="26"/>
  <c r="C179" i="26"/>
  <c r="D179" i="26"/>
  <c r="E179" i="26"/>
  <c r="F179" i="26"/>
  <c r="C180" i="26"/>
  <c r="D180" i="26"/>
  <c r="E180" i="26"/>
  <c r="F180" i="26"/>
  <c r="C181" i="26"/>
  <c r="D181" i="26"/>
  <c r="E181" i="26"/>
  <c r="F181" i="26"/>
  <c r="C182" i="26"/>
  <c r="D182" i="26"/>
  <c r="E182" i="26"/>
  <c r="F182" i="26"/>
  <c r="C183" i="26"/>
  <c r="D183" i="26"/>
  <c r="E183" i="26"/>
  <c r="F183" i="26"/>
  <c r="C184" i="26"/>
  <c r="D184" i="26"/>
  <c r="E184" i="26"/>
  <c r="F184" i="26"/>
  <c r="C185" i="26"/>
  <c r="D185" i="26"/>
  <c r="E185" i="26"/>
  <c r="F185" i="26"/>
  <c r="C186" i="26"/>
  <c r="D186" i="26"/>
  <c r="E186" i="26"/>
  <c r="F186" i="26"/>
  <c r="C187" i="26"/>
  <c r="D187" i="26"/>
  <c r="E187" i="26"/>
  <c r="F187" i="26"/>
  <c r="C188" i="26"/>
  <c r="D188" i="26"/>
  <c r="E188" i="26"/>
  <c r="F188" i="26"/>
  <c r="B188" i="26"/>
  <c r="B187" i="26"/>
  <c r="B186" i="26"/>
  <c r="B185" i="26"/>
  <c r="B184" i="26"/>
  <c r="B183" i="26"/>
  <c r="B182" i="26"/>
  <c r="B181" i="26"/>
  <c r="B180" i="26"/>
  <c r="B179" i="26"/>
  <c r="B178" i="26"/>
  <c r="B177" i="26"/>
  <c r="B176" i="26"/>
  <c r="B175" i="26"/>
  <c r="B174" i="26"/>
  <c r="B173" i="26"/>
  <c r="B172" i="26"/>
  <c r="B171" i="26"/>
  <c r="B170" i="26"/>
  <c r="B169" i="26"/>
  <c r="B168" i="26"/>
  <c r="B167" i="26"/>
  <c r="B166" i="26"/>
  <c r="B165" i="26"/>
  <c r="B164" i="26"/>
  <c r="B163" i="26"/>
  <c r="B162" i="26"/>
  <c r="B161" i="26"/>
  <c r="B160" i="26"/>
  <c r="B159" i="26"/>
  <c r="B158" i="26"/>
  <c r="B157" i="26"/>
  <c r="B156" i="26"/>
  <c r="B155" i="26"/>
  <c r="B154" i="26"/>
  <c r="B153" i="26"/>
  <c r="B152" i="26"/>
  <c r="B151" i="26"/>
  <c r="B150" i="26"/>
  <c r="B149" i="26"/>
  <c r="B148" i="26"/>
  <c r="B147" i="26"/>
  <c r="B146" i="26"/>
  <c r="B145" i="26"/>
  <c r="B144" i="26"/>
  <c r="B143" i="26"/>
  <c r="B142" i="26"/>
  <c r="B141" i="26"/>
  <c r="B140" i="26"/>
  <c r="B139" i="26"/>
  <c r="B138" i="26"/>
  <c r="B137" i="26"/>
  <c r="B136" i="26"/>
  <c r="B135" i="26"/>
  <c r="B134" i="26"/>
  <c r="B133" i="26"/>
  <c r="B132" i="26"/>
  <c r="B131" i="26"/>
  <c r="B130" i="26"/>
  <c r="B129" i="26"/>
  <c r="B128" i="26"/>
  <c r="B127" i="26"/>
  <c r="B126" i="26"/>
  <c r="B125" i="26"/>
  <c r="B124" i="26"/>
  <c r="B123" i="26"/>
  <c r="B122" i="26"/>
  <c r="B121" i="26"/>
  <c r="B120" i="26"/>
  <c r="B119" i="26"/>
  <c r="B118" i="26"/>
  <c r="B117" i="26"/>
  <c r="B116" i="26"/>
  <c r="B115" i="26"/>
  <c r="B114" i="26"/>
  <c r="B113" i="26"/>
  <c r="B112" i="26"/>
  <c r="B111" i="26"/>
  <c r="B110" i="26"/>
  <c r="B109" i="26"/>
  <c r="B108" i="26"/>
  <c r="B107" i="26"/>
  <c r="B106" i="26"/>
  <c r="B105" i="26"/>
  <c r="B104" i="26"/>
  <c r="B103" i="26"/>
  <c r="B102" i="26"/>
  <c r="B101" i="26"/>
  <c r="B100" i="26"/>
  <c r="B99" i="26"/>
  <c r="B98" i="26"/>
  <c r="B97" i="26"/>
  <c r="B96" i="26"/>
  <c r="B95" i="26"/>
  <c r="B94" i="26"/>
  <c r="B93" i="26"/>
  <c r="B92" i="26"/>
  <c r="B91" i="26"/>
  <c r="B90" i="26"/>
  <c r="B89" i="26"/>
  <c r="B88" i="26"/>
  <c r="B87" i="26"/>
  <c r="B86" i="26"/>
  <c r="B85" i="26"/>
  <c r="B84" i="26"/>
  <c r="B83" i="26"/>
  <c r="B82" i="26"/>
  <c r="B81" i="26"/>
  <c r="B80" i="26"/>
  <c r="B79" i="26"/>
  <c r="B78" i="26"/>
  <c r="B77" i="26"/>
  <c r="B76" i="26"/>
  <c r="B75" i="26"/>
  <c r="B74" i="26"/>
  <c r="B73" i="26"/>
  <c r="B72" i="26"/>
  <c r="B71" i="26"/>
  <c r="B70" i="26"/>
  <c r="B69" i="26"/>
  <c r="B68" i="26"/>
  <c r="B67" i="26"/>
  <c r="B66" i="26"/>
  <c r="B65" i="26"/>
  <c r="B64" i="26"/>
  <c r="B63" i="26"/>
  <c r="B62" i="26"/>
  <c r="B61" i="26"/>
  <c r="B60" i="26"/>
  <c r="B59" i="26"/>
  <c r="B58" i="26"/>
  <c r="B57" i="26"/>
  <c r="B56" i="26"/>
  <c r="B55" i="26"/>
  <c r="B54" i="26"/>
  <c r="B53" i="26"/>
  <c r="B52" i="26"/>
  <c r="B51" i="26"/>
  <c r="B50" i="26"/>
  <c r="B49" i="26"/>
  <c r="B48" i="26"/>
  <c r="B47" i="26"/>
  <c r="B46" i="26"/>
  <c r="B45" i="26"/>
  <c r="B44" i="26"/>
  <c r="B43" i="26"/>
  <c r="B42" i="26"/>
  <c r="B41" i="26"/>
  <c r="B40" i="26"/>
  <c r="B39" i="26"/>
  <c r="B38" i="26"/>
  <c r="B37" i="26"/>
  <c r="B36" i="26"/>
  <c r="B35" i="26"/>
  <c r="B34" i="26"/>
  <c r="B33" i="26"/>
  <c r="B32" i="26"/>
  <c r="B31" i="26"/>
  <c r="B30" i="26"/>
  <c r="B29" i="26"/>
  <c r="B28" i="26"/>
  <c r="B27" i="26"/>
  <c r="B26" i="26"/>
  <c r="B25" i="26"/>
  <c r="B24" i="26"/>
  <c r="B23" i="26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BF1" i="37"/>
  <c r="AY1" i="37"/>
  <c r="AO1" i="37"/>
  <c r="AB1" i="37"/>
  <c r="O1" i="37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B30" i="21"/>
  <c r="BD124" i="1"/>
  <c r="BD125" i="1" s="1"/>
  <c r="BB124" i="1"/>
  <c r="BB125" i="1" s="1"/>
  <c r="AZ124" i="1"/>
  <c r="AZ125" i="1" s="1"/>
  <c r="AX124" i="1"/>
  <c r="AX125" i="1" s="1"/>
  <c r="AV124" i="1"/>
  <c r="AV125" i="1" s="1"/>
  <c r="AT124" i="1"/>
  <c r="AT125" i="1" s="1"/>
  <c r="AR124" i="1"/>
  <c r="AR125" i="1" s="1"/>
  <c r="AP124" i="1"/>
  <c r="AP125" i="1" s="1"/>
  <c r="AN124" i="1"/>
  <c r="AN125" i="1" s="1"/>
  <c r="AL124" i="1"/>
  <c r="AL125" i="1" s="1"/>
  <c r="AJ124" i="1"/>
  <c r="AJ125" i="1" s="1"/>
  <c r="AH124" i="1"/>
  <c r="AH125" i="1" s="1"/>
  <c r="AF124" i="1"/>
  <c r="AF125" i="1" s="1"/>
  <c r="AD124" i="1"/>
  <c r="AD125" i="1" s="1"/>
  <c r="AB124" i="1"/>
  <c r="AB125" i="1" s="1"/>
  <c r="Z124" i="1"/>
  <c r="Z125" i="1" s="1"/>
  <c r="X124" i="1"/>
  <c r="X125" i="1" s="1"/>
  <c r="V124" i="1"/>
  <c r="V125" i="1" s="1"/>
  <c r="T124" i="1"/>
  <c r="T125" i="1" s="1"/>
  <c r="R124" i="1"/>
  <c r="R125" i="1" s="1"/>
  <c r="P124" i="1"/>
  <c r="P125" i="1" s="1"/>
  <c r="N124" i="1"/>
  <c r="N125" i="1" s="1"/>
  <c r="L124" i="1"/>
  <c r="L125" i="1" s="1"/>
  <c r="J124" i="1"/>
  <c r="J125" i="1" s="1"/>
  <c r="H124" i="1"/>
  <c r="H125" i="1" s="1"/>
  <c r="F124" i="1"/>
  <c r="F125" i="1" s="1"/>
  <c r="D125" i="1"/>
  <c r="I1" i="37"/>
  <c r="L1" i="37"/>
  <c r="P1" i="37"/>
  <c r="S1" i="37"/>
  <c r="V1" i="37"/>
  <c r="Y1" i="37"/>
  <c r="AC1" i="37"/>
  <c r="AF1" i="37"/>
  <c r="AI1" i="37"/>
  <c r="AL1" i="37"/>
  <c r="AP1" i="37"/>
  <c r="AS1" i="37"/>
  <c r="AV1" i="37"/>
  <c r="AZ1" i="37"/>
  <c r="BC1" i="37"/>
  <c r="BG1" i="37"/>
  <c r="BJ1" i="37"/>
  <c r="BM1" i="37"/>
  <c r="BP1" i="37"/>
  <c r="BS1" i="37"/>
  <c r="BV1" i="37"/>
  <c r="BZ1" i="37"/>
  <c r="CC1" i="37"/>
  <c r="CG1" i="37"/>
  <c r="CJ1" i="37"/>
  <c r="CM1" i="37"/>
  <c r="J2" i="37"/>
  <c r="M2" i="37"/>
  <c r="Q2" i="37"/>
  <c r="T2" i="37"/>
  <c r="W2" i="37"/>
  <c r="Z2" i="37"/>
  <c r="AD2" i="37"/>
  <c r="AG2" i="37"/>
  <c r="AJ2" i="37"/>
  <c r="AM2" i="37"/>
  <c r="AQ2" i="37"/>
  <c r="AT2" i="37"/>
  <c r="AW2" i="37"/>
  <c r="BA2" i="37"/>
  <c r="BD2" i="37"/>
  <c r="BH2" i="37"/>
  <c r="BK2" i="37"/>
  <c r="BN2" i="37"/>
  <c r="BQ2" i="37"/>
  <c r="BT2" i="37"/>
  <c r="BW2" i="37"/>
  <c r="CA2" i="37"/>
  <c r="CD2" i="37"/>
  <c r="CH2" i="37"/>
  <c r="CK2" i="37"/>
  <c r="CN2" i="37"/>
  <c r="J3" i="37"/>
  <c r="M3" i="37"/>
  <c r="Q3" i="37"/>
  <c r="T3" i="37"/>
  <c r="W3" i="37"/>
  <c r="Z3" i="37"/>
  <c r="AD3" i="37"/>
  <c r="AG3" i="37"/>
  <c r="AJ3" i="37"/>
  <c r="AM3" i="37"/>
  <c r="AQ3" i="37"/>
  <c r="AT3" i="37"/>
  <c r="AW3" i="37"/>
  <c r="BA3" i="37"/>
  <c r="BD3" i="37"/>
  <c r="BH3" i="37"/>
  <c r="BK3" i="37"/>
  <c r="BN3" i="37"/>
  <c r="BQ3" i="37"/>
  <c r="BT3" i="37"/>
  <c r="BW3" i="37"/>
  <c r="CA3" i="37"/>
  <c r="CD3" i="37"/>
  <c r="CH3" i="37"/>
  <c r="CK3" i="37"/>
  <c r="CN3" i="37"/>
  <c r="J4" i="37"/>
  <c r="M4" i="37"/>
  <c r="Q4" i="37"/>
  <c r="T4" i="37"/>
  <c r="W4" i="37"/>
  <c r="Z4" i="37"/>
  <c r="AD4" i="37"/>
  <c r="AG4" i="37"/>
  <c r="AJ4" i="37"/>
  <c r="AM4" i="37"/>
  <c r="AQ4" i="37"/>
  <c r="AT4" i="37"/>
  <c r="AW4" i="37"/>
  <c r="BA4" i="37"/>
  <c r="BD4" i="37"/>
  <c r="BH4" i="37"/>
  <c r="BK4" i="37"/>
  <c r="BN4" i="37"/>
  <c r="BQ4" i="37"/>
  <c r="BT4" i="37"/>
  <c r="BW4" i="37"/>
  <c r="CA4" i="37"/>
  <c r="CD4" i="37"/>
  <c r="CH4" i="37"/>
  <c r="CK4" i="37"/>
  <c r="CN4" i="37"/>
  <c r="J5" i="37"/>
  <c r="M5" i="37"/>
  <c r="Q5" i="37"/>
  <c r="T5" i="37"/>
  <c r="W5" i="37"/>
  <c r="Z5" i="37"/>
  <c r="AD5" i="37"/>
  <c r="AG5" i="37"/>
  <c r="AJ5" i="37"/>
  <c r="AM5" i="37"/>
  <c r="AQ5" i="37"/>
  <c r="AT5" i="37"/>
  <c r="AW5" i="37"/>
  <c r="BA5" i="37"/>
  <c r="BD5" i="37"/>
  <c r="BH5" i="37"/>
  <c r="BK5" i="37"/>
  <c r="BN5" i="37"/>
  <c r="BQ5" i="37"/>
  <c r="BT5" i="37"/>
  <c r="BW5" i="37"/>
  <c r="CA5" i="37"/>
  <c r="CD5" i="37"/>
  <c r="CH5" i="37"/>
  <c r="CK5" i="37"/>
  <c r="CN5" i="37"/>
  <c r="J6" i="37"/>
  <c r="M6" i="37"/>
  <c r="Q6" i="37"/>
  <c r="T6" i="37"/>
  <c r="W6" i="37"/>
  <c r="Z6" i="37"/>
  <c r="AD6" i="37"/>
  <c r="AG6" i="37"/>
  <c r="AJ6" i="37"/>
  <c r="AM6" i="37"/>
  <c r="AQ6" i="37"/>
  <c r="AT6" i="37"/>
  <c r="AW6" i="37"/>
  <c r="BA6" i="37"/>
  <c r="BD6" i="37"/>
  <c r="BH6" i="37"/>
  <c r="BK6" i="37"/>
  <c r="BN6" i="37"/>
  <c r="BQ6" i="37"/>
  <c r="BT6" i="37"/>
  <c r="BW6" i="37"/>
  <c r="CA6" i="37"/>
  <c r="CD6" i="37"/>
  <c r="CH6" i="37"/>
  <c r="CK6" i="37"/>
  <c r="CN6" i="37"/>
  <c r="J7" i="37"/>
  <c r="M7" i="37"/>
  <c r="Q7" i="37"/>
  <c r="T7" i="37"/>
  <c r="W7" i="37"/>
  <c r="Z7" i="37"/>
  <c r="AD7" i="37"/>
  <c r="AG7" i="37"/>
  <c r="AJ7" i="37"/>
  <c r="AM7" i="37"/>
  <c r="AQ7" i="37"/>
  <c r="AT7" i="37"/>
  <c r="AW7" i="37"/>
  <c r="BA7" i="37"/>
  <c r="BD7" i="37"/>
  <c r="BH7" i="37"/>
  <c r="BK7" i="37"/>
  <c r="BN7" i="37"/>
  <c r="BQ7" i="37"/>
  <c r="BT7" i="37"/>
  <c r="BW7" i="37"/>
  <c r="CA7" i="37"/>
  <c r="CD7" i="37"/>
  <c r="CH7" i="37"/>
  <c r="CK7" i="37"/>
  <c r="CN7" i="37"/>
  <c r="J8" i="37"/>
  <c r="M8" i="37"/>
  <c r="Q8" i="37"/>
  <c r="T8" i="37"/>
  <c r="W8" i="37"/>
  <c r="Z8" i="37"/>
  <c r="AD8" i="37"/>
  <c r="AG8" i="37"/>
  <c r="AJ8" i="37"/>
  <c r="AM8" i="37"/>
  <c r="AQ8" i="37"/>
  <c r="AT8" i="37"/>
  <c r="AW8" i="37"/>
  <c r="BA8" i="37"/>
  <c r="BD8" i="37"/>
  <c r="BH8" i="37"/>
  <c r="BK8" i="37"/>
  <c r="BN8" i="37"/>
  <c r="BQ8" i="37"/>
  <c r="BT8" i="37"/>
  <c r="BW8" i="37"/>
  <c r="CA8" i="37"/>
  <c r="CD8" i="37"/>
  <c r="CH8" i="37"/>
  <c r="CK8" i="37"/>
  <c r="CN8" i="37"/>
  <c r="J9" i="37"/>
  <c r="M9" i="37"/>
  <c r="Q9" i="37"/>
  <c r="T9" i="37"/>
  <c r="W9" i="37"/>
  <c r="Z9" i="37"/>
  <c r="AD9" i="37"/>
  <c r="AG9" i="37"/>
  <c r="AJ9" i="37"/>
  <c r="AM9" i="37"/>
  <c r="AQ9" i="37"/>
  <c r="AT9" i="37"/>
  <c r="AW9" i="37"/>
  <c r="BA9" i="37"/>
  <c r="BD9" i="37"/>
  <c r="BH9" i="37"/>
  <c r="BK9" i="37"/>
  <c r="BN9" i="37"/>
  <c r="BQ9" i="37"/>
  <c r="BT9" i="37"/>
  <c r="BW9" i="37"/>
  <c r="CA9" i="37"/>
  <c r="CD9" i="37"/>
  <c r="CH9" i="37"/>
  <c r="CK9" i="37"/>
  <c r="CN9" i="37"/>
  <c r="J10" i="37"/>
  <c r="M10" i="37"/>
  <c r="Q10" i="37"/>
  <c r="T10" i="37"/>
  <c r="W10" i="37"/>
  <c r="Z10" i="37"/>
  <c r="AD10" i="37"/>
  <c r="AG10" i="37"/>
  <c r="AJ10" i="37"/>
  <c r="AM10" i="37"/>
  <c r="AQ10" i="37"/>
  <c r="AT10" i="37"/>
  <c r="AW10" i="37"/>
  <c r="BA10" i="37"/>
  <c r="BD10" i="37"/>
  <c r="BH10" i="37"/>
  <c r="BK10" i="37"/>
  <c r="BN10" i="37"/>
  <c r="BQ10" i="37"/>
  <c r="BT10" i="37"/>
  <c r="BW10" i="37"/>
  <c r="CA10" i="37"/>
  <c r="CD10" i="37"/>
  <c r="CH10" i="37"/>
  <c r="CK10" i="37"/>
  <c r="CN10" i="37"/>
  <c r="J11" i="37"/>
  <c r="M11" i="37"/>
  <c r="Q11" i="37"/>
  <c r="T11" i="37"/>
  <c r="W11" i="37"/>
  <c r="Z11" i="37"/>
  <c r="AD11" i="37"/>
  <c r="AG11" i="37"/>
  <c r="AJ11" i="37"/>
  <c r="AM11" i="37"/>
  <c r="AQ11" i="37"/>
  <c r="AT11" i="37"/>
  <c r="AW11" i="37"/>
  <c r="BA11" i="37"/>
  <c r="BD11" i="37"/>
  <c r="BH11" i="37"/>
  <c r="BK11" i="37"/>
  <c r="BN11" i="37"/>
  <c r="BQ11" i="37"/>
  <c r="BT11" i="37"/>
  <c r="BW11" i="37"/>
  <c r="CA11" i="37"/>
  <c r="CD11" i="37"/>
  <c r="CH11" i="37"/>
  <c r="CK11" i="37"/>
  <c r="CN11" i="37"/>
  <c r="J12" i="37"/>
  <c r="M12" i="37"/>
  <c r="Q12" i="37"/>
  <c r="T12" i="37"/>
  <c r="W12" i="37"/>
  <c r="Z12" i="37"/>
  <c r="AD12" i="37"/>
  <c r="AG12" i="37"/>
  <c r="AJ12" i="37"/>
  <c r="AM12" i="37"/>
  <c r="AQ12" i="37"/>
  <c r="AT12" i="37"/>
  <c r="AW12" i="37"/>
  <c r="BA12" i="37"/>
  <c r="BD12" i="37"/>
  <c r="BH12" i="37"/>
  <c r="BK12" i="37"/>
  <c r="BN12" i="37"/>
  <c r="BQ12" i="37"/>
  <c r="BT12" i="37"/>
  <c r="BW12" i="37"/>
  <c r="CA12" i="37"/>
  <c r="CD12" i="37"/>
  <c r="CH12" i="37"/>
  <c r="CK12" i="37"/>
  <c r="CN12" i="37"/>
  <c r="J13" i="37"/>
  <c r="M13" i="37"/>
  <c r="Q13" i="37"/>
  <c r="T13" i="37"/>
  <c r="W13" i="37"/>
  <c r="Z13" i="37"/>
  <c r="AD13" i="37"/>
  <c r="AG13" i="37"/>
  <c r="AJ13" i="37"/>
  <c r="AM13" i="37"/>
  <c r="AQ13" i="37"/>
  <c r="AT13" i="37"/>
  <c r="AW13" i="37"/>
  <c r="BA13" i="37"/>
  <c r="BD13" i="37"/>
  <c r="BH13" i="37"/>
  <c r="BK13" i="37"/>
  <c r="BN13" i="37"/>
  <c r="BQ13" i="37"/>
  <c r="BT13" i="37"/>
  <c r="BW13" i="37"/>
  <c r="CA13" i="37"/>
  <c r="CD13" i="37"/>
  <c r="CH13" i="37"/>
  <c r="CK13" i="37"/>
  <c r="CN13" i="37"/>
  <c r="J14" i="37"/>
  <c r="M14" i="37"/>
  <c r="Q14" i="37"/>
  <c r="T14" i="37"/>
  <c r="W14" i="37"/>
  <c r="Z14" i="37"/>
  <c r="AD14" i="37"/>
  <c r="AG14" i="37"/>
  <c r="AJ14" i="37"/>
  <c r="AM14" i="37"/>
  <c r="AQ14" i="37"/>
  <c r="AT14" i="37"/>
  <c r="AW14" i="37"/>
  <c r="BA14" i="37"/>
  <c r="BD14" i="37"/>
  <c r="BH14" i="37"/>
  <c r="BK14" i="37"/>
  <c r="BN14" i="37"/>
  <c r="BQ14" i="37"/>
  <c r="BT14" i="37"/>
  <c r="BW14" i="37"/>
  <c r="CA14" i="37"/>
  <c r="CD14" i="37"/>
  <c r="CH14" i="37"/>
  <c r="CK14" i="37"/>
  <c r="CN14" i="37"/>
  <c r="J15" i="37"/>
  <c r="M15" i="37"/>
  <c r="Q15" i="37"/>
  <c r="T15" i="37"/>
  <c r="W15" i="37"/>
  <c r="Z15" i="37"/>
  <c r="AD15" i="37"/>
  <c r="AG15" i="37"/>
  <c r="AJ15" i="37"/>
  <c r="AM15" i="37"/>
  <c r="AQ15" i="37"/>
  <c r="AT15" i="37"/>
  <c r="AW15" i="37"/>
  <c r="BA15" i="37"/>
  <c r="BD15" i="37"/>
  <c r="BH15" i="37"/>
  <c r="BK15" i="37"/>
  <c r="BN15" i="37"/>
  <c r="BQ15" i="37"/>
  <c r="BT15" i="37"/>
  <c r="BW15" i="37"/>
  <c r="CA15" i="37"/>
  <c r="CD15" i="37"/>
  <c r="CH15" i="37"/>
  <c r="CK15" i="37"/>
  <c r="CN15" i="37"/>
  <c r="J16" i="37"/>
  <c r="M16" i="37"/>
  <c r="Q16" i="37"/>
  <c r="T16" i="37"/>
  <c r="W16" i="37"/>
  <c r="Z16" i="37"/>
  <c r="AD16" i="37"/>
  <c r="AG16" i="37"/>
  <c r="AJ16" i="37"/>
  <c r="AM16" i="37"/>
  <c r="AQ16" i="37"/>
  <c r="AT16" i="37"/>
  <c r="AW16" i="37"/>
  <c r="BA16" i="37"/>
  <c r="BD16" i="37"/>
  <c r="BH16" i="37"/>
  <c r="BK16" i="37"/>
  <c r="BN16" i="37"/>
  <c r="BQ16" i="37"/>
  <c r="BT16" i="37"/>
  <c r="BW16" i="37"/>
  <c r="CA16" i="37"/>
  <c r="CD16" i="37"/>
  <c r="CH16" i="37"/>
  <c r="CK16" i="37"/>
  <c r="CN16" i="37"/>
  <c r="J17" i="37"/>
  <c r="M17" i="37"/>
  <c r="Q17" i="37"/>
  <c r="T17" i="37"/>
  <c r="W17" i="37"/>
  <c r="Z17" i="37"/>
  <c r="AD17" i="37"/>
  <c r="AG17" i="37"/>
  <c r="AJ17" i="37"/>
  <c r="AM17" i="37"/>
  <c r="AQ17" i="37"/>
  <c r="AT17" i="37"/>
  <c r="AW17" i="37"/>
  <c r="BA17" i="37"/>
  <c r="BD17" i="37"/>
  <c r="BH17" i="37"/>
  <c r="BK17" i="37"/>
  <c r="BN17" i="37"/>
  <c r="BQ17" i="37"/>
  <c r="BT17" i="37"/>
  <c r="BW17" i="37"/>
  <c r="CA17" i="37"/>
  <c r="CD17" i="37"/>
  <c r="CH17" i="37"/>
  <c r="CK17" i="37"/>
  <c r="CN17" i="37"/>
  <c r="J18" i="37"/>
  <c r="M18" i="37"/>
  <c r="Q18" i="37"/>
  <c r="T18" i="37"/>
  <c r="W18" i="37"/>
  <c r="Z18" i="37"/>
  <c r="AD18" i="37"/>
  <c r="AG18" i="37"/>
  <c r="AJ18" i="37"/>
  <c r="AM18" i="37"/>
  <c r="AQ18" i="37"/>
  <c r="AT18" i="37"/>
  <c r="AW18" i="37"/>
  <c r="BA18" i="37"/>
  <c r="BD18" i="37"/>
  <c r="BH18" i="37"/>
  <c r="BK18" i="37"/>
  <c r="BN18" i="37"/>
  <c r="BQ18" i="37"/>
  <c r="BT18" i="37"/>
  <c r="BW18" i="37"/>
  <c r="CA18" i="37"/>
  <c r="CD18" i="37"/>
  <c r="CH18" i="37"/>
  <c r="CK18" i="37"/>
  <c r="CN18" i="37"/>
  <c r="J19" i="37"/>
  <c r="M19" i="37"/>
  <c r="Q19" i="37"/>
  <c r="T19" i="37"/>
  <c r="W19" i="37"/>
  <c r="Z19" i="37"/>
  <c r="AD19" i="37"/>
  <c r="AG19" i="37"/>
  <c r="AJ19" i="37"/>
  <c r="AM19" i="37"/>
  <c r="AQ19" i="37"/>
  <c r="AT19" i="37"/>
  <c r="AW19" i="37"/>
  <c r="BA19" i="37"/>
  <c r="BD19" i="37"/>
  <c r="BH19" i="37"/>
  <c r="BK19" i="37"/>
  <c r="BN19" i="37"/>
  <c r="BQ19" i="37"/>
  <c r="BT19" i="37"/>
  <c r="BW19" i="37"/>
  <c r="CA19" i="37"/>
  <c r="CD19" i="37"/>
  <c r="CH19" i="37"/>
  <c r="CK19" i="37"/>
  <c r="CN19" i="37"/>
  <c r="J20" i="37"/>
  <c r="M20" i="37"/>
  <c r="Q20" i="37"/>
  <c r="T20" i="37"/>
  <c r="W20" i="37"/>
  <c r="Z20" i="37"/>
  <c r="AD20" i="37"/>
  <c r="AG20" i="37"/>
  <c r="AJ20" i="37"/>
  <c r="AM20" i="37"/>
  <c r="AQ20" i="37"/>
  <c r="AT20" i="37"/>
  <c r="AW20" i="37"/>
  <c r="BA20" i="37"/>
  <c r="BD20" i="37"/>
  <c r="BH20" i="37"/>
  <c r="BK20" i="37"/>
  <c r="BN20" i="37"/>
  <c r="BQ20" i="37"/>
  <c r="BT20" i="37"/>
  <c r="BW20" i="37"/>
  <c r="CA20" i="37"/>
  <c r="CD20" i="37"/>
  <c r="CH20" i="37"/>
  <c r="CK20" i="37"/>
  <c r="CN20" i="37"/>
  <c r="J21" i="37"/>
  <c r="M21" i="37"/>
  <c r="Q21" i="37"/>
  <c r="T21" i="37"/>
  <c r="W21" i="37"/>
  <c r="Z21" i="37"/>
  <c r="AD21" i="37"/>
  <c r="AG21" i="37"/>
  <c r="AJ21" i="37"/>
  <c r="AM21" i="37"/>
  <c r="AQ21" i="37"/>
  <c r="AT21" i="37"/>
  <c r="AW21" i="37"/>
  <c r="BA21" i="37"/>
  <c r="BD21" i="37"/>
  <c r="BH21" i="37"/>
  <c r="BK21" i="37"/>
  <c r="BN21" i="37"/>
  <c r="BQ21" i="37"/>
  <c r="BT21" i="37"/>
  <c r="BW21" i="37"/>
  <c r="CA21" i="37"/>
  <c r="CD21" i="37"/>
  <c r="CH21" i="37"/>
  <c r="CK21" i="37"/>
  <c r="CN21" i="37"/>
  <c r="J22" i="37"/>
  <c r="M22" i="37"/>
  <c r="Q22" i="37"/>
  <c r="T22" i="37"/>
  <c r="W22" i="37"/>
  <c r="Z22" i="37"/>
  <c r="AD22" i="37"/>
  <c r="AG22" i="37"/>
  <c r="AJ22" i="37"/>
  <c r="AM22" i="37"/>
  <c r="AQ22" i="37"/>
  <c r="AT22" i="37"/>
  <c r="AW22" i="37"/>
  <c r="BA22" i="37"/>
  <c r="BD22" i="37"/>
  <c r="BH22" i="37"/>
  <c r="BK22" i="37"/>
  <c r="BN22" i="37"/>
  <c r="BQ22" i="37"/>
  <c r="BT22" i="37"/>
  <c r="BW22" i="37"/>
  <c r="CA22" i="37"/>
  <c r="CD22" i="37"/>
  <c r="CH22" i="37"/>
  <c r="CK22" i="37"/>
  <c r="CN22" i="37"/>
  <c r="J23" i="37"/>
  <c r="M23" i="37"/>
  <c r="Q23" i="37"/>
  <c r="T23" i="37"/>
  <c r="W23" i="37"/>
  <c r="Z23" i="37"/>
  <c r="AD23" i="37"/>
  <c r="AG23" i="37"/>
  <c r="AJ23" i="37"/>
  <c r="AM23" i="37"/>
  <c r="AQ23" i="37"/>
  <c r="AT23" i="37"/>
  <c r="AW23" i="37"/>
  <c r="BA23" i="37"/>
  <c r="BD23" i="37"/>
  <c r="BH23" i="37"/>
  <c r="BK23" i="37"/>
  <c r="BN23" i="37"/>
  <c r="BQ23" i="37"/>
  <c r="BT23" i="37"/>
  <c r="BW23" i="37"/>
  <c r="CA23" i="37"/>
  <c r="CD23" i="37"/>
  <c r="CH23" i="37"/>
  <c r="CK23" i="37"/>
  <c r="CN23" i="37"/>
  <c r="J24" i="37"/>
  <c r="M24" i="37"/>
  <c r="Q24" i="37"/>
  <c r="T24" i="37"/>
  <c r="W24" i="37"/>
  <c r="Z24" i="37"/>
  <c r="AD24" i="37"/>
  <c r="AG24" i="37"/>
  <c r="AJ24" i="37"/>
  <c r="AM24" i="37"/>
  <c r="AQ24" i="37"/>
  <c r="AT24" i="37"/>
  <c r="AW24" i="37"/>
  <c r="BA24" i="37"/>
  <c r="BD24" i="37"/>
  <c r="BH24" i="37"/>
  <c r="BK24" i="37"/>
  <c r="BN24" i="37"/>
  <c r="BQ24" i="37"/>
  <c r="BT24" i="37"/>
  <c r="BW24" i="37"/>
  <c r="CA24" i="37"/>
  <c r="CD24" i="37"/>
  <c r="CH24" i="37"/>
  <c r="CK24" i="37"/>
  <c r="CN24" i="37"/>
  <c r="J25" i="37"/>
  <c r="M25" i="37"/>
  <c r="Q25" i="37"/>
  <c r="T25" i="37"/>
  <c r="W25" i="37"/>
  <c r="Z25" i="37"/>
  <c r="AD25" i="37"/>
  <c r="AG25" i="37"/>
  <c r="AJ25" i="37"/>
  <c r="AM25" i="37"/>
  <c r="AQ25" i="37"/>
  <c r="AT25" i="37"/>
  <c r="AW25" i="37"/>
  <c r="BA25" i="37"/>
  <c r="BD25" i="37"/>
  <c r="BH25" i="37"/>
  <c r="BK25" i="37"/>
  <c r="BN25" i="37"/>
  <c r="BQ25" i="37"/>
  <c r="BT25" i="37"/>
  <c r="BW25" i="37"/>
  <c r="CA25" i="37"/>
  <c r="CD25" i="37"/>
  <c r="CH25" i="37"/>
  <c r="CK25" i="37"/>
  <c r="CN25" i="37"/>
  <c r="J26" i="37"/>
  <c r="M26" i="37"/>
  <c r="Q26" i="37"/>
  <c r="T26" i="37"/>
  <c r="W26" i="37"/>
  <c r="Z26" i="37"/>
  <c r="AD26" i="37"/>
  <c r="AG26" i="37"/>
  <c r="AJ26" i="37"/>
  <c r="AM26" i="37"/>
  <c r="AQ26" i="37"/>
  <c r="AT26" i="37"/>
  <c r="AW26" i="37"/>
  <c r="BA26" i="37"/>
  <c r="BD26" i="37"/>
  <c r="BH26" i="37"/>
  <c r="BK26" i="37"/>
  <c r="BN26" i="37"/>
  <c r="BQ26" i="37"/>
  <c r="BT26" i="37"/>
  <c r="BW26" i="37"/>
  <c r="CA26" i="37"/>
  <c r="CD26" i="37"/>
  <c r="CH26" i="37"/>
  <c r="CK26" i="37"/>
  <c r="CN26" i="37"/>
  <c r="J27" i="37"/>
  <c r="M27" i="37"/>
  <c r="Q27" i="37"/>
  <c r="T27" i="37"/>
  <c r="W27" i="37"/>
  <c r="Z27" i="37"/>
  <c r="AD27" i="37"/>
  <c r="AG27" i="37"/>
  <c r="AJ27" i="37"/>
  <c r="AM27" i="37"/>
  <c r="AQ27" i="37"/>
  <c r="AT27" i="37"/>
  <c r="AW27" i="37"/>
  <c r="BA27" i="37"/>
  <c r="BD27" i="37"/>
  <c r="BH27" i="37"/>
  <c r="BK27" i="37"/>
  <c r="BN27" i="37"/>
  <c r="BQ27" i="37"/>
  <c r="BT27" i="37"/>
  <c r="BW27" i="37"/>
  <c r="CA27" i="37"/>
  <c r="CD27" i="37"/>
  <c r="CH27" i="37"/>
  <c r="CK27" i="37"/>
  <c r="CN27" i="37"/>
  <c r="J28" i="37"/>
  <c r="M28" i="37"/>
  <c r="Q28" i="37"/>
  <c r="T28" i="37"/>
  <c r="W28" i="37"/>
  <c r="Z28" i="37"/>
  <c r="AD28" i="37"/>
  <c r="AG28" i="37"/>
  <c r="AJ28" i="37"/>
  <c r="AM28" i="37"/>
  <c r="AQ28" i="37"/>
  <c r="AT28" i="37"/>
  <c r="AW28" i="37"/>
  <c r="BA28" i="37"/>
  <c r="BD28" i="37"/>
  <c r="BH28" i="37"/>
  <c r="BK28" i="37"/>
  <c r="BN28" i="37"/>
  <c r="BQ28" i="37"/>
  <c r="BT28" i="37"/>
  <c r="BW28" i="37"/>
  <c r="CA28" i="37"/>
  <c r="CD28" i="37"/>
  <c r="CH28" i="37"/>
  <c r="CK28" i="37"/>
  <c r="CN28" i="37"/>
  <c r="J29" i="37"/>
  <c r="M29" i="37"/>
  <c r="Q29" i="37"/>
  <c r="T29" i="37"/>
  <c r="W29" i="37"/>
  <c r="Z29" i="37"/>
  <c r="AD29" i="37"/>
  <c r="AG29" i="37"/>
  <c r="AJ29" i="37"/>
  <c r="AM29" i="37"/>
  <c r="AQ29" i="37"/>
  <c r="AT29" i="37"/>
  <c r="AW29" i="37"/>
  <c r="BA29" i="37"/>
  <c r="BD29" i="37"/>
  <c r="BH29" i="37"/>
  <c r="BK29" i="37"/>
  <c r="BN29" i="37"/>
  <c r="BQ29" i="37"/>
  <c r="BT29" i="37"/>
  <c r="BW29" i="37"/>
  <c r="CA29" i="37"/>
  <c r="CD29" i="37"/>
  <c r="CH29" i="37"/>
  <c r="CK29" i="37"/>
  <c r="CN29" i="37"/>
  <c r="J30" i="37"/>
  <c r="M30" i="37"/>
  <c r="Q30" i="37"/>
  <c r="T30" i="37"/>
  <c r="W30" i="37"/>
  <c r="Z30" i="37"/>
  <c r="AD30" i="37"/>
  <c r="AG30" i="37"/>
  <c r="AJ30" i="37"/>
  <c r="AM30" i="37"/>
  <c r="AQ30" i="37"/>
  <c r="AT30" i="37"/>
  <c r="AW30" i="37"/>
  <c r="BA30" i="37"/>
  <c r="BD30" i="37"/>
  <c r="BH30" i="37"/>
  <c r="BK30" i="37"/>
  <c r="BN30" i="37"/>
  <c r="BQ30" i="37"/>
  <c r="BT30" i="37"/>
  <c r="BW30" i="37"/>
  <c r="CA30" i="37"/>
  <c r="CD30" i="37"/>
  <c r="CH30" i="37"/>
  <c r="CK30" i="37"/>
  <c r="CN30" i="37"/>
  <c r="J31" i="37"/>
  <c r="M31" i="37"/>
  <c r="Q31" i="37"/>
  <c r="T31" i="37"/>
  <c r="W31" i="37"/>
  <c r="Z31" i="37"/>
  <c r="AD31" i="37"/>
  <c r="AG31" i="37"/>
  <c r="AJ31" i="37"/>
  <c r="AM31" i="37"/>
  <c r="AQ31" i="37"/>
  <c r="AT31" i="37"/>
  <c r="AW31" i="37"/>
  <c r="BA31" i="37"/>
  <c r="BD31" i="37"/>
  <c r="BH31" i="37"/>
  <c r="BK31" i="37"/>
  <c r="BN31" i="37"/>
  <c r="BQ31" i="37"/>
  <c r="BT31" i="37"/>
  <c r="BW31" i="37"/>
  <c r="CA31" i="37"/>
  <c r="CD31" i="37"/>
  <c r="CH31" i="37"/>
  <c r="CK31" i="37"/>
  <c r="CN31" i="37"/>
  <c r="J32" i="37"/>
  <c r="M32" i="37"/>
  <c r="Q32" i="37"/>
  <c r="T32" i="37"/>
  <c r="W32" i="37"/>
  <c r="Z32" i="37"/>
  <c r="AD32" i="37"/>
  <c r="AG32" i="37"/>
  <c r="AJ32" i="37"/>
  <c r="AM32" i="37"/>
  <c r="AQ32" i="37"/>
  <c r="AT32" i="37"/>
  <c r="AW32" i="37"/>
  <c r="BA32" i="37"/>
  <c r="BD32" i="37"/>
  <c r="BH32" i="37"/>
  <c r="BK32" i="37"/>
  <c r="BN32" i="37"/>
  <c r="BQ32" i="37"/>
  <c r="BT32" i="37"/>
  <c r="BW32" i="37"/>
  <c r="CA32" i="37"/>
  <c r="CD32" i="37"/>
  <c r="CH32" i="37"/>
  <c r="CK32" i="37"/>
  <c r="CN32" i="37"/>
  <c r="J33" i="37"/>
  <c r="M33" i="37"/>
  <c r="Q33" i="37"/>
  <c r="T33" i="37"/>
  <c r="W33" i="37"/>
  <c r="Z33" i="37"/>
  <c r="AD33" i="37"/>
  <c r="AG33" i="37"/>
  <c r="AJ33" i="37"/>
  <c r="AM33" i="37"/>
  <c r="AQ33" i="37"/>
  <c r="AT33" i="37"/>
  <c r="AW33" i="37"/>
  <c r="BA33" i="37"/>
  <c r="BD33" i="37"/>
  <c r="BH33" i="37"/>
  <c r="BK33" i="37"/>
  <c r="BN33" i="37"/>
  <c r="BQ33" i="37"/>
  <c r="BT33" i="37"/>
  <c r="BW33" i="37"/>
  <c r="CA33" i="37"/>
  <c r="CD33" i="37"/>
  <c r="CH33" i="37"/>
  <c r="CK33" i="37"/>
  <c r="CN33" i="37"/>
  <c r="J34" i="37"/>
  <c r="M34" i="37"/>
  <c r="Q34" i="37"/>
  <c r="T34" i="37"/>
  <c r="W34" i="37"/>
  <c r="Z34" i="37"/>
  <c r="AD34" i="37"/>
  <c r="AG34" i="37"/>
  <c r="AJ34" i="37"/>
  <c r="AM34" i="37"/>
  <c r="AQ34" i="37"/>
  <c r="AT34" i="37"/>
  <c r="AW34" i="37"/>
  <c r="BA34" i="37"/>
  <c r="BD34" i="37"/>
  <c r="BH34" i="37"/>
  <c r="BK34" i="37"/>
  <c r="BN34" i="37"/>
  <c r="BQ34" i="37"/>
  <c r="BT34" i="37"/>
  <c r="BW34" i="37"/>
  <c r="CA34" i="37"/>
  <c r="CD34" i="37"/>
  <c r="CH34" i="37"/>
  <c r="CK34" i="37"/>
  <c r="CN34" i="37"/>
  <c r="J35" i="37"/>
  <c r="M35" i="37"/>
  <c r="Q35" i="37"/>
  <c r="T35" i="37"/>
  <c r="W35" i="37"/>
  <c r="Z35" i="37"/>
  <c r="AD35" i="37"/>
  <c r="AG35" i="37"/>
  <c r="AJ35" i="37"/>
  <c r="AM35" i="37"/>
  <c r="AQ35" i="37"/>
  <c r="AT35" i="37"/>
  <c r="AW35" i="37"/>
  <c r="BA35" i="37"/>
  <c r="BD35" i="37"/>
  <c r="BH35" i="37"/>
  <c r="BK35" i="37"/>
  <c r="BN35" i="37"/>
  <c r="BQ35" i="37"/>
  <c r="BT35" i="37"/>
  <c r="BW35" i="37"/>
  <c r="CA35" i="37"/>
  <c r="CD35" i="37"/>
  <c r="CH35" i="37"/>
  <c r="CK35" i="37"/>
  <c r="CN35" i="37"/>
  <c r="J36" i="37"/>
  <c r="M36" i="37"/>
  <c r="Q36" i="37"/>
  <c r="T36" i="37"/>
  <c r="W36" i="37"/>
  <c r="Z36" i="37"/>
  <c r="AD36" i="37"/>
  <c r="AG36" i="37"/>
  <c r="AJ36" i="37"/>
  <c r="AM36" i="37"/>
  <c r="AQ36" i="37"/>
  <c r="AT36" i="37"/>
  <c r="AW36" i="37"/>
  <c r="BA36" i="37"/>
  <c r="BD36" i="37"/>
  <c r="BH36" i="37"/>
  <c r="BK36" i="37"/>
  <c r="BN36" i="37"/>
  <c r="BQ36" i="37"/>
  <c r="BT36" i="37"/>
  <c r="BW36" i="37"/>
  <c r="CA36" i="37"/>
  <c r="CD36" i="37"/>
  <c r="CH36" i="37"/>
  <c r="CK36" i="37"/>
  <c r="CN36" i="37"/>
  <c r="J37" i="37"/>
  <c r="M37" i="37"/>
  <c r="Q37" i="37"/>
  <c r="T37" i="37"/>
  <c r="W37" i="37"/>
  <c r="Z37" i="37"/>
  <c r="AD37" i="37"/>
  <c r="AG37" i="37"/>
  <c r="AJ37" i="37"/>
  <c r="AM37" i="37"/>
  <c r="AQ37" i="37"/>
  <c r="AT37" i="37"/>
  <c r="AW37" i="37"/>
  <c r="BA37" i="37"/>
  <c r="BD37" i="37"/>
  <c r="BH37" i="37"/>
  <c r="BK37" i="37"/>
  <c r="BN37" i="37"/>
  <c r="BQ37" i="37"/>
  <c r="BT37" i="37"/>
  <c r="BW37" i="37"/>
  <c r="CA37" i="37"/>
  <c r="CD37" i="37"/>
  <c r="CH37" i="37"/>
  <c r="CK37" i="37"/>
  <c r="CN37" i="37"/>
  <c r="J38" i="37"/>
  <c r="M38" i="37"/>
  <c r="Q38" i="37"/>
  <c r="T38" i="37"/>
  <c r="W38" i="37"/>
  <c r="Z38" i="37"/>
  <c r="AD38" i="37"/>
  <c r="AG38" i="37"/>
  <c r="AJ38" i="37"/>
  <c r="AM38" i="37"/>
  <c r="AQ38" i="37"/>
  <c r="AT38" i="37"/>
  <c r="AW38" i="37"/>
  <c r="BA38" i="37"/>
  <c r="BD38" i="37"/>
  <c r="BH38" i="37"/>
  <c r="BK38" i="37"/>
  <c r="BN38" i="37"/>
  <c r="BQ38" i="37"/>
  <c r="BT38" i="37"/>
  <c r="BW38" i="37"/>
  <c r="CA38" i="37"/>
  <c r="CD38" i="37"/>
  <c r="CH38" i="37"/>
  <c r="CK38" i="37"/>
  <c r="CN38" i="37"/>
  <c r="J39" i="37"/>
  <c r="M39" i="37"/>
  <c r="Q39" i="37"/>
  <c r="T39" i="37"/>
  <c r="W39" i="37"/>
  <c r="Z39" i="37"/>
  <c r="AD39" i="37"/>
  <c r="AG39" i="37"/>
  <c r="AJ39" i="37"/>
  <c r="AM39" i="37"/>
  <c r="AQ39" i="37"/>
  <c r="AT39" i="37"/>
  <c r="AW39" i="37"/>
  <c r="BA39" i="37"/>
  <c r="BD39" i="37"/>
  <c r="BH39" i="37"/>
  <c r="BK39" i="37"/>
  <c r="BN39" i="37"/>
  <c r="BQ39" i="37"/>
  <c r="BT39" i="37"/>
  <c r="BW39" i="37"/>
  <c r="CA39" i="37"/>
  <c r="CD39" i="37"/>
  <c r="CH39" i="37"/>
  <c r="CK39" i="37"/>
  <c r="CN39" i="37"/>
  <c r="J40" i="37"/>
  <c r="M40" i="37"/>
  <c r="Q40" i="37"/>
  <c r="T40" i="37"/>
  <c r="W40" i="37"/>
  <c r="Z40" i="37"/>
  <c r="AD40" i="37"/>
  <c r="AG40" i="37"/>
  <c r="AJ40" i="37"/>
  <c r="AM40" i="37"/>
  <c r="AQ40" i="37"/>
  <c r="AT40" i="37"/>
  <c r="AW40" i="37"/>
  <c r="BA40" i="37"/>
  <c r="BD40" i="37"/>
  <c r="BH40" i="37"/>
  <c r="BK40" i="37"/>
  <c r="BN40" i="37"/>
  <c r="BQ40" i="37"/>
  <c r="BT40" i="37"/>
  <c r="BW40" i="37"/>
  <c r="CA40" i="37"/>
  <c r="CD40" i="37"/>
  <c r="CH40" i="37"/>
  <c r="CK40" i="37"/>
  <c r="CN40" i="37"/>
  <c r="J41" i="37"/>
  <c r="M41" i="37"/>
  <c r="Q41" i="37"/>
  <c r="T41" i="37"/>
  <c r="W41" i="37"/>
  <c r="Z41" i="37"/>
  <c r="AD41" i="37"/>
  <c r="AG41" i="37"/>
  <c r="AJ41" i="37"/>
  <c r="AM41" i="37"/>
  <c r="AQ41" i="37"/>
  <c r="AT41" i="37"/>
  <c r="AW41" i="37"/>
  <c r="BA41" i="37"/>
  <c r="BD41" i="37"/>
  <c r="BH41" i="37"/>
  <c r="BK41" i="37"/>
  <c r="BN41" i="37"/>
  <c r="BQ41" i="37"/>
  <c r="BT41" i="37"/>
  <c r="BW41" i="37"/>
  <c r="CA41" i="37"/>
  <c r="CD41" i="37"/>
  <c r="CH41" i="37"/>
  <c r="CK41" i="37"/>
  <c r="CN41" i="37"/>
  <c r="J42" i="37"/>
  <c r="M42" i="37"/>
  <c r="Q42" i="37"/>
  <c r="T42" i="37"/>
  <c r="W42" i="37"/>
  <c r="Z42" i="37"/>
  <c r="AD42" i="37"/>
  <c r="AG42" i="37"/>
  <c r="AJ42" i="37"/>
  <c r="AM42" i="37"/>
  <c r="AQ42" i="37"/>
  <c r="AT42" i="37"/>
  <c r="AW42" i="37"/>
  <c r="BA42" i="37"/>
  <c r="BD42" i="37"/>
  <c r="BH42" i="37"/>
  <c r="BK42" i="37"/>
  <c r="BN42" i="37"/>
  <c r="BQ42" i="37"/>
  <c r="BT42" i="37"/>
  <c r="BW42" i="37"/>
  <c r="CA42" i="37"/>
  <c r="CD42" i="37"/>
  <c r="CH42" i="37"/>
  <c r="CK42" i="37"/>
  <c r="CN42" i="37"/>
  <c r="J43" i="37"/>
  <c r="M43" i="37"/>
  <c r="Q43" i="37"/>
  <c r="T43" i="37"/>
  <c r="W43" i="37"/>
  <c r="Z43" i="37"/>
  <c r="AD43" i="37"/>
  <c r="AG43" i="37"/>
  <c r="AJ43" i="37"/>
  <c r="AM43" i="37"/>
  <c r="AQ43" i="37"/>
  <c r="AT43" i="37"/>
  <c r="AW43" i="37"/>
  <c r="BA43" i="37"/>
  <c r="BD43" i="37"/>
  <c r="BH43" i="37"/>
  <c r="BK43" i="37"/>
  <c r="BN43" i="37"/>
  <c r="BQ43" i="37"/>
  <c r="BT43" i="37"/>
  <c r="BW43" i="37"/>
  <c r="CA43" i="37"/>
  <c r="CD43" i="37"/>
  <c r="CH43" i="37"/>
  <c r="CK43" i="37"/>
  <c r="CN43" i="37"/>
  <c r="J44" i="37"/>
  <c r="M44" i="37"/>
  <c r="Q44" i="37"/>
  <c r="T44" i="37"/>
  <c r="W44" i="37"/>
  <c r="Z44" i="37"/>
  <c r="AD44" i="37"/>
  <c r="AG44" i="37"/>
  <c r="AJ44" i="37"/>
  <c r="AM44" i="37"/>
  <c r="AQ44" i="37"/>
  <c r="AT44" i="37"/>
  <c r="AW44" i="37"/>
  <c r="BA44" i="37"/>
  <c r="BD44" i="37"/>
  <c r="BH44" i="37"/>
  <c r="BK44" i="37"/>
  <c r="BN44" i="37"/>
  <c r="BQ44" i="37"/>
  <c r="BT44" i="37"/>
  <c r="BW44" i="37"/>
  <c r="CA44" i="37"/>
  <c r="CD44" i="37"/>
  <c r="CH44" i="37"/>
  <c r="CK44" i="37"/>
  <c r="CN44" i="37"/>
  <c r="J45" i="37"/>
  <c r="M45" i="37"/>
  <c r="Q45" i="37"/>
  <c r="T45" i="37"/>
  <c r="W45" i="37"/>
  <c r="Z45" i="37"/>
  <c r="AD45" i="37"/>
  <c r="AG45" i="37"/>
  <c r="AJ45" i="37"/>
  <c r="AM45" i="37"/>
  <c r="AQ45" i="37"/>
  <c r="AT45" i="37"/>
  <c r="AW45" i="37"/>
  <c r="BA45" i="37"/>
  <c r="BD45" i="37"/>
  <c r="BH45" i="37"/>
  <c r="BK45" i="37"/>
  <c r="BN45" i="37"/>
  <c r="BQ45" i="37"/>
  <c r="BT45" i="37"/>
  <c r="BW45" i="37"/>
  <c r="CA45" i="37"/>
  <c r="CD45" i="37"/>
  <c r="CH45" i="37"/>
  <c r="CK45" i="37"/>
  <c r="CN45" i="37"/>
  <c r="J46" i="37"/>
  <c r="M46" i="37"/>
  <c r="Q46" i="37"/>
  <c r="T46" i="37"/>
  <c r="W46" i="37"/>
  <c r="Z46" i="37"/>
  <c r="AD46" i="37"/>
  <c r="AG46" i="37"/>
  <c r="AJ46" i="37"/>
  <c r="AM46" i="37"/>
  <c r="AQ46" i="37"/>
  <c r="AT46" i="37"/>
  <c r="AW46" i="37"/>
  <c r="BA46" i="37"/>
  <c r="BD46" i="37"/>
  <c r="BH46" i="37"/>
  <c r="BK46" i="37"/>
  <c r="BN46" i="37"/>
  <c r="BQ46" i="37"/>
  <c r="BT46" i="37"/>
  <c r="BW46" i="37"/>
  <c r="CA46" i="37"/>
  <c r="CD46" i="37"/>
  <c r="CH46" i="37"/>
  <c r="CK46" i="37"/>
  <c r="CN46" i="37"/>
  <c r="J47" i="37"/>
  <c r="M47" i="37"/>
  <c r="Q47" i="37"/>
  <c r="T47" i="37"/>
  <c r="W47" i="37"/>
  <c r="Z47" i="37"/>
  <c r="AD47" i="37"/>
  <c r="AG47" i="37"/>
  <c r="AJ47" i="37"/>
  <c r="AM47" i="37"/>
  <c r="AQ47" i="37"/>
  <c r="AT47" i="37"/>
  <c r="AW47" i="37"/>
  <c r="BA47" i="37"/>
  <c r="BD47" i="37"/>
  <c r="BH47" i="37"/>
  <c r="BK47" i="37"/>
  <c r="BN47" i="37"/>
  <c r="BQ47" i="37"/>
  <c r="BT47" i="37"/>
  <c r="BW47" i="37"/>
  <c r="CA47" i="37"/>
  <c r="CD47" i="37"/>
  <c r="CH47" i="37"/>
  <c r="CK47" i="37"/>
  <c r="CN47" i="37"/>
  <c r="J48" i="37"/>
  <c r="M48" i="37"/>
  <c r="Q48" i="37"/>
  <c r="T48" i="37"/>
  <c r="W48" i="37"/>
  <c r="Z48" i="37"/>
  <c r="AD48" i="37"/>
  <c r="AG48" i="37"/>
  <c r="AJ48" i="37"/>
  <c r="AM48" i="37"/>
  <c r="AQ48" i="37"/>
  <c r="AT48" i="37"/>
  <c r="AW48" i="37"/>
  <c r="BA48" i="37"/>
  <c r="BD48" i="37"/>
  <c r="BH48" i="37"/>
  <c r="BK48" i="37"/>
  <c r="BN48" i="37"/>
  <c r="BQ48" i="37"/>
  <c r="BT48" i="37"/>
  <c r="BW48" i="37"/>
  <c r="CA48" i="37"/>
  <c r="CD48" i="37"/>
  <c r="CH48" i="37"/>
  <c r="CK48" i="37"/>
  <c r="CN48" i="37"/>
  <c r="J49" i="37"/>
  <c r="M49" i="37"/>
  <c r="Q49" i="37"/>
  <c r="T49" i="37"/>
  <c r="W49" i="37"/>
  <c r="Z49" i="37"/>
  <c r="AD49" i="37"/>
  <c r="AG49" i="37"/>
  <c r="AJ49" i="37"/>
  <c r="AM49" i="37"/>
  <c r="AQ49" i="37"/>
  <c r="AT49" i="37"/>
  <c r="AW49" i="37"/>
  <c r="BA49" i="37"/>
  <c r="BD49" i="37"/>
  <c r="BH49" i="37"/>
  <c r="BK49" i="37"/>
  <c r="BN49" i="37"/>
  <c r="BQ49" i="37"/>
  <c r="BT49" i="37"/>
  <c r="BW49" i="37"/>
  <c r="CA49" i="37"/>
  <c r="CD49" i="37"/>
  <c r="CH49" i="37"/>
  <c r="CK49" i="37"/>
  <c r="CN49" i="37"/>
  <c r="J50" i="37"/>
  <c r="M50" i="37"/>
  <c r="Q50" i="37"/>
  <c r="T50" i="37"/>
  <c r="W50" i="37"/>
  <c r="Z50" i="37"/>
  <c r="AD50" i="37"/>
  <c r="AG50" i="37"/>
  <c r="AJ50" i="37"/>
  <c r="AM50" i="37"/>
  <c r="AQ50" i="37"/>
  <c r="AT50" i="37"/>
  <c r="AW50" i="37"/>
  <c r="BA50" i="37"/>
  <c r="BD50" i="37"/>
  <c r="BH50" i="37"/>
  <c r="BK50" i="37"/>
  <c r="BN50" i="37"/>
  <c r="BQ50" i="37"/>
  <c r="BT50" i="37"/>
  <c r="BW50" i="37"/>
  <c r="CA50" i="37"/>
  <c r="CD50" i="37"/>
  <c r="CH50" i="37"/>
  <c r="CK50" i="37"/>
  <c r="CN50" i="37"/>
  <c r="J51" i="37"/>
  <c r="M51" i="37"/>
  <c r="Q51" i="37"/>
  <c r="T51" i="37"/>
  <c r="W51" i="37"/>
  <c r="Z51" i="37"/>
  <c r="AD51" i="37"/>
  <c r="AG51" i="37"/>
  <c r="AJ51" i="37"/>
  <c r="AM51" i="37"/>
  <c r="AQ51" i="37"/>
  <c r="AT51" i="37"/>
  <c r="AW51" i="37"/>
  <c r="BA51" i="37"/>
  <c r="BD51" i="37"/>
  <c r="BH51" i="37"/>
  <c r="BK51" i="37"/>
  <c r="BN51" i="37"/>
  <c r="BQ51" i="37"/>
  <c r="BT51" i="37"/>
  <c r="BW51" i="37"/>
  <c r="CA51" i="37"/>
  <c r="CD51" i="37"/>
  <c r="CH51" i="37"/>
  <c r="CK51" i="37"/>
  <c r="CN51" i="37"/>
  <c r="J52" i="37"/>
  <c r="M52" i="37"/>
  <c r="Q52" i="37"/>
  <c r="T52" i="37"/>
  <c r="W52" i="37"/>
  <c r="Z52" i="37"/>
  <c r="AD52" i="37"/>
  <c r="AG52" i="37"/>
  <c r="AJ52" i="37"/>
  <c r="AM52" i="37"/>
  <c r="AQ52" i="37"/>
  <c r="AT52" i="37"/>
  <c r="AW52" i="37"/>
  <c r="BA52" i="37"/>
  <c r="BD52" i="37"/>
  <c r="BH52" i="37"/>
  <c r="BK52" i="37"/>
  <c r="BN52" i="37"/>
  <c r="BQ52" i="37"/>
  <c r="BT52" i="37"/>
  <c r="BW52" i="37"/>
  <c r="CA52" i="37"/>
  <c r="CD52" i="37"/>
  <c r="CH52" i="37"/>
  <c r="CK52" i="37"/>
  <c r="CN52" i="37"/>
  <c r="J53" i="37"/>
  <c r="M53" i="37"/>
  <c r="Q53" i="37"/>
  <c r="T53" i="37"/>
  <c r="W53" i="37"/>
  <c r="Z53" i="37"/>
  <c r="AD53" i="37"/>
  <c r="AG53" i="37"/>
  <c r="AJ53" i="37"/>
  <c r="AM53" i="37"/>
  <c r="AQ53" i="37"/>
  <c r="AT53" i="37"/>
  <c r="AW53" i="37"/>
  <c r="BA53" i="37"/>
  <c r="BD53" i="37"/>
  <c r="BH53" i="37"/>
  <c r="BK53" i="37"/>
  <c r="BN53" i="37"/>
  <c r="BQ53" i="37"/>
  <c r="BT53" i="37"/>
  <c r="BW53" i="37"/>
  <c r="CA53" i="37"/>
  <c r="CD53" i="37"/>
  <c r="CH53" i="37"/>
  <c r="CK53" i="37"/>
  <c r="CN53" i="37"/>
  <c r="J54" i="37"/>
  <c r="M54" i="37"/>
  <c r="Q54" i="37"/>
  <c r="T54" i="37"/>
  <c r="W54" i="37"/>
  <c r="Z54" i="37"/>
  <c r="AD54" i="37"/>
  <c r="AG54" i="37"/>
  <c r="AJ54" i="37"/>
  <c r="AM54" i="37"/>
  <c r="AQ54" i="37"/>
  <c r="AT54" i="37"/>
  <c r="AW54" i="37"/>
  <c r="BA54" i="37"/>
  <c r="BD54" i="37"/>
  <c r="BH54" i="37"/>
  <c r="BK54" i="37"/>
  <c r="BN54" i="37"/>
  <c r="BQ54" i="37"/>
  <c r="BT54" i="37"/>
  <c r="BW54" i="37"/>
  <c r="CA54" i="37"/>
  <c r="CD54" i="37"/>
  <c r="CH54" i="37"/>
  <c r="CK54" i="37"/>
  <c r="CN54" i="37"/>
  <c r="J55" i="37"/>
  <c r="M55" i="37"/>
  <c r="Q55" i="37"/>
  <c r="T55" i="37"/>
  <c r="W55" i="37"/>
  <c r="Z55" i="37"/>
  <c r="AD55" i="37"/>
  <c r="AG55" i="37"/>
  <c r="AJ55" i="37"/>
  <c r="AM55" i="37"/>
  <c r="AQ55" i="37"/>
  <c r="AT55" i="37"/>
  <c r="AW55" i="37"/>
  <c r="BA55" i="37"/>
  <c r="BD55" i="37"/>
  <c r="BH55" i="37"/>
  <c r="BK55" i="37"/>
  <c r="BN55" i="37"/>
  <c r="BQ55" i="37"/>
  <c r="BT55" i="37"/>
  <c r="BW55" i="37"/>
  <c r="CA55" i="37"/>
  <c r="CD55" i="37"/>
  <c r="CH55" i="37"/>
  <c r="CK55" i="37"/>
  <c r="CN55" i="37"/>
  <c r="J56" i="37"/>
  <c r="M56" i="37"/>
  <c r="Q56" i="37"/>
  <c r="T56" i="37"/>
  <c r="W56" i="37"/>
  <c r="Z56" i="37"/>
  <c r="AD56" i="37"/>
  <c r="AG56" i="37"/>
  <c r="AJ56" i="37"/>
  <c r="AM56" i="37"/>
  <c r="AQ56" i="37"/>
  <c r="AT56" i="37"/>
  <c r="AW56" i="37"/>
  <c r="BA56" i="37"/>
  <c r="BD56" i="37"/>
  <c r="BH56" i="37"/>
  <c r="BK56" i="37"/>
  <c r="BN56" i="37"/>
  <c r="BQ56" i="37"/>
  <c r="BT56" i="37"/>
  <c r="BW56" i="37"/>
  <c r="CA56" i="37"/>
  <c r="CD56" i="37"/>
  <c r="CH56" i="37"/>
  <c r="CK56" i="37"/>
  <c r="CN56" i="37"/>
  <c r="J57" i="37"/>
  <c r="M57" i="37"/>
  <c r="Q57" i="37"/>
  <c r="T57" i="37"/>
  <c r="W57" i="37"/>
  <c r="Z57" i="37"/>
  <c r="AD57" i="37"/>
  <c r="AG57" i="37"/>
  <c r="AJ57" i="37"/>
  <c r="AM57" i="37"/>
  <c r="AQ57" i="37"/>
  <c r="AT57" i="37"/>
  <c r="AW57" i="37"/>
  <c r="BA57" i="37"/>
  <c r="BD57" i="37"/>
  <c r="BH57" i="37"/>
  <c r="BK57" i="37"/>
  <c r="BN57" i="37"/>
  <c r="BQ57" i="37"/>
  <c r="BT57" i="37"/>
  <c r="BW57" i="37"/>
  <c r="CA57" i="37"/>
  <c r="CD57" i="37"/>
  <c r="CH57" i="37"/>
  <c r="CK57" i="37"/>
  <c r="CN57" i="37"/>
  <c r="J58" i="37"/>
  <c r="M58" i="37"/>
  <c r="Q58" i="37"/>
  <c r="T58" i="37"/>
  <c r="W58" i="37"/>
  <c r="Z58" i="37"/>
  <c r="AD58" i="37"/>
  <c r="AG58" i="37"/>
  <c r="AJ58" i="37"/>
  <c r="AM58" i="37"/>
  <c r="AQ58" i="37"/>
  <c r="AT58" i="37"/>
  <c r="AW58" i="37"/>
  <c r="BA58" i="37"/>
  <c r="BD58" i="37"/>
  <c r="BH58" i="37"/>
  <c r="BK58" i="37"/>
  <c r="BN58" i="37"/>
  <c r="BQ58" i="37"/>
  <c r="BT58" i="37"/>
  <c r="BW58" i="37"/>
  <c r="CA58" i="37"/>
  <c r="CD58" i="37"/>
  <c r="CH58" i="37"/>
  <c r="CK58" i="37"/>
  <c r="CN58" i="37"/>
  <c r="J59" i="37"/>
  <c r="M59" i="37"/>
  <c r="Q59" i="37"/>
  <c r="T59" i="37"/>
  <c r="W59" i="37"/>
  <c r="Z59" i="37"/>
  <c r="AD59" i="37"/>
  <c r="AG59" i="37"/>
  <c r="AJ59" i="37"/>
  <c r="AM59" i="37"/>
  <c r="AQ59" i="37"/>
  <c r="AT59" i="37"/>
  <c r="AW59" i="37"/>
  <c r="BA59" i="37"/>
  <c r="BD59" i="37"/>
  <c r="BH59" i="37"/>
  <c r="BK59" i="37"/>
  <c r="BN59" i="37"/>
  <c r="BQ59" i="37"/>
  <c r="BT59" i="37"/>
  <c r="BW59" i="37"/>
  <c r="CA59" i="37"/>
  <c r="CD59" i="37"/>
  <c r="CH59" i="37"/>
  <c r="CK59" i="37"/>
  <c r="CN59" i="37"/>
  <c r="J60" i="37"/>
  <c r="M60" i="37"/>
  <c r="Q60" i="37"/>
  <c r="T60" i="37"/>
  <c r="W60" i="37"/>
  <c r="Z60" i="37"/>
  <c r="AD60" i="37"/>
  <c r="AG60" i="37"/>
  <c r="AJ60" i="37"/>
  <c r="AM60" i="37"/>
  <c r="AQ60" i="37"/>
  <c r="AT60" i="37"/>
  <c r="AW60" i="37"/>
  <c r="BA60" i="37"/>
  <c r="BD60" i="37"/>
  <c r="BH60" i="37"/>
  <c r="BK60" i="37"/>
  <c r="BN60" i="37"/>
  <c r="BQ60" i="37"/>
  <c r="BT60" i="37"/>
  <c r="BW60" i="37"/>
  <c r="CA60" i="37"/>
  <c r="CD60" i="37"/>
  <c r="CH60" i="37"/>
  <c r="CK60" i="37"/>
  <c r="CN60" i="37"/>
  <c r="J61" i="37"/>
  <c r="M61" i="37"/>
  <c r="Q61" i="37"/>
  <c r="T61" i="37"/>
  <c r="W61" i="37"/>
  <c r="Z61" i="37"/>
  <c r="AD61" i="37"/>
  <c r="AG61" i="37"/>
  <c r="AJ61" i="37"/>
  <c r="AM61" i="37"/>
  <c r="AQ61" i="37"/>
  <c r="AT61" i="37"/>
  <c r="AW61" i="37"/>
  <c r="BA61" i="37"/>
  <c r="BD61" i="37"/>
  <c r="BH61" i="37"/>
  <c r="BK61" i="37"/>
  <c r="BN61" i="37"/>
  <c r="BQ61" i="37"/>
  <c r="BT61" i="37"/>
  <c r="BW61" i="37"/>
  <c r="CA61" i="37"/>
  <c r="CD61" i="37"/>
  <c r="CH61" i="37"/>
  <c r="CK61" i="37"/>
  <c r="CN61" i="37"/>
  <c r="J62" i="37"/>
  <c r="M62" i="37"/>
  <c r="Q62" i="37"/>
  <c r="T62" i="37"/>
  <c r="W62" i="37"/>
  <c r="Z62" i="37"/>
  <c r="AD62" i="37"/>
  <c r="AG62" i="37"/>
  <c r="AJ62" i="37"/>
  <c r="AM62" i="37"/>
  <c r="AQ62" i="37"/>
  <c r="AT62" i="37"/>
  <c r="AW62" i="37"/>
  <c r="BA62" i="37"/>
  <c r="BD62" i="37"/>
  <c r="BH62" i="37"/>
  <c r="BK62" i="37"/>
  <c r="BN62" i="37"/>
  <c r="BQ62" i="37"/>
  <c r="BT62" i="37"/>
  <c r="BW62" i="37"/>
  <c r="CA62" i="37"/>
  <c r="CD62" i="37"/>
  <c r="CH62" i="37"/>
  <c r="CK62" i="37"/>
  <c r="CN62" i="37"/>
  <c r="J63" i="37"/>
  <c r="M63" i="37"/>
  <c r="Q63" i="37"/>
  <c r="T63" i="37"/>
  <c r="W63" i="37"/>
  <c r="Z63" i="37"/>
  <c r="AD63" i="37"/>
  <c r="AG63" i="37"/>
  <c r="AJ63" i="37"/>
  <c r="AM63" i="37"/>
  <c r="AQ63" i="37"/>
  <c r="AT63" i="37"/>
  <c r="AW63" i="37"/>
  <c r="BA63" i="37"/>
  <c r="BD63" i="37"/>
  <c r="BH63" i="37"/>
  <c r="BK63" i="37"/>
  <c r="BN63" i="37"/>
  <c r="BQ63" i="37"/>
  <c r="BT63" i="37"/>
  <c r="BW63" i="37"/>
  <c r="CA63" i="37"/>
  <c r="CD63" i="37"/>
  <c r="CH63" i="37"/>
  <c r="CK63" i="37"/>
  <c r="CN63" i="37"/>
  <c r="J64" i="37"/>
  <c r="M64" i="37"/>
  <c r="Q64" i="37"/>
  <c r="T64" i="37"/>
  <c r="W64" i="37"/>
  <c r="Z64" i="37"/>
  <c r="AD64" i="37"/>
  <c r="AG64" i="37"/>
  <c r="AJ64" i="37"/>
  <c r="AM64" i="37"/>
  <c r="AQ64" i="37"/>
  <c r="AT64" i="37"/>
  <c r="AW64" i="37"/>
  <c r="BA64" i="37"/>
  <c r="BD64" i="37"/>
  <c r="BH64" i="37"/>
  <c r="BK64" i="37"/>
  <c r="BN64" i="37"/>
  <c r="BQ64" i="37"/>
  <c r="BT64" i="37"/>
  <c r="BW64" i="37"/>
  <c r="CA64" i="37"/>
  <c r="CD64" i="37"/>
  <c r="CH64" i="37"/>
  <c r="CK64" i="37"/>
  <c r="CN64" i="37"/>
  <c r="J65" i="37"/>
  <c r="M65" i="37"/>
  <c r="Q65" i="37"/>
  <c r="T65" i="37"/>
  <c r="W65" i="37"/>
  <c r="Z65" i="37"/>
  <c r="AD65" i="37"/>
  <c r="AG65" i="37"/>
  <c r="AJ65" i="37"/>
  <c r="AM65" i="37"/>
  <c r="AQ65" i="37"/>
  <c r="AT65" i="37"/>
  <c r="AW65" i="37"/>
  <c r="BA65" i="37"/>
  <c r="BD65" i="37"/>
  <c r="BH65" i="37"/>
  <c r="BK65" i="37"/>
  <c r="BN65" i="37"/>
  <c r="BQ65" i="37"/>
  <c r="BT65" i="37"/>
  <c r="BW65" i="37"/>
  <c r="CA65" i="37"/>
  <c r="CD65" i="37"/>
  <c r="CH65" i="37"/>
  <c r="CK65" i="37"/>
  <c r="CN65" i="37"/>
  <c r="J66" i="37"/>
  <c r="M66" i="37"/>
  <c r="Q66" i="37"/>
  <c r="T66" i="37"/>
  <c r="W66" i="37"/>
  <c r="Z66" i="37"/>
  <c r="AD66" i="37"/>
  <c r="AG66" i="37"/>
  <c r="AJ66" i="37"/>
  <c r="AM66" i="37"/>
  <c r="AQ66" i="37"/>
  <c r="AT66" i="37"/>
  <c r="AW66" i="37"/>
  <c r="BA66" i="37"/>
  <c r="BD66" i="37"/>
  <c r="BH66" i="37"/>
  <c r="BK66" i="37"/>
  <c r="BN66" i="37"/>
  <c r="BQ66" i="37"/>
  <c r="BT66" i="37"/>
  <c r="BW66" i="37"/>
  <c r="CA66" i="37"/>
  <c r="CD66" i="37"/>
  <c r="CH66" i="37"/>
  <c r="CK66" i="37"/>
  <c r="CN66" i="37"/>
  <c r="J67" i="37"/>
  <c r="M67" i="37"/>
  <c r="Q67" i="37"/>
  <c r="T67" i="37"/>
  <c r="W67" i="37"/>
  <c r="Z67" i="37"/>
  <c r="AD67" i="37"/>
  <c r="AG67" i="37"/>
  <c r="AJ67" i="37"/>
  <c r="AM67" i="37"/>
  <c r="AQ67" i="37"/>
  <c r="AT67" i="37"/>
  <c r="AW67" i="37"/>
  <c r="BA67" i="37"/>
  <c r="BD67" i="37"/>
  <c r="BH67" i="37"/>
  <c r="BK67" i="37"/>
  <c r="BN67" i="37"/>
  <c r="BQ67" i="37"/>
  <c r="BT67" i="37"/>
  <c r="BW67" i="37"/>
  <c r="CA67" i="37"/>
  <c r="CD67" i="37"/>
  <c r="CH67" i="37"/>
  <c r="CK67" i="37"/>
  <c r="CN67" i="37"/>
  <c r="J68" i="37"/>
  <c r="M68" i="37"/>
  <c r="Q68" i="37"/>
  <c r="T68" i="37"/>
  <c r="W68" i="37"/>
  <c r="Z68" i="37"/>
  <c r="AD68" i="37"/>
  <c r="AG68" i="37"/>
  <c r="AJ68" i="37"/>
  <c r="AM68" i="37"/>
  <c r="AQ68" i="37"/>
  <c r="AT68" i="37"/>
  <c r="AW68" i="37"/>
  <c r="BA68" i="37"/>
  <c r="BD68" i="37"/>
  <c r="BH68" i="37"/>
  <c r="BK68" i="37"/>
  <c r="BN68" i="37"/>
  <c r="BQ68" i="37"/>
  <c r="BT68" i="37"/>
  <c r="BW68" i="37"/>
  <c r="CA68" i="37"/>
  <c r="CD68" i="37"/>
  <c r="CH68" i="37"/>
  <c r="CK68" i="37"/>
  <c r="CN68" i="37"/>
  <c r="J69" i="37"/>
  <c r="M69" i="37"/>
  <c r="Q69" i="37"/>
  <c r="T69" i="37"/>
  <c r="W69" i="37"/>
  <c r="Z69" i="37"/>
  <c r="AD69" i="37"/>
  <c r="AG69" i="37"/>
  <c r="AJ69" i="37"/>
  <c r="AM69" i="37"/>
  <c r="AQ69" i="37"/>
  <c r="AT69" i="37"/>
  <c r="AW69" i="37"/>
  <c r="BA69" i="37"/>
  <c r="BD69" i="37"/>
  <c r="BH69" i="37"/>
  <c r="BK69" i="37"/>
  <c r="BN69" i="37"/>
  <c r="BQ69" i="37"/>
  <c r="BT69" i="37"/>
  <c r="BW69" i="37"/>
  <c r="CA69" i="37"/>
  <c r="CD69" i="37"/>
  <c r="CH69" i="37"/>
  <c r="CK69" i="37"/>
  <c r="CN69" i="37"/>
  <c r="J70" i="37"/>
  <c r="M70" i="37"/>
  <c r="Q70" i="37"/>
  <c r="T70" i="37"/>
  <c r="W70" i="37"/>
  <c r="Z70" i="37"/>
  <c r="AD70" i="37"/>
  <c r="AG70" i="37"/>
  <c r="AJ70" i="37"/>
  <c r="AM70" i="37"/>
  <c r="AQ70" i="37"/>
  <c r="AT70" i="37"/>
  <c r="AW70" i="37"/>
  <c r="BA70" i="37"/>
  <c r="BD70" i="37"/>
  <c r="BH70" i="37"/>
  <c r="BK70" i="37"/>
  <c r="BN70" i="37"/>
  <c r="BQ70" i="37"/>
  <c r="BT70" i="37"/>
  <c r="BW70" i="37"/>
  <c r="CA70" i="37"/>
  <c r="CD70" i="37"/>
  <c r="CH70" i="37"/>
  <c r="CK70" i="37"/>
  <c r="CN70" i="37"/>
  <c r="J71" i="37"/>
  <c r="M71" i="37"/>
  <c r="Q71" i="37"/>
  <c r="T71" i="37"/>
  <c r="W71" i="37"/>
  <c r="Z71" i="37"/>
  <c r="AD71" i="37"/>
  <c r="AG71" i="37"/>
  <c r="AJ71" i="37"/>
  <c r="AM71" i="37"/>
  <c r="AQ71" i="37"/>
  <c r="AT71" i="37"/>
  <c r="AW71" i="37"/>
  <c r="BA71" i="37"/>
  <c r="BD71" i="37"/>
  <c r="BH71" i="37"/>
  <c r="BK71" i="37"/>
  <c r="BN71" i="37"/>
  <c r="BQ71" i="37"/>
  <c r="BT71" i="37"/>
  <c r="BW71" i="37"/>
  <c r="CA71" i="37"/>
  <c r="CD71" i="37"/>
  <c r="CH71" i="37"/>
  <c r="CK71" i="37"/>
  <c r="CN71" i="37"/>
  <c r="J72" i="37"/>
  <c r="M72" i="37"/>
  <c r="Q72" i="37"/>
  <c r="T72" i="37"/>
  <c r="W72" i="37"/>
  <c r="Z72" i="37"/>
  <c r="AD72" i="37"/>
  <c r="AG72" i="37"/>
  <c r="AJ72" i="37"/>
  <c r="AM72" i="37"/>
  <c r="AQ72" i="37"/>
  <c r="AT72" i="37"/>
  <c r="AW72" i="37"/>
  <c r="BA72" i="37"/>
  <c r="BD72" i="37"/>
  <c r="BH72" i="37"/>
  <c r="BK72" i="37"/>
  <c r="BN72" i="37"/>
  <c r="BQ72" i="37"/>
  <c r="BT72" i="37"/>
  <c r="BW72" i="37"/>
  <c r="CA72" i="37"/>
  <c r="CD72" i="37"/>
  <c r="CH72" i="37"/>
  <c r="CK72" i="37"/>
  <c r="CN72" i="37"/>
  <c r="J73" i="37"/>
  <c r="M73" i="37"/>
  <c r="Q73" i="37"/>
  <c r="T73" i="37"/>
  <c r="W73" i="37"/>
  <c r="Z73" i="37"/>
  <c r="AD73" i="37"/>
  <c r="AG73" i="37"/>
  <c r="AJ73" i="37"/>
  <c r="AM73" i="37"/>
  <c r="AQ73" i="37"/>
  <c r="AT73" i="37"/>
  <c r="AW73" i="37"/>
  <c r="BA73" i="37"/>
  <c r="BD73" i="37"/>
  <c r="BH73" i="37"/>
  <c r="BK73" i="37"/>
  <c r="BN73" i="37"/>
  <c r="BQ73" i="37"/>
  <c r="BT73" i="37"/>
  <c r="BW73" i="37"/>
  <c r="CA73" i="37"/>
  <c r="CD73" i="37"/>
  <c r="CH73" i="37"/>
  <c r="CK73" i="37"/>
  <c r="CN73" i="37"/>
  <c r="J74" i="37"/>
  <c r="M74" i="37"/>
  <c r="Q74" i="37"/>
  <c r="T74" i="37"/>
  <c r="W74" i="37"/>
  <c r="Z74" i="37"/>
  <c r="AD74" i="37"/>
  <c r="AG74" i="37"/>
  <c r="AJ74" i="37"/>
  <c r="AM74" i="37"/>
  <c r="AQ74" i="37"/>
  <c r="AT74" i="37"/>
  <c r="AW74" i="37"/>
  <c r="BA74" i="37"/>
  <c r="BD74" i="37"/>
  <c r="BH74" i="37"/>
  <c r="BK74" i="37"/>
  <c r="BN74" i="37"/>
  <c r="BQ74" i="37"/>
  <c r="BT74" i="37"/>
  <c r="BW74" i="37"/>
  <c r="CA74" i="37"/>
  <c r="CD74" i="37"/>
  <c r="CH74" i="37"/>
  <c r="CK74" i="37"/>
  <c r="CN74" i="37"/>
  <c r="J75" i="37"/>
  <c r="M75" i="37"/>
  <c r="Q75" i="37"/>
  <c r="T75" i="37"/>
  <c r="W75" i="37"/>
  <c r="Z75" i="37"/>
  <c r="AD75" i="37"/>
  <c r="AG75" i="37"/>
  <c r="AJ75" i="37"/>
  <c r="AM75" i="37"/>
  <c r="AQ75" i="37"/>
  <c r="AT75" i="37"/>
  <c r="AW75" i="37"/>
  <c r="BA75" i="37"/>
  <c r="BD75" i="37"/>
  <c r="BH75" i="37"/>
  <c r="BK75" i="37"/>
  <c r="BN75" i="37"/>
  <c r="BQ75" i="37"/>
  <c r="BT75" i="37"/>
  <c r="BW75" i="37"/>
  <c r="CA75" i="37"/>
  <c r="CD75" i="37"/>
  <c r="CH75" i="37"/>
  <c r="CK75" i="37"/>
  <c r="CN75" i="37"/>
  <c r="J76" i="37"/>
  <c r="M76" i="37"/>
  <c r="Q76" i="37"/>
  <c r="T76" i="37"/>
  <c r="W76" i="37"/>
  <c r="Z76" i="37"/>
  <c r="AD76" i="37"/>
  <c r="AG76" i="37"/>
  <c r="AJ76" i="37"/>
  <c r="AM76" i="37"/>
  <c r="AQ76" i="37"/>
  <c r="AT76" i="37"/>
  <c r="AW76" i="37"/>
  <c r="BA76" i="37"/>
  <c r="BD76" i="37"/>
  <c r="BH76" i="37"/>
  <c r="BK76" i="37"/>
  <c r="BN76" i="37"/>
  <c r="BQ76" i="37"/>
  <c r="BT76" i="37"/>
  <c r="BW76" i="37"/>
  <c r="CA76" i="37"/>
  <c r="CD76" i="37"/>
  <c r="CH76" i="37"/>
  <c r="CK76" i="37"/>
  <c r="CN76" i="37"/>
  <c r="J77" i="37"/>
  <c r="M77" i="37"/>
  <c r="Q77" i="37"/>
  <c r="T77" i="37"/>
  <c r="W77" i="37"/>
  <c r="Z77" i="37"/>
  <c r="AD77" i="37"/>
  <c r="AG77" i="37"/>
  <c r="AJ77" i="37"/>
  <c r="AM77" i="37"/>
  <c r="AQ77" i="37"/>
  <c r="AT77" i="37"/>
  <c r="AW77" i="37"/>
  <c r="BA77" i="37"/>
  <c r="BD77" i="37"/>
  <c r="BH77" i="37"/>
  <c r="BK77" i="37"/>
  <c r="BN77" i="37"/>
  <c r="BQ77" i="37"/>
  <c r="BT77" i="37"/>
  <c r="BW77" i="37"/>
  <c r="CA77" i="37"/>
  <c r="CD77" i="37"/>
  <c r="CH77" i="37"/>
  <c r="CK77" i="37"/>
  <c r="CN77" i="37"/>
  <c r="J78" i="37"/>
  <c r="M78" i="37"/>
  <c r="Q78" i="37"/>
  <c r="T78" i="37"/>
  <c r="W78" i="37"/>
  <c r="Z78" i="37"/>
  <c r="AD78" i="37"/>
  <c r="AG78" i="37"/>
  <c r="AJ78" i="37"/>
  <c r="AM78" i="37"/>
  <c r="AQ78" i="37"/>
  <c r="AT78" i="37"/>
  <c r="AW78" i="37"/>
  <c r="BA78" i="37"/>
  <c r="BD78" i="37"/>
  <c r="BH78" i="37"/>
  <c r="BK78" i="37"/>
  <c r="BN78" i="37"/>
  <c r="BQ78" i="37"/>
  <c r="BT78" i="37"/>
  <c r="BW78" i="37"/>
  <c r="CA78" i="37"/>
  <c r="CD78" i="37"/>
  <c r="CH78" i="37"/>
  <c r="CK78" i="37"/>
  <c r="CN78" i="37"/>
  <c r="J79" i="37"/>
  <c r="M79" i="37"/>
  <c r="Q79" i="37"/>
  <c r="T79" i="37"/>
  <c r="W79" i="37"/>
  <c r="Z79" i="37"/>
  <c r="AD79" i="37"/>
  <c r="AG79" i="37"/>
  <c r="AJ79" i="37"/>
  <c r="AM79" i="37"/>
  <c r="AQ79" i="37"/>
  <c r="AT79" i="37"/>
  <c r="AW79" i="37"/>
  <c r="BA79" i="37"/>
  <c r="BD79" i="37"/>
  <c r="BH79" i="37"/>
  <c r="BK79" i="37"/>
  <c r="BN79" i="37"/>
  <c r="BQ79" i="37"/>
  <c r="BT79" i="37"/>
  <c r="BW79" i="37"/>
  <c r="CA79" i="37"/>
  <c r="CD79" i="37"/>
  <c r="CH79" i="37"/>
  <c r="CK79" i="37"/>
  <c r="CN79" i="37"/>
  <c r="J80" i="37"/>
  <c r="M80" i="37"/>
  <c r="Q80" i="37"/>
  <c r="T80" i="37"/>
  <c r="W80" i="37"/>
  <c r="Z80" i="37"/>
  <c r="AD80" i="37"/>
  <c r="AG80" i="37"/>
  <c r="AJ80" i="37"/>
  <c r="AM80" i="37"/>
  <c r="AQ80" i="37"/>
  <c r="AT80" i="37"/>
  <c r="AW80" i="37"/>
  <c r="BA80" i="37"/>
  <c r="BD80" i="37"/>
  <c r="BH80" i="37"/>
  <c r="BK80" i="37"/>
  <c r="BN80" i="37"/>
  <c r="BQ80" i="37"/>
  <c r="BT80" i="37"/>
  <c r="BW80" i="37"/>
  <c r="CA80" i="37"/>
  <c r="CD80" i="37"/>
  <c r="CH80" i="37"/>
  <c r="CK80" i="37"/>
  <c r="CN80" i="37"/>
  <c r="J81" i="37"/>
  <c r="M81" i="37"/>
  <c r="Q81" i="37"/>
  <c r="T81" i="37"/>
  <c r="W81" i="37"/>
  <c r="Z81" i="37"/>
  <c r="AD81" i="37"/>
  <c r="AG81" i="37"/>
  <c r="AJ81" i="37"/>
  <c r="AM81" i="37"/>
  <c r="AQ81" i="37"/>
  <c r="AT81" i="37"/>
  <c r="AW81" i="37"/>
  <c r="BA81" i="37"/>
  <c r="BD81" i="37"/>
  <c r="BH81" i="37"/>
  <c r="BK81" i="37"/>
  <c r="BN81" i="37"/>
  <c r="BQ81" i="37"/>
  <c r="BT81" i="37"/>
  <c r="BW81" i="37"/>
  <c r="CA81" i="37"/>
  <c r="CD81" i="37"/>
  <c r="CH81" i="37"/>
  <c r="CK81" i="37"/>
  <c r="CN81" i="37"/>
  <c r="J82" i="37"/>
  <c r="M82" i="37"/>
  <c r="Q82" i="37"/>
  <c r="T82" i="37"/>
  <c r="W82" i="37"/>
  <c r="Z82" i="37"/>
  <c r="AD82" i="37"/>
  <c r="AG82" i="37"/>
  <c r="AJ82" i="37"/>
  <c r="AM82" i="37"/>
  <c r="AQ82" i="37"/>
  <c r="AT82" i="37"/>
  <c r="AW82" i="37"/>
  <c r="BA82" i="37"/>
  <c r="BD82" i="37"/>
  <c r="BH82" i="37"/>
  <c r="BK82" i="37"/>
  <c r="BN82" i="37"/>
  <c r="BQ82" i="37"/>
  <c r="BT82" i="37"/>
  <c r="BW82" i="37"/>
  <c r="CA82" i="37"/>
  <c r="CD82" i="37"/>
  <c r="CH82" i="37"/>
  <c r="CK82" i="37"/>
  <c r="CN82" i="37"/>
  <c r="J83" i="37"/>
  <c r="M83" i="37"/>
  <c r="Q83" i="37"/>
  <c r="T83" i="37"/>
  <c r="W83" i="37"/>
  <c r="Z83" i="37"/>
  <c r="AD83" i="37"/>
  <c r="AG83" i="37"/>
  <c r="AJ83" i="37"/>
  <c r="AM83" i="37"/>
  <c r="AQ83" i="37"/>
  <c r="AT83" i="37"/>
  <c r="AW83" i="37"/>
  <c r="BA83" i="37"/>
  <c r="BD83" i="37"/>
  <c r="BH83" i="37"/>
  <c r="BK83" i="37"/>
  <c r="BN83" i="37"/>
  <c r="BQ83" i="37"/>
  <c r="BT83" i="37"/>
  <c r="BW83" i="37"/>
  <c r="CA83" i="37"/>
  <c r="CD83" i="37"/>
  <c r="CH83" i="37"/>
  <c r="CK83" i="37"/>
  <c r="CN83" i="37"/>
  <c r="J84" i="37"/>
  <c r="M84" i="37"/>
  <c r="Q84" i="37"/>
  <c r="T84" i="37"/>
  <c r="W84" i="37"/>
  <c r="Z84" i="37"/>
  <c r="AD84" i="37"/>
  <c r="AG84" i="37"/>
  <c r="AJ84" i="37"/>
  <c r="AM84" i="37"/>
  <c r="AQ84" i="37"/>
  <c r="AT84" i="37"/>
  <c r="AW84" i="37"/>
  <c r="BA84" i="37"/>
  <c r="BD84" i="37"/>
  <c r="BH84" i="37"/>
  <c r="BK84" i="37"/>
  <c r="BN84" i="37"/>
  <c r="BQ84" i="37"/>
  <c r="BT84" i="37"/>
  <c r="BW84" i="37"/>
  <c r="CA84" i="37"/>
  <c r="CD84" i="37"/>
  <c r="CH84" i="37"/>
  <c r="CK84" i="37"/>
  <c r="CN84" i="37"/>
  <c r="J85" i="37"/>
  <c r="M85" i="37"/>
  <c r="Q85" i="37"/>
  <c r="T85" i="37"/>
  <c r="W85" i="37"/>
  <c r="Z85" i="37"/>
  <c r="AD85" i="37"/>
  <c r="AG85" i="37"/>
  <c r="AJ85" i="37"/>
  <c r="AM85" i="37"/>
  <c r="AQ85" i="37"/>
  <c r="AT85" i="37"/>
  <c r="AW85" i="37"/>
  <c r="BA85" i="37"/>
  <c r="BD85" i="37"/>
  <c r="BH85" i="37"/>
  <c r="BK85" i="37"/>
  <c r="BN85" i="37"/>
  <c r="BQ85" i="37"/>
  <c r="BT85" i="37"/>
  <c r="BW85" i="37"/>
  <c r="CA85" i="37"/>
  <c r="CD85" i="37"/>
  <c r="CH85" i="37"/>
  <c r="CK85" i="37"/>
  <c r="CN85" i="37"/>
  <c r="J86" i="37"/>
  <c r="M86" i="37"/>
  <c r="Q86" i="37"/>
  <c r="T86" i="37"/>
  <c r="W86" i="37"/>
  <c r="Z86" i="37"/>
  <c r="AD86" i="37"/>
  <c r="AG86" i="37"/>
  <c r="AJ86" i="37"/>
  <c r="AM86" i="37"/>
  <c r="AQ86" i="37"/>
  <c r="AT86" i="37"/>
  <c r="AW86" i="37"/>
  <c r="BA86" i="37"/>
  <c r="BD86" i="37"/>
  <c r="BH86" i="37"/>
  <c r="BK86" i="37"/>
  <c r="BN86" i="37"/>
  <c r="BQ86" i="37"/>
  <c r="BT86" i="37"/>
  <c r="BW86" i="37"/>
  <c r="CA86" i="37"/>
  <c r="CD86" i="37"/>
  <c r="CH86" i="37"/>
  <c r="CK86" i="37"/>
  <c r="CN86" i="37"/>
  <c r="J87" i="37"/>
  <c r="M87" i="37"/>
  <c r="Q87" i="37"/>
  <c r="T87" i="37"/>
  <c r="W87" i="37"/>
  <c r="Z87" i="37"/>
  <c r="AD87" i="37"/>
  <c r="AG87" i="37"/>
  <c r="AJ87" i="37"/>
  <c r="AM87" i="37"/>
  <c r="AQ87" i="37"/>
  <c r="AT87" i="37"/>
  <c r="AW87" i="37"/>
  <c r="BA87" i="37"/>
  <c r="BD87" i="37"/>
  <c r="BH87" i="37"/>
  <c r="BK87" i="37"/>
  <c r="BN87" i="37"/>
  <c r="BQ87" i="37"/>
  <c r="BT87" i="37"/>
  <c r="BW87" i="37"/>
  <c r="CA87" i="37"/>
  <c r="CD87" i="37"/>
  <c r="CH87" i="37"/>
  <c r="CK87" i="37"/>
  <c r="CN87" i="37"/>
  <c r="J88" i="37"/>
  <c r="M88" i="37"/>
  <c r="Q88" i="37"/>
  <c r="T88" i="37"/>
  <c r="W88" i="37"/>
  <c r="Z88" i="37"/>
  <c r="AD88" i="37"/>
  <c r="AG88" i="37"/>
  <c r="AJ88" i="37"/>
  <c r="AM88" i="37"/>
  <c r="AQ88" i="37"/>
  <c r="AT88" i="37"/>
  <c r="AW88" i="37"/>
  <c r="BA88" i="37"/>
  <c r="BD88" i="37"/>
  <c r="BH88" i="37"/>
  <c r="BK88" i="37"/>
  <c r="BN88" i="37"/>
  <c r="BQ88" i="37"/>
  <c r="BT88" i="37"/>
  <c r="BW88" i="37"/>
  <c r="CA88" i="37"/>
  <c r="CD88" i="37"/>
  <c r="CH88" i="37"/>
  <c r="CK88" i="37"/>
  <c r="CN88" i="37"/>
  <c r="J89" i="37"/>
  <c r="M89" i="37"/>
  <c r="Q89" i="37"/>
  <c r="T89" i="37"/>
  <c r="W89" i="37"/>
  <c r="Z89" i="37"/>
  <c r="AD89" i="37"/>
  <c r="AG89" i="37"/>
  <c r="AJ89" i="37"/>
  <c r="AM89" i="37"/>
  <c r="AQ89" i="37"/>
  <c r="AT89" i="37"/>
  <c r="AW89" i="37"/>
  <c r="BA89" i="37"/>
  <c r="BD89" i="37"/>
  <c r="BH89" i="37"/>
  <c r="BK89" i="37"/>
  <c r="BN89" i="37"/>
  <c r="BQ89" i="37"/>
  <c r="BT89" i="37"/>
  <c r="BW89" i="37"/>
  <c r="CA89" i="37"/>
  <c r="CD89" i="37"/>
  <c r="CH89" i="37"/>
  <c r="CK89" i="37"/>
  <c r="CN89" i="37"/>
  <c r="J90" i="37"/>
  <c r="M90" i="37"/>
  <c r="Q90" i="37"/>
  <c r="T90" i="37"/>
  <c r="W90" i="37"/>
  <c r="Z90" i="37"/>
  <c r="AD90" i="37"/>
  <c r="AG90" i="37"/>
  <c r="AJ90" i="37"/>
  <c r="AM90" i="37"/>
  <c r="AQ90" i="37"/>
  <c r="AT90" i="37"/>
  <c r="AW90" i="37"/>
  <c r="BA90" i="37"/>
  <c r="BD90" i="37"/>
  <c r="BH90" i="37"/>
  <c r="BK90" i="37"/>
  <c r="BN90" i="37"/>
  <c r="BQ90" i="37"/>
  <c r="BT90" i="37"/>
  <c r="BW90" i="37"/>
  <c r="CA90" i="37"/>
  <c r="CD90" i="37"/>
  <c r="CH90" i="37"/>
  <c r="CK90" i="37"/>
  <c r="CN90" i="37"/>
  <c r="J91" i="37"/>
  <c r="M91" i="37"/>
  <c r="Q91" i="37"/>
  <c r="T91" i="37"/>
  <c r="W91" i="37"/>
  <c r="Z91" i="37"/>
  <c r="AD91" i="37"/>
  <c r="AG91" i="37"/>
  <c r="AJ91" i="37"/>
  <c r="AM91" i="37"/>
  <c r="AQ91" i="37"/>
  <c r="AT91" i="37"/>
  <c r="AW91" i="37"/>
  <c r="BA91" i="37"/>
  <c r="BD91" i="37"/>
  <c r="BH91" i="37"/>
  <c r="BK91" i="37"/>
  <c r="BN91" i="37"/>
  <c r="BQ91" i="37"/>
  <c r="BT91" i="37"/>
  <c r="BW91" i="37"/>
  <c r="CA91" i="37"/>
  <c r="CD91" i="37"/>
  <c r="CH91" i="37"/>
  <c r="CK91" i="37"/>
  <c r="CN91" i="37"/>
  <c r="J92" i="37"/>
  <c r="M92" i="37"/>
  <c r="Q92" i="37"/>
  <c r="T92" i="37"/>
  <c r="W92" i="37"/>
  <c r="Z92" i="37"/>
  <c r="AD92" i="37"/>
  <c r="AG92" i="37"/>
  <c r="AJ92" i="37"/>
  <c r="AM92" i="37"/>
  <c r="AQ92" i="37"/>
  <c r="AT92" i="37"/>
  <c r="AW92" i="37"/>
  <c r="BA92" i="37"/>
  <c r="BD92" i="37"/>
  <c r="BH92" i="37"/>
  <c r="BK92" i="37"/>
  <c r="BN92" i="37"/>
  <c r="BQ92" i="37"/>
  <c r="BT92" i="37"/>
  <c r="BW92" i="37"/>
  <c r="CA92" i="37"/>
  <c r="CD92" i="37"/>
  <c r="CH92" i="37"/>
  <c r="CK92" i="37"/>
  <c r="CN92" i="37"/>
  <c r="J93" i="37"/>
  <c r="M93" i="37"/>
  <c r="Q93" i="37"/>
  <c r="T93" i="37"/>
  <c r="W93" i="37"/>
  <c r="Z93" i="37"/>
  <c r="AD93" i="37"/>
  <c r="AG93" i="37"/>
  <c r="AJ93" i="37"/>
  <c r="AM93" i="37"/>
  <c r="AQ93" i="37"/>
  <c r="AT93" i="37"/>
  <c r="AW93" i="37"/>
  <c r="BA93" i="37"/>
  <c r="BD93" i="37"/>
  <c r="BH93" i="37"/>
  <c r="BK93" i="37"/>
  <c r="BN93" i="37"/>
  <c r="BQ93" i="37"/>
  <c r="BT93" i="37"/>
  <c r="BW93" i="37"/>
  <c r="CA93" i="37"/>
  <c r="CD93" i="37"/>
  <c r="CH93" i="37"/>
  <c r="CK93" i="37"/>
  <c r="CN93" i="37"/>
  <c r="J94" i="37"/>
  <c r="M94" i="37"/>
  <c r="Q94" i="37"/>
  <c r="T94" i="37"/>
  <c r="W94" i="37"/>
  <c r="Z94" i="37"/>
  <c r="AD94" i="37"/>
  <c r="AG94" i="37"/>
  <c r="AJ94" i="37"/>
  <c r="AM94" i="37"/>
  <c r="AQ94" i="37"/>
  <c r="AT94" i="37"/>
  <c r="AW94" i="37"/>
  <c r="BA94" i="37"/>
  <c r="BD94" i="37"/>
  <c r="BH94" i="37"/>
  <c r="BK94" i="37"/>
  <c r="BN94" i="37"/>
  <c r="BQ94" i="37"/>
  <c r="BT94" i="37"/>
  <c r="BW94" i="37"/>
  <c r="CA94" i="37"/>
  <c r="CD94" i="37"/>
  <c r="CH94" i="37"/>
  <c r="CK94" i="37"/>
  <c r="CN94" i="37"/>
  <c r="J95" i="37"/>
  <c r="M95" i="37"/>
  <c r="Q95" i="37"/>
  <c r="T95" i="37"/>
  <c r="W95" i="37"/>
  <c r="Z95" i="37"/>
  <c r="AD95" i="37"/>
  <c r="AG95" i="37"/>
  <c r="AJ95" i="37"/>
  <c r="AM95" i="37"/>
  <c r="AQ95" i="37"/>
  <c r="AT95" i="37"/>
  <c r="AW95" i="37"/>
  <c r="BA95" i="37"/>
  <c r="BD95" i="37"/>
  <c r="BH95" i="37"/>
  <c r="BK95" i="37"/>
  <c r="BN95" i="37"/>
  <c r="BQ95" i="37"/>
  <c r="BT95" i="37"/>
  <c r="BW95" i="37"/>
  <c r="CA95" i="37"/>
  <c r="CD95" i="37"/>
  <c r="CH95" i="37"/>
  <c r="CK95" i="37"/>
  <c r="CN95" i="37"/>
  <c r="J96" i="37"/>
  <c r="M96" i="37"/>
  <c r="Q96" i="37"/>
  <c r="T96" i="37"/>
  <c r="W96" i="37"/>
  <c r="Z96" i="37"/>
  <c r="AD96" i="37"/>
  <c r="AG96" i="37"/>
  <c r="AJ96" i="37"/>
  <c r="AM96" i="37"/>
  <c r="AQ96" i="37"/>
  <c r="AT96" i="37"/>
  <c r="AW96" i="37"/>
  <c r="BA96" i="37"/>
  <c r="BD96" i="37"/>
  <c r="BH96" i="37"/>
  <c r="BK96" i="37"/>
  <c r="BN96" i="37"/>
  <c r="BQ96" i="37"/>
  <c r="BT96" i="37"/>
  <c r="BW96" i="37"/>
  <c r="CA96" i="37"/>
  <c r="CD96" i="37"/>
  <c r="CH96" i="37"/>
  <c r="CK96" i="37"/>
  <c r="CN96" i="37"/>
  <c r="J97" i="37"/>
  <c r="M97" i="37"/>
  <c r="Q97" i="37"/>
  <c r="T97" i="37"/>
  <c r="W97" i="37"/>
  <c r="Z97" i="37"/>
  <c r="AD97" i="37"/>
  <c r="AG97" i="37"/>
  <c r="AJ97" i="37"/>
  <c r="AM97" i="37"/>
  <c r="AQ97" i="37"/>
  <c r="AT97" i="37"/>
  <c r="AW97" i="37"/>
  <c r="BA97" i="37"/>
  <c r="BD97" i="37"/>
  <c r="BH97" i="37"/>
  <c r="BK97" i="37"/>
  <c r="BN97" i="37"/>
  <c r="BQ97" i="37"/>
  <c r="BT97" i="37"/>
  <c r="BW97" i="37"/>
  <c r="CA97" i="37"/>
  <c r="CD97" i="37"/>
  <c r="CH97" i="37"/>
  <c r="CK97" i="37"/>
  <c r="CN97" i="37"/>
  <c r="J98" i="37"/>
  <c r="M98" i="37"/>
  <c r="Q98" i="37"/>
  <c r="T98" i="37"/>
  <c r="W98" i="37"/>
  <c r="Z98" i="37"/>
  <c r="AD98" i="37"/>
  <c r="AG98" i="37"/>
  <c r="AJ98" i="37"/>
  <c r="AM98" i="37"/>
  <c r="AQ98" i="37"/>
  <c r="AT98" i="37"/>
  <c r="AW98" i="37"/>
  <c r="BA98" i="37"/>
  <c r="BD98" i="37"/>
  <c r="BH98" i="37"/>
  <c r="BK98" i="37"/>
  <c r="BN98" i="37"/>
  <c r="BQ98" i="37"/>
  <c r="BT98" i="37"/>
  <c r="BW98" i="37"/>
  <c r="CA98" i="37"/>
  <c r="CD98" i="37"/>
  <c r="CH98" i="37"/>
  <c r="CK98" i="37"/>
  <c r="CN98" i="37"/>
  <c r="J99" i="37"/>
  <c r="M99" i="37"/>
  <c r="Q99" i="37"/>
  <c r="T99" i="37"/>
  <c r="W99" i="37"/>
  <c r="Z99" i="37"/>
  <c r="AD99" i="37"/>
  <c r="AG99" i="37"/>
  <c r="AJ99" i="37"/>
  <c r="AM99" i="37"/>
  <c r="AQ99" i="37"/>
  <c r="AT99" i="37"/>
  <c r="AW99" i="37"/>
  <c r="BA99" i="37"/>
  <c r="BD99" i="37"/>
  <c r="BH99" i="37"/>
  <c r="BK99" i="37"/>
  <c r="BN99" i="37"/>
  <c r="BQ99" i="37"/>
  <c r="BT99" i="37"/>
  <c r="BW99" i="37"/>
  <c r="CA99" i="37"/>
  <c r="CD99" i="37"/>
  <c r="CH99" i="37"/>
  <c r="CK99" i="37"/>
  <c r="CN99" i="37"/>
  <c r="J100" i="37"/>
  <c r="M100" i="37"/>
  <c r="Q100" i="37"/>
  <c r="T100" i="37"/>
  <c r="W100" i="37"/>
  <c r="Z100" i="37"/>
  <c r="AD100" i="37"/>
  <c r="AG100" i="37"/>
  <c r="AJ100" i="37"/>
  <c r="AM100" i="37"/>
  <c r="AQ100" i="37"/>
  <c r="AT100" i="37"/>
  <c r="AW100" i="37"/>
  <c r="BA100" i="37"/>
  <c r="BD100" i="37"/>
  <c r="BH100" i="37"/>
  <c r="BK100" i="37"/>
  <c r="BN100" i="37"/>
  <c r="BQ100" i="37"/>
  <c r="BT100" i="37"/>
  <c r="BW100" i="37"/>
  <c r="CA100" i="37"/>
  <c r="CD100" i="37"/>
  <c r="CH100" i="37"/>
  <c r="CK100" i="37"/>
  <c r="CN100" i="37"/>
  <c r="J101" i="37"/>
  <c r="M101" i="37"/>
  <c r="Q101" i="37"/>
  <c r="T101" i="37"/>
  <c r="W101" i="37"/>
  <c r="Z101" i="37"/>
  <c r="AD101" i="37"/>
  <c r="AG101" i="37"/>
  <c r="AJ101" i="37"/>
  <c r="AM101" i="37"/>
  <c r="AQ101" i="37"/>
  <c r="AT101" i="37"/>
  <c r="AW101" i="37"/>
  <c r="BA101" i="37"/>
  <c r="BD101" i="37"/>
  <c r="BH101" i="37"/>
  <c r="BK101" i="37"/>
  <c r="BN101" i="37"/>
  <c r="BQ101" i="37"/>
  <c r="BT101" i="37"/>
  <c r="BW101" i="37"/>
  <c r="CA101" i="37"/>
  <c r="CD101" i="37"/>
  <c r="CH101" i="37"/>
  <c r="CK101" i="37"/>
  <c r="CN101" i="37"/>
  <c r="J102" i="37"/>
  <c r="M102" i="37"/>
  <c r="Q102" i="37"/>
  <c r="T102" i="37"/>
  <c r="W102" i="37"/>
  <c r="Z102" i="37"/>
  <c r="AD102" i="37"/>
  <c r="AG102" i="37"/>
  <c r="AJ102" i="37"/>
  <c r="AM102" i="37"/>
  <c r="AQ102" i="37"/>
  <c r="AT102" i="37"/>
  <c r="AW102" i="37"/>
  <c r="BA102" i="37"/>
  <c r="BD102" i="37"/>
  <c r="BH102" i="37"/>
  <c r="BK102" i="37"/>
  <c r="BN102" i="37"/>
  <c r="BQ102" i="37"/>
  <c r="BT102" i="37"/>
  <c r="BW102" i="37"/>
  <c r="CA102" i="37"/>
  <c r="CD102" i="37"/>
  <c r="CH102" i="37"/>
  <c r="CK102" i="37"/>
  <c r="CN102" i="37"/>
  <c r="J103" i="37"/>
  <c r="M103" i="37"/>
  <c r="Q103" i="37"/>
  <c r="T103" i="37"/>
  <c r="W103" i="37"/>
  <c r="Z103" i="37"/>
  <c r="AD103" i="37"/>
  <c r="AG103" i="37"/>
  <c r="AJ103" i="37"/>
  <c r="AM103" i="37"/>
  <c r="AQ103" i="37"/>
  <c r="AT103" i="37"/>
  <c r="AW103" i="37"/>
  <c r="BA103" i="37"/>
  <c r="BD103" i="37"/>
  <c r="BH103" i="37"/>
  <c r="BK103" i="37"/>
  <c r="BN103" i="37"/>
  <c r="BQ103" i="37"/>
  <c r="BT103" i="37"/>
  <c r="BW103" i="37"/>
  <c r="CA103" i="37"/>
  <c r="CD103" i="37"/>
  <c r="CH103" i="37"/>
  <c r="CK103" i="37"/>
  <c r="CN103" i="37"/>
  <c r="J104" i="37"/>
  <c r="M104" i="37"/>
  <c r="Q104" i="37"/>
  <c r="T104" i="37"/>
  <c r="W104" i="37"/>
  <c r="Z104" i="37"/>
  <c r="AD104" i="37"/>
  <c r="AG104" i="37"/>
  <c r="AJ104" i="37"/>
  <c r="AM104" i="37"/>
  <c r="AQ104" i="37"/>
  <c r="AT104" i="37"/>
  <c r="AW104" i="37"/>
  <c r="BA104" i="37"/>
  <c r="BD104" i="37"/>
  <c r="BH104" i="37"/>
  <c r="BK104" i="37"/>
  <c r="BN104" i="37"/>
  <c r="BQ104" i="37"/>
  <c r="BT104" i="37"/>
  <c r="BW104" i="37"/>
  <c r="CA104" i="37"/>
  <c r="CD104" i="37"/>
  <c r="CH104" i="37"/>
  <c r="CK104" i="37"/>
  <c r="CN104" i="37"/>
  <c r="J105" i="37"/>
  <c r="M105" i="37"/>
  <c r="Q105" i="37"/>
  <c r="T105" i="37"/>
  <c r="W105" i="37"/>
  <c r="Z105" i="37"/>
  <c r="AD105" i="37"/>
  <c r="AG105" i="37"/>
  <c r="AJ105" i="37"/>
  <c r="AM105" i="37"/>
  <c r="AQ105" i="37"/>
  <c r="AT105" i="37"/>
  <c r="AW105" i="37"/>
  <c r="BA105" i="37"/>
  <c r="BD105" i="37"/>
  <c r="BH105" i="37"/>
  <c r="BK105" i="37"/>
  <c r="BN105" i="37"/>
  <c r="BQ105" i="37"/>
  <c r="BT105" i="37"/>
  <c r="BW105" i="37"/>
  <c r="CA105" i="37"/>
  <c r="CD105" i="37"/>
  <c r="CH105" i="37"/>
  <c r="CK105" i="37"/>
  <c r="CN105" i="37"/>
  <c r="J106" i="37"/>
  <c r="M106" i="37"/>
  <c r="Q106" i="37"/>
  <c r="T106" i="37"/>
  <c r="W106" i="37"/>
  <c r="Z106" i="37"/>
  <c r="AD106" i="37"/>
  <c r="AG106" i="37"/>
  <c r="AJ106" i="37"/>
  <c r="AM106" i="37"/>
  <c r="AQ106" i="37"/>
  <c r="AT106" i="37"/>
  <c r="AW106" i="37"/>
  <c r="BA106" i="37"/>
  <c r="BD106" i="37"/>
  <c r="BH106" i="37"/>
  <c r="BK106" i="37"/>
  <c r="BN106" i="37"/>
  <c r="BQ106" i="37"/>
  <c r="BT106" i="37"/>
  <c r="BW106" i="37"/>
  <c r="CA106" i="37"/>
  <c r="CD106" i="37"/>
  <c r="CH106" i="37"/>
  <c r="CK106" i="37"/>
  <c r="CN106" i="37"/>
  <c r="J107" i="37"/>
  <c r="M107" i="37"/>
  <c r="Q107" i="37"/>
  <c r="T107" i="37"/>
  <c r="W107" i="37"/>
  <c r="Z107" i="37"/>
  <c r="AD107" i="37"/>
  <c r="AG107" i="37"/>
  <c r="AJ107" i="37"/>
  <c r="AM107" i="37"/>
  <c r="AQ107" i="37"/>
  <c r="AT107" i="37"/>
  <c r="AW107" i="37"/>
  <c r="BA107" i="37"/>
  <c r="BD107" i="37"/>
  <c r="BH107" i="37"/>
  <c r="BK107" i="37"/>
  <c r="BN107" i="37"/>
  <c r="BQ107" i="37"/>
  <c r="BT107" i="37"/>
  <c r="BW107" i="37"/>
  <c r="CA107" i="37"/>
  <c r="CD107" i="37"/>
  <c r="CH107" i="37"/>
  <c r="CK107" i="37"/>
  <c r="CN107" i="37"/>
  <c r="J108" i="37"/>
  <c r="M108" i="37"/>
  <c r="Q108" i="37"/>
  <c r="T108" i="37"/>
  <c r="W108" i="37"/>
  <c r="Z108" i="37"/>
  <c r="AD108" i="37"/>
  <c r="AG108" i="37"/>
  <c r="AJ108" i="37"/>
  <c r="AM108" i="37"/>
  <c r="AQ108" i="37"/>
  <c r="AT108" i="37"/>
  <c r="AW108" i="37"/>
  <c r="BA108" i="37"/>
  <c r="BD108" i="37"/>
  <c r="BH108" i="37"/>
  <c r="BK108" i="37"/>
  <c r="BN108" i="37"/>
  <c r="BQ108" i="37"/>
  <c r="BT108" i="37"/>
  <c r="BW108" i="37"/>
  <c r="CA108" i="37"/>
  <c r="CD108" i="37"/>
  <c r="CH108" i="37"/>
  <c r="CK108" i="37"/>
  <c r="CN108" i="37"/>
  <c r="J109" i="37"/>
  <c r="M109" i="37"/>
  <c r="Q109" i="37"/>
  <c r="T109" i="37"/>
  <c r="W109" i="37"/>
  <c r="Z109" i="37"/>
  <c r="AD109" i="37"/>
  <c r="AG109" i="37"/>
  <c r="AJ109" i="37"/>
  <c r="AM109" i="37"/>
  <c r="AQ109" i="37"/>
  <c r="AT109" i="37"/>
  <c r="AW109" i="37"/>
  <c r="BA109" i="37"/>
  <c r="BD109" i="37"/>
  <c r="BH109" i="37"/>
  <c r="BK109" i="37"/>
  <c r="BN109" i="37"/>
  <c r="BQ109" i="37"/>
  <c r="BT109" i="37"/>
  <c r="BW109" i="37"/>
  <c r="CA109" i="37"/>
  <c r="CD109" i="37"/>
  <c r="CH109" i="37"/>
  <c r="CK109" i="37"/>
  <c r="CN109" i="37"/>
  <c r="J110" i="37"/>
  <c r="M110" i="37"/>
  <c r="Q110" i="37"/>
  <c r="T110" i="37"/>
  <c r="W110" i="37"/>
  <c r="Z110" i="37"/>
  <c r="AD110" i="37"/>
  <c r="AG110" i="37"/>
  <c r="AJ110" i="37"/>
  <c r="AM110" i="37"/>
  <c r="AQ110" i="37"/>
  <c r="AT110" i="37"/>
  <c r="AW110" i="37"/>
  <c r="BA110" i="37"/>
  <c r="BD110" i="37"/>
  <c r="BH110" i="37"/>
  <c r="BK110" i="37"/>
  <c r="BN110" i="37"/>
  <c r="BQ110" i="37"/>
  <c r="BT110" i="37"/>
  <c r="BW110" i="37"/>
  <c r="CA110" i="37"/>
  <c r="CD110" i="37"/>
  <c r="CH110" i="37"/>
  <c r="CK110" i="37"/>
  <c r="CN110" i="37"/>
  <c r="J111" i="37"/>
  <c r="M111" i="37"/>
  <c r="Q111" i="37"/>
  <c r="T111" i="37"/>
  <c r="W111" i="37"/>
  <c r="Z111" i="37"/>
  <c r="AD111" i="37"/>
  <c r="AG111" i="37"/>
  <c r="AJ111" i="37"/>
  <c r="AM111" i="37"/>
  <c r="AQ111" i="37"/>
  <c r="AT111" i="37"/>
  <c r="AW111" i="37"/>
  <c r="BA111" i="37"/>
  <c r="BD111" i="37"/>
  <c r="BH111" i="37"/>
  <c r="BK111" i="37"/>
  <c r="BN111" i="37"/>
  <c r="BQ111" i="37"/>
  <c r="BT111" i="37"/>
  <c r="BW111" i="37"/>
  <c r="CA111" i="37"/>
  <c r="CD111" i="37"/>
  <c r="CH111" i="37"/>
  <c r="CK111" i="37"/>
  <c r="CN111" i="37"/>
  <c r="J112" i="37"/>
  <c r="M112" i="37"/>
  <c r="Q112" i="37"/>
  <c r="T112" i="37"/>
  <c r="W112" i="37"/>
  <c r="Z112" i="37"/>
  <c r="AD112" i="37"/>
  <c r="AG112" i="37"/>
  <c r="AJ112" i="37"/>
  <c r="AM112" i="37"/>
  <c r="AQ112" i="37"/>
  <c r="AT112" i="37"/>
  <c r="AW112" i="37"/>
  <c r="BA112" i="37"/>
  <c r="BD112" i="37"/>
  <c r="BH112" i="37"/>
  <c r="BK112" i="37"/>
  <c r="BN112" i="37"/>
  <c r="BQ112" i="37"/>
  <c r="BT112" i="37"/>
  <c r="BW112" i="37"/>
  <c r="CA112" i="37"/>
  <c r="CD112" i="37"/>
  <c r="CH112" i="37"/>
  <c r="CK112" i="37"/>
  <c r="CN112" i="37"/>
  <c r="J113" i="37"/>
  <c r="M113" i="37"/>
  <c r="Q113" i="37"/>
  <c r="T113" i="37"/>
  <c r="W113" i="37"/>
  <c r="Z113" i="37"/>
  <c r="AD113" i="37"/>
  <c r="AG113" i="37"/>
  <c r="AJ113" i="37"/>
  <c r="AM113" i="37"/>
  <c r="AQ113" i="37"/>
  <c r="AT113" i="37"/>
  <c r="AW113" i="37"/>
  <c r="BA113" i="37"/>
  <c r="BD113" i="37"/>
  <c r="BH113" i="37"/>
  <c r="BK113" i="37"/>
  <c r="BN113" i="37"/>
  <c r="BQ113" i="37"/>
  <c r="BT113" i="37"/>
  <c r="BW113" i="37"/>
  <c r="CA113" i="37"/>
  <c r="CD113" i="37"/>
  <c r="CH113" i="37"/>
  <c r="CK113" i="37"/>
  <c r="CN113" i="37"/>
  <c r="J114" i="37"/>
  <c r="M114" i="37"/>
  <c r="Q114" i="37"/>
  <c r="T114" i="37"/>
  <c r="W114" i="37"/>
  <c r="Z114" i="37"/>
  <c r="AD114" i="37"/>
  <c r="AG114" i="37"/>
  <c r="AJ114" i="37"/>
  <c r="AM114" i="37"/>
  <c r="AQ114" i="37"/>
  <c r="AT114" i="37"/>
  <c r="AW114" i="37"/>
  <c r="BA114" i="37"/>
  <c r="BD114" i="37"/>
  <c r="BH114" i="37"/>
  <c r="BK114" i="37"/>
  <c r="BN114" i="37"/>
  <c r="BQ114" i="37"/>
  <c r="BT114" i="37"/>
  <c r="BW114" i="37"/>
  <c r="CA114" i="37"/>
  <c r="CD114" i="37"/>
  <c r="CH114" i="37"/>
  <c r="CK114" i="37"/>
  <c r="CN114" i="37"/>
  <c r="J115" i="37"/>
  <c r="M115" i="37"/>
  <c r="Q115" i="37"/>
  <c r="T115" i="37"/>
  <c r="W115" i="37"/>
  <c r="Z115" i="37"/>
  <c r="AD115" i="37"/>
  <c r="AG115" i="37"/>
  <c r="AJ115" i="37"/>
  <c r="AM115" i="37"/>
  <c r="AQ115" i="37"/>
  <c r="AT115" i="37"/>
  <c r="AW115" i="37"/>
  <c r="BA115" i="37"/>
  <c r="BD115" i="37"/>
  <c r="BH115" i="37"/>
  <c r="BK115" i="37"/>
  <c r="BN115" i="37"/>
  <c r="BQ115" i="37"/>
  <c r="BT115" i="37"/>
  <c r="BW115" i="37"/>
  <c r="CA115" i="37"/>
  <c r="CD115" i="37"/>
  <c r="CH115" i="37"/>
  <c r="CK115" i="37"/>
  <c r="CN115" i="37"/>
  <c r="J116" i="37"/>
  <c r="M116" i="37"/>
  <c r="Q116" i="37"/>
  <c r="T116" i="37"/>
  <c r="W116" i="37"/>
  <c r="Z116" i="37"/>
  <c r="AD116" i="37"/>
  <c r="AG116" i="37"/>
  <c r="AJ116" i="37"/>
  <c r="AM116" i="37"/>
  <c r="AQ116" i="37"/>
  <c r="AT116" i="37"/>
  <c r="AW116" i="37"/>
  <c r="BA116" i="37"/>
  <c r="BD116" i="37"/>
  <c r="BH116" i="37"/>
  <c r="BK116" i="37"/>
  <c r="BN116" i="37"/>
  <c r="BQ116" i="37"/>
  <c r="BT116" i="37"/>
  <c r="BW116" i="37"/>
  <c r="CA116" i="37"/>
  <c r="CD116" i="37"/>
  <c r="CH116" i="37"/>
  <c r="CK116" i="37"/>
  <c r="CN116" i="37"/>
  <c r="J117" i="37"/>
  <c r="M117" i="37"/>
  <c r="Q117" i="37"/>
  <c r="T117" i="37"/>
  <c r="W117" i="37"/>
  <c r="Z117" i="37"/>
  <c r="AD117" i="37"/>
  <c r="AG117" i="37"/>
  <c r="AJ117" i="37"/>
  <c r="AM117" i="37"/>
  <c r="AQ117" i="37"/>
  <c r="AT117" i="37"/>
  <c r="AW117" i="37"/>
  <c r="BA117" i="37"/>
  <c r="BD117" i="37"/>
  <c r="BH117" i="37"/>
  <c r="BK117" i="37"/>
  <c r="BN117" i="37"/>
  <c r="BQ117" i="37"/>
  <c r="BT117" i="37"/>
  <c r="BW117" i="37"/>
  <c r="CA117" i="37"/>
  <c r="CD117" i="37"/>
  <c r="CH117" i="37"/>
  <c r="CK117" i="37"/>
  <c r="CN117" i="37"/>
  <c r="J118" i="37"/>
  <c r="M118" i="37"/>
  <c r="Q118" i="37"/>
  <c r="T118" i="37"/>
  <c r="W118" i="37"/>
  <c r="Z118" i="37"/>
  <c r="AD118" i="37"/>
  <c r="AG118" i="37"/>
  <c r="AJ118" i="37"/>
  <c r="AM118" i="37"/>
  <c r="AQ118" i="37"/>
  <c r="AT118" i="37"/>
  <c r="AW118" i="37"/>
  <c r="BA118" i="37"/>
  <c r="BD118" i="37"/>
  <c r="BH118" i="37"/>
  <c r="BK118" i="37"/>
  <c r="BN118" i="37"/>
  <c r="BQ118" i="37"/>
  <c r="BT118" i="37"/>
  <c r="BW118" i="37"/>
  <c r="CA118" i="37"/>
  <c r="CD118" i="37"/>
  <c r="CH118" i="37"/>
  <c r="CK118" i="37"/>
  <c r="CN118" i="37"/>
  <c r="J119" i="37"/>
  <c r="M119" i="37"/>
  <c r="Q119" i="37"/>
  <c r="T119" i="37"/>
  <c r="W119" i="37"/>
  <c r="Z119" i="37"/>
  <c r="AD119" i="37"/>
  <c r="AG119" i="37"/>
  <c r="AJ119" i="37"/>
  <c r="AM119" i="37"/>
  <c r="AQ119" i="37"/>
  <c r="AT119" i="37"/>
  <c r="AW119" i="37"/>
  <c r="BA119" i="37"/>
  <c r="BD119" i="37"/>
  <c r="BH119" i="37"/>
  <c r="BK119" i="37"/>
  <c r="BN119" i="37"/>
  <c r="BQ119" i="37"/>
  <c r="BT119" i="37"/>
  <c r="BW119" i="37"/>
  <c r="CA119" i="37"/>
  <c r="CD119" i="37"/>
  <c r="CH119" i="37"/>
  <c r="CK119" i="37"/>
  <c r="CN119" i="37"/>
  <c r="J120" i="37"/>
  <c r="M120" i="37"/>
  <c r="Q120" i="37"/>
  <c r="T120" i="37"/>
  <c r="W120" i="37"/>
  <c r="Z120" i="37"/>
  <c r="AD120" i="37"/>
  <c r="AG120" i="37"/>
  <c r="AJ120" i="37"/>
  <c r="AM120" i="37"/>
  <c r="AQ120" i="37"/>
  <c r="AT120" i="37"/>
  <c r="AW120" i="37"/>
  <c r="BA120" i="37"/>
  <c r="BD120" i="37"/>
  <c r="BH120" i="37"/>
  <c r="BK120" i="37"/>
  <c r="BN120" i="37"/>
  <c r="BQ120" i="37"/>
  <c r="BT120" i="37"/>
  <c r="BW120" i="37"/>
  <c r="CA120" i="37"/>
  <c r="CD120" i="37"/>
  <c r="CH120" i="37"/>
  <c r="CK120" i="37"/>
  <c r="CN120" i="37"/>
  <c r="J121" i="37"/>
  <c r="M121" i="37"/>
  <c r="Q121" i="37"/>
  <c r="T121" i="37"/>
  <c r="W121" i="37"/>
  <c r="Z121" i="37"/>
  <c r="AD121" i="37"/>
  <c r="AG121" i="37"/>
  <c r="AJ121" i="37"/>
  <c r="AM121" i="37"/>
  <c r="AQ121" i="37"/>
  <c r="AT121" i="37"/>
  <c r="AW121" i="37"/>
  <c r="BA121" i="37"/>
  <c r="BD121" i="37"/>
  <c r="BH121" i="37"/>
  <c r="BK121" i="37"/>
  <c r="BN121" i="37"/>
  <c r="BQ121" i="37"/>
  <c r="BT121" i="37"/>
  <c r="BW121" i="37"/>
  <c r="CA121" i="37"/>
  <c r="CD121" i="37"/>
  <c r="CH121" i="37"/>
  <c r="CK121" i="37"/>
  <c r="CN121" i="37"/>
  <c r="G2" i="37"/>
  <c r="G3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G66" i="37"/>
  <c r="G67" i="37"/>
  <c r="G68" i="37"/>
  <c r="G69" i="37"/>
  <c r="G70" i="37"/>
  <c r="G71" i="37"/>
  <c r="G72" i="37"/>
  <c r="G73" i="37"/>
  <c r="G74" i="37"/>
  <c r="G75" i="37"/>
  <c r="G76" i="37"/>
  <c r="G77" i="37"/>
  <c r="G78" i="37"/>
  <c r="G79" i="37"/>
  <c r="G80" i="37"/>
  <c r="G81" i="37"/>
  <c r="G82" i="37"/>
  <c r="G83" i="37"/>
  <c r="G84" i="37"/>
  <c r="G85" i="37"/>
  <c r="G86" i="37"/>
  <c r="G87" i="37"/>
  <c r="G88" i="37"/>
  <c r="G89" i="37"/>
  <c r="G90" i="37"/>
  <c r="G91" i="37"/>
  <c r="G92" i="37"/>
  <c r="G93" i="37"/>
  <c r="G94" i="37"/>
  <c r="G95" i="37"/>
  <c r="G96" i="37"/>
  <c r="G97" i="37"/>
  <c r="G98" i="37"/>
  <c r="G99" i="37"/>
  <c r="G100" i="37"/>
  <c r="G101" i="37"/>
  <c r="G102" i="37"/>
  <c r="G103" i="37"/>
  <c r="G104" i="37"/>
  <c r="G105" i="37"/>
  <c r="G106" i="37"/>
  <c r="G107" i="37"/>
  <c r="G108" i="37"/>
  <c r="G109" i="37"/>
  <c r="G110" i="37"/>
  <c r="G111" i="37"/>
  <c r="G112" i="37"/>
  <c r="G113" i="37"/>
  <c r="G114" i="37"/>
  <c r="G115" i="37"/>
  <c r="G116" i="37"/>
  <c r="G117" i="37"/>
  <c r="G118" i="37"/>
  <c r="G119" i="37"/>
  <c r="G120" i="37"/>
  <c r="G121" i="37"/>
  <c r="AV121" i="1"/>
  <c r="CB121" i="37" s="1"/>
  <c r="AV120" i="1"/>
  <c r="CB120" i="37" s="1"/>
  <c r="BZ184" i="37" s="1"/>
  <c r="AV184" i="6" s="1"/>
  <c r="AV119" i="1"/>
  <c r="CB119" i="37" s="1"/>
  <c r="AV118" i="1"/>
  <c r="CB118" i="37" s="1"/>
  <c r="AV117" i="1"/>
  <c r="CB117" i="37" s="1"/>
  <c r="AV116" i="1"/>
  <c r="CB116" i="37" s="1"/>
  <c r="AV115" i="1"/>
  <c r="CB115" i="37" s="1"/>
  <c r="AV114" i="1"/>
  <c r="CB114" i="37" s="1"/>
  <c r="AV113" i="1"/>
  <c r="CB113" i="37" s="1"/>
  <c r="AV112" i="1"/>
  <c r="CB112" i="37" s="1"/>
  <c r="AV111" i="1"/>
  <c r="CB111" i="37" s="1"/>
  <c r="AV110" i="1"/>
  <c r="CB110" i="37" s="1"/>
  <c r="AV109" i="1"/>
  <c r="CB109" i="37" s="1"/>
  <c r="AV108" i="1"/>
  <c r="CB108" i="37" s="1"/>
  <c r="AV107" i="1"/>
  <c r="CB107" i="37" s="1"/>
  <c r="AV106" i="1"/>
  <c r="CB106" i="37" s="1"/>
  <c r="AV105" i="1"/>
  <c r="CB105" i="37" s="1"/>
  <c r="AV104" i="1"/>
  <c r="CB104" i="37" s="1"/>
  <c r="AV103" i="1"/>
  <c r="CB103" i="37" s="1"/>
  <c r="AV102" i="1"/>
  <c r="CB102" i="37" s="1"/>
  <c r="BZ158" i="37" s="1"/>
  <c r="AV158" i="6" s="1"/>
  <c r="AV101" i="1"/>
  <c r="CB101" i="37" s="1"/>
  <c r="AV100" i="1"/>
  <c r="CB100" i="37" s="1"/>
  <c r="AV99" i="1"/>
  <c r="CB99" i="37" s="1"/>
  <c r="AV98" i="1"/>
  <c r="CB98" i="37" s="1"/>
  <c r="AV97" i="1"/>
  <c r="CB97" i="37" s="1"/>
  <c r="AV96" i="1"/>
  <c r="CB96" i="37" s="1"/>
  <c r="AV95" i="1"/>
  <c r="CB95" i="37" s="1"/>
  <c r="AV94" i="1"/>
  <c r="CB94" i="37" s="1"/>
  <c r="AV93" i="1"/>
  <c r="CB93" i="37" s="1"/>
  <c r="AV92" i="1"/>
  <c r="CB92" i="37" s="1"/>
  <c r="AV91" i="1"/>
  <c r="CB91" i="37" s="1"/>
  <c r="BZ144" i="37" s="1"/>
  <c r="AV144" i="6" s="1"/>
  <c r="AV90" i="1"/>
  <c r="CB90" i="37" s="1"/>
  <c r="BZ143" i="37" s="1"/>
  <c r="AV143" i="6" s="1"/>
  <c r="AV89" i="1"/>
  <c r="CB89" i="37" s="1"/>
  <c r="AV88" i="1"/>
  <c r="CB88" i="37" s="1"/>
  <c r="BZ140" i="37" s="1"/>
  <c r="AV140" i="6" s="1"/>
  <c r="AV87" i="1"/>
  <c r="CB87" i="37" s="1"/>
  <c r="BZ139" i="37" s="1"/>
  <c r="AV139" i="6" s="1"/>
  <c r="AV86" i="1"/>
  <c r="CB86" i="37" s="1"/>
  <c r="AV85" i="1"/>
  <c r="CB85" i="37" s="1"/>
  <c r="AV84" i="1"/>
  <c r="CB84" i="37" s="1"/>
  <c r="AV83" i="1"/>
  <c r="CB83" i="37" s="1"/>
  <c r="AV82" i="1"/>
  <c r="CB82" i="37" s="1"/>
  <c r="BZ132" i="37" s="1"/>
  <c r="AV132" i="6" s="1"/>
  <c r="AV81" i="1"/>
  <c r="CB81" i="37" s="1"/>
  <c r="BZ130" i="37" s="1"/>
  <c r="AV130" i="6" s="1"/>
  <c r="AV80" i="1"/>
  <c r="CB80" i="37" s="1"/>
  <c r="AV79" i="1"/>
  <c r="CB79" i="37" s="1"/>
  <c r="AV78" i="1"/>
  <c r="CB78" i="37" s="1"/>
  <c r="AV77" i="1"/>
  <c r="CB77" i="37" s="1"/>
  <c r="BZ122" i="37" s="1"/>
  <c r="AV122" i="6" s="1"/>
  <c r="AV76" i="1"/>
  <c r="CB76" i="37" s="1"/>
  <c r="BZ121" i="37" s="1"/>
  <c r="AV121" i="6" s="1"/>
  <c r="AV75" i="1"/>
  <c r="CB75" i="37" s="1"/>
  <c r="AV74" i="1"/>
  <c r="CB74" i="37" s="1"/>
  <c r="AV73" i="1"/>
  <c r="CB73" i="37" s="1"/>
  <c r="AV72" i="1"/>
  <c r="CB72" i="37" s="1"/>
  <c r="AV71" i="1"/>
  <c r="CB71" i="37" s="1"/>
  <c r="BZ113" i="37" s="1"/>
  <c r="AV113" i="6" s="1"/>
  <c r="AV70" i="1"/>
  <c r="CB70" i="37" s="1"/>
  <c r="AV69" i="1"/>
  <c r="CB69" i="37" s="1"/>
  <c r="AV68" i="1"/>
  <c r="CB68" i="37" s="1"/>
  <c r="AV67" i="1"/>
  <c r="CB67" i="37" s="1"/>
  <c r="AV66" i="1"/>
  <c r="CB66" i="37" s="1"/>
  <c r="AV65" i="1"/>
  <c r="CB65" i="37" s="1"/>
  <c r="AV64" i="1"/>
  <c r="CB64" i="37" s="1"/>
  <c r="AV63" i="1"/>
  <c r="CB63" i="37" s="1"/>
  <c r="AV62" i="1"/>
  <c r="CB62" i="37" s="1"/>
  <c r="AV61" i="1"/>
  <c r="CB61" i="37" s="1"/>
  <c r="AV60" i="1"/>
  <c r="CB60" i="37" s="1"/>
  <c r="AV59" i="1"/>
  <c r="CB59" i="37" s="1"/>
  <c r="AV58" i="1"/>
  <c r="CB58" i="37" s="1"/>
  <c r="BZ92" i="37" s="1"/>
  <c r="AV92" i="6" s="1"/>
  <c r="AV57" i="1"/>
  <c r="CB57" i="37" s="1"/>
  <c r="AV56" i="1"/>
  <c r="CB56" i="37" s="1"/>
  <c r="BZ88" i="37" s="1"/>
  <c r="AV88" i="6" s="1"/>
  <c r="AV55" i="1"/>
  <c r="CB55" i="37" s="1"/>
  <c r="AV54" i="1"/>
  <c r="CB54" i="37" s="1"/>
  <c r="AV53" i="1"/>
  <c r="CB53" i="37" s="1"/>
  <c r="BZ84" i="37" s="1"/>
  <c r="AV84" i="6" s="1"/>
  <c r="AV52" i="1"/>
  <c r="CB52" i="37" s="1"/>
  <c r="AV51" i="1"/>
  <c r="CB51" i="37" s="1"/>
  <c r="BZ81" i="37" s="1"/>
  <c r="AV81" i="6" s="1"/>
  <c r="AV50" i="1"/>
  <c r="CB50" i="37" s="1"/>
  <c r="AV49" i="1"/>
  <c r="CB49" i="37" s="1"/>
  <c r="AV48" i="1"/>
  <c r="CB48" i="37" s="1"/>
  <c r="AV47" i="1"/>
  <c r="CB47" i="37" s="1"/>
  <c r="AV46" i="1"/>
  <c r="CB46" i="37" s="1"/>
  <c r="AV45" i="1"/>
  <c r="CB45" i="37" s="1"/>
  <c r="AV44" i="1"/>
  <c r="CB44" i="37" s="1"/>
  <c r="AV43" i="1"/>
  <c r="CB43" i="37" s="1"/>
  <c r="AV42" i="1"/>
  <c r="CB42" i="37" s="1"/>
  <c r="AV41" i="1"/>
  <c r="CB41" i="37" s="1"/>
  <c r="AV40" i="1"/>
  <c r="CB40" i="37" s="1"/>
  <c r="AV39" i="1"/>
  <c r="CB39" i="37" s="1"/>
  <c r="AV38" i="1"/>
  <c r="CB38" i="37" s="1"/>
  <c r="BZ59" i="37" s="1"/>
  <c r="AV59" i="6" s="1"/>
  <c r="AV37" i="1"/>
  <c r="CB37" i="37" s="1"/>
  <c r="BZ58" i="37" s="1"/>
  <c r="AV58" i="6" s="1"/>
  <c r="AV36" i="1"/>
  <c r="CB36" i="37" s="1"/>
  <c r="AV35" i="1"/>
  <c r="CB35" i="37" s="1"/>
  <c r="BZ55" i="37" s="1"/>
  <c r="AV55" i="6" s="1"/>
  <c r="AV34" i="1"/>
  <c r="CB34" i="37" s="1"/>
  <c r="BZ54" i="37" s="1"/>
  <c r="AV54" i="6" s="1"/>
  <c r="AV33" i="1"/>
  <c r="CB33" i="37" s="1"/>
  <c r="BZ53" i="37" s="1"/>
  <c r="AV53" i="6" s="1"/>
  <c r="AV32" i="1"/>
  <c r="CB32" i="37" s="1"/>
  <c r="AV31" i="1"/>
  <c r="CB31" i="37" s="1"/>
  <c r="AV30" i="1"/>
  <c r="CB30" i="37" s="1"/>
  <c r="AV29" i="1"/>
  <c r="CB29" i="37" s="1"/>
  <c r="AV28" i="1"/>
  <c r="CB28" i="37" s="1"/>
  <c r="BZ45" i="37" s="1"/>
  <c r="AV45" i="6" s="1"/>
  <c r="AV27" i="1"/>
  <c r="CB27" i="37" s="1"/>
  <c r="AV26" i="1"/>
  <c r="CB26" i="37" s="1"/>
  <c r="AV25" i="1"/>
  <c r="CB25" i="37" s="1"/>
  <c r="AV24" i="1"/>
  <c r="CB24" i="37" s="1"/>
  <c r="BZ36" i="37" s="1"/>
  <c r="AV36" i="6" s="1"/>
  <c r="AV23" i="1"/>
  <c r="CB23" i="37" s="1"/>
  <c r="BZ35" i="37" s="1"/>
  <c r="AV35" i="6" s="1"/>
  <c r="AV22" i="1"/>
  <c r="CB22" i="37" s="1"/>
  <c r="AV21" i="1"/>
  <c r="CB21" i="37" s="1"/>
  <c r="AV20" i="1"/>
  <c r="CB20" i="37" s="1"/>
  <c r="AV19" i="1"/>
  <c r="CB19" i="37" s="1"/>
  <c r="AV18" i="1"/>
  <c r="CB18" i="37" s="1"/>
  <c r="AV17" i="1"/>
  <c r="CB17" i="37" s="1"/>
  <c r="AV16" i="1"/>
  <c r="CB16" i="37" s="1"/>
  <c r="AV15" i="1"/>
  <c r="CB15" i="37" s="1"/>
  <c r="AV14" i="1"/>
  <c r="CB14" i="37" s="1"/>
  <c r="AV13" i="1"/>
  <c r="CB13" i="37" s="1"/>
  <c r="AV12" i="1"/>
  <c r="CB12" i="37" s="1"/>
  <c r="AV11" i="1"/>
  <c r="CB11" i="37" s="1"/>
  <c r="AV10" i="1"/>
  <c r="CB10" i="37" s="1"/>
  <c r="AV9" i="1"/>
  <c r="CB9" i="37" s="1"/>
  <c r="AV8" i="1"/>
  <c r="CB8" i="37" s="1"/>
  <c r="AV7" i="1"/>
  <c r="CB7" i="37" s="1"/>
  <c r="AV6" i="1"/>
  <c r="CB6" i="37" s="1"/>
  <c r="AV5" i="1"/>
  <c r="CB5" i="37" s="1"/>
  <c r="AV4" i="1"/>
  <c r="CB4" i="37" s="1"/>
  <c r="BZ6" i="37" s="1"/>
  <c r="AV6" i="6" s="1"/>
  <c r="AV3" i="1"/>
  <c r="CB3" i="37" s="1"/>
  <c r="AV2" i="1"/>
  <c r="CB2" i="37" s="1"/>
  <c r="BZ2" i="37" s="1"/>
  <c r="AV2" i="6" s="1"/>
  <c r="AZ121" i="1"/>
  <c r="CI121" i="37" s="1"/>
  <c r="AZ120" i="1"/>
  <c r="CI120" i="37" s="1"/>
  <c r="CG184" i="37" s="1"/>
  <c r="AZ184" i="6" s="1"/>
  <c r="AZ119" i="1"/>
  <c r="CI119" i="37" s="1"/>
  <c r="AZ118" i="1"/>
  <c r="CI118" i="37" s="1"/>
  <c r="AZ117" i="1"/>
  <c r="CI117" i="37" s="1"/>
  <c r="AZ116" i="1"/>
  <c r="CI116" i="37" s="1"/>
  <c r="AZ115" i="1"/>
  <c r="CI115" i="37" s="1"/>
  <c r="AZ114" i="1"/>
  <c r="CI114" i="37" s="1"/>
  <c r="AZ113" i="1"/>
  <c r="CI113" i="37" s="1"/>
  <c r="AZ112" i="1"/>
  <c r="CI112" i="37" s="1"/>
  <c r="AZ111" i="1"/>
  <c r="CI111" i="37" s="1"/>
  <c r="AZ110" i="1"/>
  <c r="CI110" i="37" s="1"/>
  <c r="AZ109" i="1"/>
  <c r="CI109" i="37" s="1"/>
  <c r="AZ108" i="1"/>
  <c r="CI108" i="37" s="1"/>
  <c r="AZ107" i="1"/>
  <c r="CI107" i="37" s="1"/>
  <c r="AZ106" i="1"/>
  <c r="CI106" i="37" s="1"/>
  <c r="AZ105" i="1"/>
  <c r="CI105" i="37" s="1"/>
  <c r="AZ104" i="1"/>
  <c r="CI104" i="37" s="1"/>
  <c r="AZ103" i="1"/>
  <c r="CI103" i="37" s="1"/>
  <c r="AZ102" i="1"/>
  <c r="CI102" i="37" s="1"/>
  <c r="CG158" i="37" s="1"/>
  <c r="AZ158" i="6" s="1"/>
  <c r="AZ101" i="1"/>
  <c r="CI101" i="37" s="1"/>
  <c r="AZ100" i="1"/>
  <c r="CI100" i="37" s="1"/>
  <c r="AZ99" i="1"/>
  <c r="CI99" i="37" s="1"/>
  <c r="AZ98" i="1"/>
  <c r="CI98" i="37" s="1"/>
  <c r="AZ97" i="1"/>
  <c r="CI97" i="37" s="1"/>
  <c r="AZ96" i="1"/>
  <c r="CI96" i="37" s="1"/>
  <c r="AZ95" i="1"/>
  <c r="CI95" i="37" s="1"/>
  <c r="AZ94" i="1"/>
  <c r="CI94" i="37" s="1"/>
  <c r="AZ93" i="1"/>
  <c r="CI93" i="37" s="1"/>
  <c r="AZ92" i="1"/>
  <c r="CI92" i="37" s="1"/>
  <c r="AZ91" i="1"/>
  <c r="CI91" i="37" s="1"/>
  <c r="CG144" i="37" s="1"/>
  <c r="AZ144" i="6" s="1"/>
  <c r="AZ90" i="1"/>
  <c r="CI90" i="37" s="1"/>
  <c r="CG143" i="37" s="1"/>
  <c r="AZ143" i="6" s="1"/>
  <c r="AZ89" i="1"/>
  <c r="CI89" i="37" s="1"/>
  <c r="AZ88" i="1"/>
  <c r="CI88" i="37" s="1"/>
  <c r="CG140" i="37" s="1"/>
  <c r="AZ140" i="6" s="1"/>
  <c r="AZ87" i="1"/>
  <c r="CI87" i="37" s="1"/>
  <c r="CG139" i="37" s="1"/>
  <c r="AZ139" i="6" s="1"/>
  <c r="AZ86" i="1"/>
  <c r="CI86" i="37" s="1"/>
  <c r="AZ85" i="1"/>
  <c r="CI85" i="37" s="1"/>
  <c r="AZ84" i="1"/>
  <c r="CI84" i="37" s="1"/>
  <c r="AZ83" i="1"/>
  <c r="CI83" i="37" s="1"/>
  <c r="AZ82" i="1"/>
  <c r="CI82" i="37" s="1"/>
  <c r="CG132" i="37" s="1"/>
  <c r="AZ132" i="6" s="1"/>
  <c r="AZ81" i="1"/>
  <c r="CI81" i="37" s="1"/>
  <c r="CG130" i="37" s="1"/>
  <c r="AZ130" i="6" s="1"/>
  <c r="AZ80" i="1"/>
  <c r="CI80" i="37" s="1"/>
  <c r="AZ79" i="1"/>
  <c r="CI79" i="37" s="1"/>
  <c r="AZ78" i="1"/>
  <c r="CI78" i="37" s="1"/>
  <c r="AZ77" i="1"/>
  <c r="CI77" i="37" s="1"/>
  <c r="CG122" i="37" s="1"/>
  <c r="AZ122" i="6" s="1"/>
  <c r="AZ76" i="1"/>
  <c r="CI76" i="37" s="1"/>
  <c r="CG121" i="37" s="1"/>
  <c r="AZ121" i="6" s="1"/>
  <c r="AZ75" i="1"/>
  <c r="CI75" i="37" s="1"/>
  <c r="AZ74" i="1"/>
  <c r="CI74" i="37" s="1"/>
  <c r="AZ73" i="1"/>
  <c r="CI73" i="37" s="1"/>
  <c r="AZ72" i="1"/>
  <c r="CI72" i="37" s="1"/>
  <c r="AZ71" i="1"/>
  <c r="CI71" i="37" s="1"/>
  <c r="CG113" i="37" s="1"/>
  <c r="AZ113" i="6" s="1"/>
  <c r="AZ70" i="1"/>
  <c r="CI70" i="37" s="1"/>
  <c r="AZ69" i="1"/>
  <c r="CI69" i="37" s="1"/>
  <c r="AZ68" i="1"/>
  <c r="CI68" i="37" s="1"/>
  <c r="AZ67" i="1"/>
  <c r="CI67" i="37" s="1"/>
  <c r="AZ66" i="1"/>
  <c r="CI66" i="37" s="1"/>
  <c r="AZ65" i="1"/>
  <c r="CI65" i="37" s="1"/>
  <c r="AZ64" i="1"/>
  <c r="CI64" i="37" s="1"/>
  <c r="AZ63" i="1"/>
  <c r="CI63" i="37" s="1"/>
  <c r="AZ62" i="1"/>
  <c r="CI62" i="37" s="1"/>
  <c r="AZ61" i="1"/>
  <c r="CI61" i="37" s="1"/>
  <c r="AZ60" i="1"/>
  <c r="CI60" i="37" s="1"/>
  <c r="AZ59" i="1"/>
  <c r="CI59" i="37" s="1"/>
  <c r="AZ58" i="1"/>
  <c r="CI58" i="37" s="1"/>
  <c r="CG92" i="37" s="1"/>
  <c r="AZ92" i="6" s="1"/>
  <c r="AZ57" i="1"/>
  <c r="CI57" i="37" s="1"/>
  <c r="AZ56" i="1"/>
  <c r="CI56" i="37" s="1"/>
  <c r="CG88" i="37" s="1"/>
  <c r="AZ88" i="6" s="1"/>
  <c r="AZ55" i="1"/>
  <c r="CI55" i="37" s="1"/>
  <c r="AZ54" i="1"/>
  <c r="CI54" i="37" s="1"/>
  <c r="AZ53" i="1"/>
  <c r="CI53" i="37" s="1"/>
  <c r="CG84" i="37" s="1"/>
  <c r="AZ84" i="6" s="1"/>
  <c r="AZ52" i="1"/>
  <c r="CI52" i="37" s="1"/>
  <c r="AZ51" i="1"/>
  <c r="CI51" i="37" s="1"/>
  <c r="CG81" i="37" s="1"/>
  <c r="AZ81" i="6" s="1"/>
  <c r="AZ50" i="1"/>
  <c r="CI50" i="37" s="1"/>
  <c r="AZ49" i="1"/>
  <c r="CI49" i="37" s="1"/>
  <c r="AZ48" i="1"/>
  <c r="CI48" i="37" s="1"/>
  <c r="AZ47" i="1"/>
  <c r="CI47" i="37" s="1"/>
  <c r="AZ46" i="1"/>
  <c r="CI46" i="37" s="1"/>
  <c r="AZ45" i="1"/>
  <c r="CI45" i="37" s="1"/>
  <c r="AZ44" i="1"/>
  <c r="CI44" i="37" s="1"/>
  <c r="AZ43" i="1"/>
  <c r="CI43" i="37" s="1"/>
  <c r="AZ42" i="1"/>
  <c r="CI42" i="37" s="1"/>
  <c r="AZ41" i="1"/>
  <c r="CI41" i="37" s="1"/>
  <c r="AZ40" i="1"/>
  <c r="CI40" i="37" s="1"/>
  <c r="AZ39" i="1"/>
  <c r="CI39" i="37" s="1"/>
  <c r="AZ38" i="1"/>
  <c r="CI38" i="37" s="1"/>
  <c r="CG59" i="37" s="1"/>
  <c r="AZ59" i="6" s="1"/>
  <c r="AZ37" i="1"/>
  <c r="CI37" i="37" s="1"/>
  <c r="CG58" i="37" s="1"/>
  <c r="AZ58" i="6" s="1"/>
  <c r="AZ36" i="1"/>
  <c r="CI36" i="37" s="1"/>
  <c r="AZ35" i="1"/>
  <c r="CI35" i="37" s="1"/>
  <c r="CG55" i="37" s="1"/>
  <c r="AZ55" i="6" s="1"/>
  <c r="AZ34" i="1"/>
  <c r="CI34" i="37" s="1"/>
  <c r="CG54" i="37" s="1"/>
  <c r="AZ54" i="6" s="1"/>
  <c r="AZ33" i="1"/>
  <c r="CI33" i="37" s="1"/>
  <c r="CG53" i="37" s="1"/>
  <c r="AZ53" i="6" s="1"/>
  <c r="AZ32" i="1"/>
  <c r="CI32" i="37" s="1"/>
  <c r="AZ31" i="1"/>
  <c r="CI31" i="37" s="1"/>
  <c r="AZ30" i="1"/>
  <c r="CI30" i="37" s="1"/>
  <c r="AZ29" i="1"/>
  <c r="CI29" i="37" s="1"/>
  <c r="AZ28" i="1"/>
  <c r="CI28" i="37" s="1"/>
  <c r="CG45" i="37" s="1"/>
  <c r="AZ45" i="6" s="1"/>
  <c r="AZ27" i="1"/>
  <c r="CI27" i="37" s="1"/>
  <c r="AZ26" i="1"/>
  <c r="CI26" i="37" s="1"/>
  <c r="AZ25" i="1"/>
  <c r="CI25" i="37" s="1"/>
  <c r="AZ24" i="1"/>
  <c r="CI24" i="37" s="1"/>
  <c r="CG36" i="37" s="1"/>
  <c r="AZ36" i="6" s="1"/>
  <c r="AZ23" i="1"/>
  <c r="CI23" i="37" s="1"/>
  <c r="CG35" i="37" s="1"/>
  <c r="AZ35" i="6" s="1"/>
  <c r="AZ22" i="1"/>
  <c r="CI22" i="37" s="1"/>
  <c r="AZ21" i="1"/>
  <c r="CI21" i="37" s="1"/>
  <c r="AZ20" i="1"/>
  <c r="CI20" i="37" s="1"/>
  <c r="AZ19" i="1"/>
  <c r="CI19" i="37" s="1"/>
  <c r="AZ18" i="1"/>
  <c r="CI18" i="37" s="1"/>
  <c r="AZ17" i="1"/>
  <c r="CI17" i="37" s="1"/>
  <c r="AZ16" i="1"/>
  <c r="CI16" i="37" s="1"/>
  <c r="AZ15" i="1"/>
  <c r="CI15" i="37" s="1"/>
  <c r="AZ14" i="1"/>
  <c r="CI14" i="37" s="1"/>
  <c r="AZ13" i="1"/>
  <c r="CI13" i="37" s="1"/>
  <c r="AZ12" i="1"/>
  <c r="CI12" i="37" s="1"/>
  <c r="AZ11" i="1"/>
  <c r="CI11" i="37" s="1"/>
  <c r="AZ10" i="1"/>
  <c r="CI10" i="37" s="1"/>
  <c r="AZ9" i="1"/>
  <c r="CI9" i="37" s="1"/>
  <c r="AZ8" i="1"/>
  <c r="CI8" i="37" s="1"/>
  <c r="AZ7" i="1"/>
  <c r="CI7" i="37" s="1"/>
  <c r="AZ6" i="1"/>
  <c r="CI6" i="37" s="1"/>
  <c r="AZ5" i="1"/>
  <c r="CI5" i="37" s="1"/>
  <c r="AZ4" i="1"/>
  <c r="CI4" i="37" s="1"/>
  <c r="CG6" i="37" s="1"/>
  <c r="AZ6" i="6" s="1"/>
  <c r="AZ3" i="1"/>
  <c r="CI3" i="37" s="1"/>
  <c r="AZ2" i="1"/>
  <c r="CI2" i="37" s="1"/>
  <c r="CG2" i="37" s="1"/>
  <c r="AZ2" i="6" s="1"/>
  <c r="AX121" i="1"/>
  <c r="CE121" i="37" s="1"/>
  <c r="AX120" i="1"/>
  <c r="CE120" i="37" s="1"/>
  <c r="CC184" i="37" s="1"/>
  <c r="AX119" i="1"/>
  <c r="CE119" i="37" s="1"/>
  <c r="AX118" i="1"/>
  <c r="CE118" i="37" s="1"/>
  <c r="AX117" i="1"/>
  <c r="CE117" i="37" s="1"/>
  <c r="AX116" i="1"/>
  <c r="CE116" i="37" s="1"/>
  <c r="AX115" i="1"/>
  <c r="CE115" i="37" s="1"/>
  <c r="AX114" i="1"/>
  <c r="CE114" i="37" s="1"/>
  <c r="AX113" i="1"/>
  <c r="CE113" i="37" s="1"/>
  <c r="AX112" i="1"/>
  <c r="CE112" i="37" s="1"/>
  <c r="AX111" i="1"/>
  <c r="CE111" i="37" s="1"/>
  <c r="AX110" i="1"/>
  <c r="CE110" i="37" s="1"/>
  <c r="AX109" i="1"/>
  <c r="CE109" i="37" s="1"/>
  <c r="AX108" i="1"/>
  <c r="CE108" i="37" s="1"/>
  <c r="AX107" i="1"/>
  <c r="CE107" i="37" s="1"/>
  <c r="AX106" i="1"/>
  <c r="CE106" i="37" s="1"/>
  <c r="AX105" i="1"/>
  <c r="CE105" i="37" s="1"/>
  <c r="AX104" i="1"/>
  <c r="CE104" i="37" s="1"/>
  <c r="AX103" i="1"/>
  <c r="CE103" i="37" s="1"/>
  <c r="AX102" i="1"/>
  <c r="CE102" i="37" s="1"/>
  <c r="CC158" i="37" s="1"/>
  <c r="AX101" i="1"/>
  <c r="CE101" i="37" s="1"/>
  <c r="AX100" i="1"/>
  <c r="CE100" i="37" s="1"/>
  <c r="AX99" i="1"/>
  <c r="CE99" i="37" s="1"/>
  <c r="AX98" i="1"/>
  <c r="CE98" i="37" s="1"/>
  <c r="AX97" i="1"/>
  <c r="CE97" i="37" s="1"/>
  <c r="AX96" i="1"/>
  <c r="CE96" i="37" s="1"/>
  <c r="AX95" i="1"/>
  <c r="CE95" i="37" s="1"/>
  <c r="AX94" i="1"/>
  <c r="CE94" i="37" s="1"/>
  <c r="AX93" i="1"/>
  <c r="CE93" i="37" s="1"/>
  <c r="AX92" i="1"/>
  <c r="CE92" i="37" s="1"/>
  <c r="AX91" i="1"/>
  <c r="CE91" i="37" s="1"/>
  <c r="CC144" i="37" s="1"/>
  <c r="AX90" i="1"/>
  <c r="CE90" i="37" s="1"/>
  <c r="CC143" i="37" s="1"/>
  <c r="AX89" i="1"/>
  <c r="CE89" i="37" s="1"/>
  <c r="AX88" i="1"/>
  <c r="CE88" i="37" s="1"/>
  <c r="CC140" i="37" s="1"/>
  <c r="AX87" i="1"/>
  <c r="CE87" i="37" s="1"/>
  <c r="CC139" i="37" s="1"/>
  <c r="AX86" i="1"/>
  <c r="CE86" i="37" s="1"/>
  <c r="AX85" i="1"/>
  <c r="CE85" i="37" s="1"/>
  <c r="AX84" i="1"/>
  <c r="CE84" i="37" s="1"/>
  <c r="AX83" i="1"/>
  <c r="CE83" i="37" s="1"/>
  <c r="AX82" i="1"/>
  <c r="CE82" i="37" s="1"/>
  <c r="CC132" i="37" s="1"/>
  <c r="AX81" i="1"/>
  <c r="CE81" i="37" s="1"/>
  <c r="CC130" i="37" s="1"/>
  <c r="AX80" i="1"/>
  <c r="CE80" i="37" s="1"/>
  <c r="AX79" i="1"/>
  <c r="CE79" i="37" s="1"/>
  <c r="AX78" i="1"/>
  <c r="CE78" i="37" s="1"/>
  <c r="AX77" i="1"/>
  <c r="CE77" i="37" s="1"/>
  <c r="CC122" i="37" s="1"/>
  <c r="AX76" i="1"/>
  <c r="CE76" i="37" s="1"/>
  <c r="CC121" i="37" s="1"/>
  <c r="AX75" i="1"/>
  <c r="CE75" i="37" s="1"/>
  <c r="AX74" i="1"/>
  <c r="CE74" i="37" s="1"/>
  <c r="AX73" i="1"/>
  <c r="CE73" i="37" s="1"/>
  <c r="AX72" i="1"/>
  <c r="CE72" i="37" s="1"/>
  <c r="AX71" i="1"/>
  <c r="CE71" i="37" s="1"/>
  <c r="CC113" i="37" s="1"/>
  <c r="AX70" i="1"/>
  <c r="CE70" i="37" s="1"/>
  <c r="AX69" i="1"/>
  <c r="CE69" i="37" s="1"/>
  <c r="AX68" i="1"/>
  <c r="CE68" i="37" s="1"/>
  <c r="AX67" i="1"/>
  <c r="CE67" i="37" s="1"/>
  <c r="AX66" i="1"/>
  <c r="CE66" i="37" s="1"/>
  <c r="AX65" i="1"/>
  <c r="CE65" i="37" s="1"/>
  <c r="AX64" i="1"/>
  <c r="CE64" i="37" s="1"/>
  <c r="AX63" i="1"/>
  <c r="CE63" i="37" s="1"/>
  <c r="AX62" i="1"/>
  <c r="CE62" i="37" s="1"/>
  <c r="AX61" i="1"/>
  <c r="CE61" i="37" s="1"/>
  <c r="AX60" i="1"/>
  <c r="CE60" i="37" s="1"/>
  <c r="AX59" i="1"/>
  <c r="CE59" i="37" s="1"/>
  <c r="AX58" i="1"/>
  <c r="CE58" i="37" s="1"/>
  <c r="CC92" i="37" s="1"/>
  <c r="AX57" i="1"/>
  <c r="CE57" i="37" s="1"/>
  <c r="AX56" i="1"/>
  <c r="CE56" i="37" s="1"/>
  <c r="CC88" i="37" s="1"/>
  <c r="AX55" i="1"/>
  <c r="CE55" i="37" s="1"/>
  <c r="AX54" i="1"/>
  <c r="CE54" i="37" s="1"/>
  <c r="AX53" i="1"/>
  <c r="CE53" i="37" s="1"/>
  <c r="CC84" i="37" s="1"/>
  <c r="AX52" i="1"/>
  <c r="CE52" i="37" s="1"/>
  <c r="AX51" i="1"/>
  <c r="CE51" i="37" s="1"/>
  <c r="CC81" i="37" s="1"/>
  <c r="AX50" i="1"/>
  <c r="CE50" i="37" s="1"/>
  <c r="AX49" i="1"/>
  <c r="CE49" i="37" s="1"/>
  <c r="AX48" i="1"/>
  <c r="CE48" i="37" s="1"/>
  <c r="AX47" i="1"/>
  <c r="CE47" i="37" s="1"/>
  <c r="AX46" i="1"/>
  <c r="CE46" i="37" s="1"/>
  <c r="AX45" i="1"/>
  <c r="CE45" i="37" s="1"/>
  <c r="AX44" i="1"/>
  <c r="CE44" i="37" s="1"/>
  <c r="AX43" i="1"/>
  <c r="CE43" i="37" s="1"/>
  <c r="AX42" i="1"/>
  <c r="CE42" i="37" s="1"/>
  <c r="AX41" i="1"/>
  <c r="CE41" i="37" s="1"/>
  <c r="AX40" i="1"/>
  <c r="CE40" i="37" s="1"/>
  <c r="AX39" i="1"/>
  <c r="CE39" i="37" s="1"/>
  <c r="AX38" i="1"/>
  <c r="CE38" i="37" s="1"/>
  <c r="CC59" i="37" s="1"/>
  <c r="AX37" i="1"/>
  <c r="CE37" i="37" s="1"/>
  <c r="CC58" i="37" s="1"/>
  <c r="AX36" i="1"/>
  <c r="CE36" i="37" s="1"/>
  <c r="AX35" i="1"/>
  <c r="CE35" i="37" s="1"/>
  <c r="CC55" i="37" s="1"/>
  <c r="AX34" i="1"/>
  <c r="CE34" i="37" s="1"/>
  <c r="CC54" i="37" s="1"/>
  <c r="AX33" i="1"/>
  <c r="CE33" i="37" s="1"/>
  <c r="CC53" i="37" s="1"/>
  <c r="AX32" i="1"/>
  <c r="CE32" i="37" s="1"/>
  <c r="AX31" i="1"/>
  <c r="CE31" i="37" s="1"/>
  <c r="AX30" i="1"/>
  <c r="CE30" i="37" s="1"/>
  <c r="AX29" i="1"/>
  <c r="CE29" i="37" s="1"/>
  <c r="AX28" i="1"/>
  <c r="CE28" i="37" s="1"/>
  <c r="CC45" i="37" s="1"/>
  <c r="AX27" i="1"/>
  <c r="CE27" i="37" s="1"/>
  <c r="AX26" i="1"/>
  <c r="CE26" i="37" s="1"/>
  <c r="AX25" i="1"/>
  <c r="CE25" i="37" s="1"/>
  <c r="AX24" i="1"/>
  <c r="CE24" i="37" s="1"/>
  <c r="CC36" i="37" s="1"/>
  <c r="AX23" i="1"/>
  <c r="CE23" i="37" s="1"/>
  <c r="CC35" i="37" s="1"/>
  <c r="AX22" i="1"/>
  <c r="CE22" i="37" s="1"/>
  <c r="AX21" i="1"/>
  <c r="CE21" i="37" s="1"/>
  <c r="AX20" i="1"/>
  <c r="CE20" i="37" s="1"/>
  <c r="AX19" i="1"/>
  <c r="CE19" i="37" s="1"/>
  <c r="AX18" i="1"/>
  <c r="CE18" i="37" s="1"/>
  <c r="AX17" i="1"/>
  <c r="CE17" i="37" s="1"/>
  <c r="AX16" i="1"/>
  <c r="CE16" i="37" s="1"/>
  <c r="AX15" i="1"/>
  <c r="CE15" i="37" s="1"/>
  <c r="AX14" i="1"/>
  <c r="CE14" i="37" s="1"/>
  <c r="AX13" i="1"/>
  <c r="CE13" i="37" s="1"/>
  <c r="AX12" i="1"/>
  <c r="CE12" i="37" s="1"/>
  <c r="AX11" i="1"/>
  <c r="CE11" i="37" s="1"/>
  <c r="AX10" i="1"/>
  <c r="CE10" i="37" s="1"/>
  <c r="AX9" i="1"/>
  <c r="CE9" i="37" s="1"/>
  <c r="AX8" i="1"/>
  <c r="CE8" i="37" s="1"/>
  <c r="AX7" i="1"/>
  <c r="CE7" i="37" s="1"/>
  <c r="AX6" i="1"/>
  <c r="CE6" i="37" s="1"/>
  <c r="AX5" i="1"/>
  <c r="CE5" i="37" s="1"/>
  <c r="AX4" i="1"/>
  <c r="CE4" i="37" s="1"/>
  <c r="CC6" i="37" s="1"/>
  <c r="AX3" i="1"/>
  <c r="CE3" i="37" s="1"/>
  <c r="AX2" i="1"/>
  <c r="CE2" i="37" s="1"/>
  <c r="CC2" i="37" s="1"/>
  <c r="AT121" i="1"/>
  <c r="BX121" i="37" s="1"/>
  <c r="AT120" i="1"/>
  <c r="BX120" i="37" s="1"/>
  <c r="BV184" i="37" s="1"/>
  <c r="AT119" i="1"/>
  <c r="BX119" i="37" s="1"/>
  <c r="AT118" i="1"/>
  <c r="BX118" i="37" s="1"/>
  <c r="AT117" i="1"/>
  <c r="BX117" i="37" s="1"/>
  <c r="AT116" i="1"/>
  <c r="BX116" i="37" s="1"/>
  <c r="AT115" i="1"/>
  <c r="BX115" i="37" s="1"/>
  <c r="AT114" i="1"/>
  <c r="BX114" i="37" s="1"/>
  <c r="AT113" i="1"/>
  <c r="BX113" i="37" s="1"/>
  <c r="AT112" i="1"/>
  <c r="BX112" i="37" s="1"/>
  <c r="AT111" i="1"/>
  <c r="BX111" i="37" s="1"/>
  <c r="AT110" i="1"/>
  <c r="BX110" i="37" s="1"/>
  <c r="AT109" i="1"/>
  <c r="BX109" i="37" s="1"/>
  <c r="AT108" i="1"/>
  <c r="BX108" i="37" s="1"/>
  <c r="AT107" i="1"/>
  <c r="BX107" i="37" s="1"/>
  <c r="AT106" i="1"/>
  <c r="BX106" i="37" s="1"/>
  <c r="AT105" i="1"/>
  <c r="BX105" i="37" s="1"/>
  <c r="AT104" i="1"/>
  <c r="BX104" i="37" s="1"/>
  <c r="AT103" i="1"/>
  <c r="BX103" i="37" s="1"/>
  <c r="AT102" i="1"/>
  <c r="BX102" i="37" s="1"/>
  <c r="BV158" i="37" s="1"/>
  <c r="AT101" i="1"/>
  <c r="BX101" i="37" s="1"/>
  <c r="AT100" i="1"/>
  <c r="BX100" i="37" s="1"/>
  <c r="AT99" i="1"/>
  <c r="BX99" i="37" s="1"/>
  <c r="AT98" i="1"/>
  <c r="BX98" i="37" s="1"/>
  <c r="AT97" i="1"/>
  <c r="BX97" i="37" s="1"/>
  <c r="AT96" i="1"/>
  <c r="BX96" i="37" s="1"/>
  <c r="AT95" i="1"/>
  <c r="BX95" i="37" s="1"/>
  <c r="AT94" i="1"/>
  <c r="BX94" i="37" s="1"/>
  <c r="AT93" i="1"/>
  <c r="BX93" i="37" s="1"/>
  <c r="AT92" i="1"/>
  <c r="BX92" i="37" s="1"/>
  <c r="AT91" i="1"/>
  <c r="BX91" i="37" s="1"/>
  <c r="BV144" i="37" s="1"/>
  <c r="AT90" i="1"/>
  <c r="BX90" i="37" s="1"/>
  <c r="BV143" i="37" s="1"/>
  <c r="AT89" i="1"/>
  <c r="BX89" i="37" s="1"/>
  <c r="AT88" i="1"/>
  <c r="BX88" i="37" s="1"/>
  <c r="BV140" i="37" s="1"/>
  <c r="AT87" i="1"/>
  <c r="BX87" i="37" s="1"/>
  <c r="BV139" i="37" s="1"/>
  <c r="AT86" i="1"/>
  <c r="BX86" i="37" s="1"/>
  <c r="AT85" i="1"/>
  <c r="BX85" i="37" s="1"/>
  <c r="AT84" i="1"/>
  <c r="BX84" i="37" s="1"/>
  <c r="AT83" i="1"/>
  <c r="BX83" i="37" s="1"/>
  <c r="AT82" i="1"/>
  <c r="BX82" i="37" s="1"/>
  <c r="BV132" i="37" s="1"/>
  <c r="AT81" i="1"/>
  <c r="BX81" i="37" s="1"/>
  <c r="BV130" i="37" s="1"/>
  <c r="AT80" i="1"/>
  <c r="BX80" i="37" s="1"/>
  <c r="AT79" i="1"/>
  <c r="BX79" i="37" s="1"/>
  <c r="AT78" i="1"/>
  <c r="BX78" i="37" s="1"/>
  <c r="AT77" i="1"/>
  <c r="BX77" i="37" s="1"/>
  <c r="BV122" i="37" s="1"/>
  <c r="AT76" i="1"/>
  <c r="BX76" i="37" s="1"/>
  <c r="BV121" i="37" s="1"/>
  <c r="AT75" i="1"/>
  <c r="BX75" i="37" s="1"/>
  <c r="AT74" i="1"/>
  <c r="BX74" i="37" s="1"/>
  <c r="AT73" i="1"/>
  <c r="BX73" i="37" s="1"/>
  <c r="AT72" i="1"/>
  <c r="BX72" i="37" s="1"/>
  <c r="AT71" i="1"/>
  <c r="BX71" i="37" s="1"/>
  <c r="BV113" i="37" s="1"/>
  <c r="AT70" i="1"/>
  <c r="BX70" i="37" s="1"/>
  <c r="AT69" i="1"/>
  <c r="BX69" i="37" s="1"/>
  <c r="AT68" i="1"/>
  <c r="BX68" i="37" s="1"/>
  <c r="AT67" i="1"/>
  <c r="BX67" i="37" s="1"/>
  <c r="AT66" i="1"/>
  <c r="BX66" i="37" s="1"/>
  <c r="AT65" i="1"/>
  <c r="BX65" i="37" s="1"/>
  <c r="AT64" i="1"/>
  <c r="BX64" i="37" s="1"/>
  <c r="AT63" i="1"/>
  <c r="BX63" i="37" s="1"/>
  <c r="AT62" i="1"/>
  <c r="BX62" i="37" s="1"/>
  <c r="AT61" i="1"/>
  <c r="BX61" i="37" s="1"/>
  <c r="AT60" i="1"/>
  <c r="BX60" i="37" s="1"/>
  <c r="AT59" i="1"/>
  <c r="BX59" i="37" s="1"/>
  <c r="AT58" i="1"/>
  <c r="BX58" i="37" s="1"/>
  <c r="BV92" i="37" s="1"/>
  <c r="AT57" i="1"/>
  <c r="BX57" i="37" s="1"/>
  <c r="AT56" i="1"/>
  <c r="BX56" i="37" s="1"/>
  <c r="BV88" i="37" s="1"/>
  <c r="AT55" i="1"/>
  <c r="BX55" i="37" s="1"/>
  <c r="AT54" i="1"/>
  <c r="BX54" i="37" s="1"/>
  <c r="AT53" i="1"/>
  <c r="BX53" i="37" s="1"/>
  <c r="BV84" i="37" s="1"/>
  <c r="AT52" i="1"/>
  <c r="BX52" i="37" s="1"/>
  <c r="AT51" i="1"/>
  <c r="BX51" i="37" s="1"/>
  <c r="BV81" i="37" s="1"/>
  <c r="AT50" i="1"/>
  <c r="BX50" i="37" s="1"/>
  <c r="AT49" i="1"/>
  <c r="BX49" i="37" s="1"/>
  <c r="AT48" i="1"/>
  <c r="BX48" i="37" s="1"/>
  <c r="AT47" i="1"/>
  <c r="BX47" i="37" s="1"/>
  <c r="AT46" i="1"/>
  <c r="BX46" i="37" s="1"/>
  <c r="AT45" i="1"/>
  <c r="BX45" i="37" s="1"/>
  <c r="AT44" i="1"/>
  <c r="BX44" i="37" s="1"/>
  <c r="AT43" i="1"/>
  <c r="BX43" i="37" s="1"/>
  <c r="AT42" i="1"/>
  <c r="BX42" i="37" s="1"/>
  <c r="AT41" i="1"/>
  <c r="BX41" i="37" s="1"/>
  <c r="AT40" i="1"/>
  <c r="BX40" i="37" s="1"/>
  <c r="AT39" i="1"/>
  <c r="BX39" i="37" s="1"/>
  <c r="AT38" i="1"/>
  <c r="BX38" i="37" s="1"/>
  <c r="BV59" i="37" s="1"/>
  <c r="AT37" i="1"/>
  <c r="BX37" i="37" s="1"/>
  <c r="BV58" i="37" s="1"/>
  <c r="AT36" i="1"/>
  <c r="BX36" i="37" s="1"/>
  <c r="AT35" i="1"/>
  <c r="BX35" i="37" s="1"/>
  <c r="BV55" i="37" s="1"/>
  <c r="AT34" i="1"/>
  <c r="BX34" i="37" s="1"/>
  <c r="BV54" i="37" s="1"/>
  <c r="AT33" i="1"/>
  <c r="BX33" i="37" s="1"/>
  <c r="BV53" i="37" s="1"/>
  <c r="AT32" i="1"/>
  <c r="BX32" i="37" s="1"/>
  <c r="AT31" i="1"/>
  <c r="BX31" i="37" s="1"/>
  <c r="AT30" i="1"/>
  <c r="BX30" i="37" s="1"/>
  <c r="AT29" i="1"/>
  <c r="BX29" i="37" s="1"/>
  <c r="AT28" i="1"/>
  <c r="BX28" i="37" s="1"/>
  <c r="BV45" i="37" s="1"/>
  <c r="AT27" i="1"/>
  <c r="BX27" i="37" s="1"/>
  <c r="AT26" i="1"/>
  <c r="BX26" i="37" s="1"/>
  <c r="AT25" i="1"/>
  <c r="BX25" i="37" s="1"/>
  <c r="AT24" i="1"/>
  <c r="BX24" i="37" s="1"/>
  <c r="BV36" i="37" s="1"/>
  <c r="AT23" i="1"/>
  <c r="BX23" i="37" s="1"/>
  <c r="BV35" i="37" s="1"/>
  <c r="AT22" i="1"/>
  <c r="BX22" i="37" s="1"/>
  <c r="AT21" i="1"/>
  <c r="BX21" i="37" s="1"/>
  <c r="AT20" i="1"/>
  <c r="BX20" i="37" s="1"/>
  <c r="AT19" i="1"/>
  <c r="BX19" i="37" s="1"/>
  <c r="AT18" i="1"/>
  <c r="BX18" i="37" s="1"/>
  <c r="AT17" i="1"/>
  <c r="BX17" i="37" s="1"/>
  <c r="AT16" i="1"/>
  <c r="BX16" i="37" s="1"/>
  <c r="AT15" i="1"/>
  <c r="BX15" i="37" s="1"/>
  <c r="AT14" i="1"/>
  <c r="BX14" i="37" s="1"/>
  <c r="AT13" i="1"/>
  <c r="BX13" i="37" s="1"/>
  <c r="AT12" i="1"/>
  <c r="BX12" i="37" s="1"/>
  <c r="AT11" i="1"/>
  <c r="BX11" i="37" s="1"/>
  <c r="AT10" i="1"/>
  <c r="BX10" i="37" s="1"/>
  <c r="AT9" i="1"/>
  <c r="BX9" i="37" s="1"/>
  <c r="AT8" i="1"/>
  <c r="BX8" i="37" s="1"/>
  <c r="AT7" i="1"/>
  <c r="BX7" i="37" s="1"/>
  <c r="AT6" i="1"/>
  <c r="BX6" i="37" s="1"/>
  <c r="AT5" i="1"/>
  <c r="BX5" i="37" s="1"/>
  <c r="AT4" i="1"/>
  <c r="BX4" i="37" s="1"/>
  <c r="BV6" i="37" s="1"/>
  <c r="AT3" i="1"/>
  <c r="BX3" i="37" s="1"/>
  <c r="AT2" i="1"/>
  <c r="BX2" i="37" s="1"/>
  <c r="BV2" i="37" s="1"/>
  <c r="AR121" i="1"/>
  <c r="BU121" i="37" s="1"/>
  <c r="AR120" i="1"/>
  <c r="BU120" i="37" s="1"/>
  <c r="BS184" i="37" s="1"/>
  <c r="AR184" i="6" s="1"/>
  <c r="AR119" i="1"/>
  <c r="BU119" i="37" s="1"/>
  <c r="AR118" i="1"/>
  <c r="BU118" i="37" s="1"/>
  <c r="AR117" i="1"/>
  <c r="BU117" i="37" s="1"/>
  <c r="AR116" i="1"/>
  <c r="BU116" i="37" s="1"/>
  <c r="AR115" i="1"/>
  <c r="BU115" i="37" s="1"/>
  <c r="AR114" i="1"/>
  <c r="BU114" i="37" s="1"/>
  <c r="AR113" i="1"/>
  <c r="BU113" i="37" s="1"/>
  <c r="AR112" i="1"/>
  <c r="BU112" i="37" s="1"/>
  <c r="AR111" i="1"/>
  <c r="BU111" i="37" s="1"/>
  <c r="AR110" i="1"/>
  <c r="BU110" i="37" s="1"/>
  <c r="AR109" i="1"/>
  <c r="BU109" i="37" s="1"/>
  <c r="AR108" i="1"/>
  <c r="BU108" i="37" s="1"/>
  <c r="AR107" i="1"/>
  <c r="BU107" i="37" s="1"/>
  <c r="AR106" i="1"/>
  <c r="BU106" i="37" s="1"/>
  <c r="AR105" i="1"/>
  <c r="BU105" i="37" s="1"/>
  <c r="AR104" i="1"/>
  <c r="BU104" i="37" s="1"/>
  <c r="AR103" i="1"/>
  <c r="BU103" i="37" s="1"/>
  <c r="AR102" i="1"/>
  <c r="BU102" i="37" s="1"/>
  <c r="BS158" i="37" s="1"/>
  <c r="AR158" i="6" s="1"/>
  <c r="AR101" i="1"/>
  <c r="BU101" i="37" s="1"/>
  <c r="AR100" i="1"/>
  <c r="BU100" i="37" s="1"/>
  <c r="AR99" i="1"/>
  <c r="BU99" i="37" s="1"/>
  <c r="AR98" i="1"/>
  <c r="BU98" i="37" s="1"/>
  <c r="AR97" i="1"/>
  <c r="BU97" i="37" s="1"/>
  <c r="AR96" i="1"/>
  <c r="BU96" i="37" s="1"/>
  <c r="AR95" i="1"/>
  <c r="BU95" i="37" s="1"/>
  <c r="AR94" i="1"/>
  <c r="BU94" i="37" s="1"/>
  <c r="AR93" i="1"/>
  <c r="BU93" i="37" s="1"/>
  <c r="AR92" i="1"/>
  <c r="BU92" i="37" s="1"/>
  <c r="AR91" i="1"/>
  <c r="BU91" i="37" s="1"/>
  <c r="BS144" i="37" s="1"/>
  <c r="AR144" i="6" s="1"/>
  <c r="AR90" i="1"/>
  <c r="BU90" i="37" s="1"/>
  <c r="BS143" i="37" s="1"/>
  <c r="AR143" i="6" s="1"/>
  <c r="AR89" i="1"/>
  <c r="BU89" i="37" s="1"/>
  <c r="AR88" i="1"/>
  <c r="BU88" i="37" s="1"/>
  <c r="BS140" i="37" s="1"/>
  <c r="AR140" i="6" s="1"/>
  <c r="AR87" i="1"/>
  <c r="BU87" i="37" s="1"/>
  <c r="BS139" i="37" s="1"/>
  <c r="AR139" i="6" s="1"/>
  <c r="AR86" i="1"/>
  <c r="BU86" i="37" s="1"/>
  <c r="AR85" i="1"/>
  <c r="BU85" i="37" s="1"/>
  <c r="AR84" i="1"/>
  <c r="BU84" i="37" s="1"/>
  <c r="AR83" i="1"/>
  <c r="BU83" i="37" s="1"/>
  <c r="AR82" i="1"/>
  <c r="BU82" i="37" s="1"/>
  <c r="BS132" i="37" s="1"/>
  <c r="AR132" i="6" s="1"/>
  <c r="AR81" i="1"/>
  <c r="BU81" i="37" s="1"/>
  <c r="BS130" i="37" s="1"/>
  <c r="AR130" i="6" s="1"/>
  <c r="AR80" i="1"/>
  <c r="BU80" i="37" s="1"/>
  <c r="AR79" i="1"/>
  <c r="BU79" i="37" s="1"/>
  <c r="AR78" i="1"/>
  <c r="BU78" i="37" s="1"/>
  <c r="AR77" i="1"/>
  <c r="BU77" i="37" s="1"/>
  <c r="BS122" i="37" s="1"/>
  <c r="AR122" i="6" s="1"/>
  <c r="AR76" i="1"/>
  <c r="BU76" i="37" s="1"/>
  <c r="BS121" i="37" s="1"/>
  <c r="AR121" i="6" s="1"/>
  <c r="AR75" i="1"/>
  <c r="BU75" i="37" s="1"/>
  <c r="AR74" i="1"/>
  <c r="BU74" i="37" s="1"/>
  <c r="AR73" i="1"/>
  <c r="BU73" i="37" s="1"/>
  <c r="AR72" i="1"/>
  <c r="BU72" i="37" s="1"/>
  <c r="AR71" i="1"/>
  <c r="BU71" i="37" s="1"/>
  <c r="BS113" i="37" s="1"/>
  <c r="AR113" i="6" s="1"/>
  <c r="AR70" i="1"/>
  <c r="BU70" i="37" s="1"/>
  <c r="AR69" i="1"/>
  <c r="BU69" i="37" s="1"/>
  <c r="AR68" i="1"/>
  <c r="BU68" i="37" s="1"/>
  <c r="AR67" i="1"/>
  <c r="BU67" i="37" s="1"/>
  <c r="AR66" i="1"/>
  <c r="BU66" i="37" s="1"/>
  <c r="AR65" i="1"/>
  <c r="BU65" i="37" s="1"/>
  <c r="AR64" i="1"/>
  <c r="BU64" i="37" s="1"/>
  <c r="AR63" i="1"/>
  <c r="BU63" i="37" s="1"/>
  <c r="AR62" i="1"/>
  <c r="BU62" i="37" s="1"/>
  <c r="AR61" i="1"/>
  <c r="BU61" i="37" s="1"/>
  <c r="AR60" i="1"/>
  <c r="BU60" i="37" s="1"/>
  <c r="AR59" i="1"/>
  <c r="BU59" i="37" s="1"/>
  <c r="AR58" i="1"/>
  <c r="BU58" i="37" s="1"/>
  <c r="BS92" i="37" s="1"/>
  <c r="AR92" i="6" s="1"/>
  <c r="AR57" i="1"/>
  <c r="BU57" i="37" s="1"/>
  <c r="AR56" i="1"/>
  <c r="BU56" i="37" s="1"/>
  <c r="BS88" i="37" s="1"/>
  <c r="AR88" i="6" s="1"/>
  <c r="AR55" i="1"/>
  <c r="BU55" i="37" s="1"/>
  <c r="AR54" i="1"/>
  <c r="BU54" i="37" s="1"/>
  <c r="AR53" i="1"/>
  <c r="BU53" i="37" s="1"/>
  <c r="BS84" i="37" s="1"/>
  <c r="AR84" i="6" s="1"/>
  <c r="AR52" i="1"/>
  <c r="BU52" i="37" s="1"/>
  <c r="AR51" i="1"/>
  <c r="BU51" i="37" s="1"/>
  <c r="BS81" i="37" s="1"/>
  <c r="AR81" i="6" s="1"/>
  <c r="AR50" i="1"/>
  <c r="BU50" i="37" s="1"/>
  <c r="AR49" i="1"/>
  <c r="BU49" i="37" s="1"/>
  <c r="AR48" i="1"/>
  <c r="BU48" i="37" s="1"/>
  <c r="AR47" i="1"/>
  <c r="BU47" i="37" s="1"/>
  <c r="AR46" i="1"/>
  <c r="BU46" i="37" s="1"/>
  <c r="AR45" i="1"/>
  <c r="BU45" i="37" s="1"/>
  <c r="AR44" i="1"/>
  <c r="BU44" i="37" s="1"/>
  <c r="AR43" i="1"/>
  <c r="BU43" i="37" s="1"/>
  <c r="AR42" i="1"/>
  <c r="BU42" i="37" s="1"/>
  <c r="AR41" i="1"/>
  <c r="BU41" i="37" s="1"/>
  <c r="AR40" i="1"/>
  <c r="BU40" i="37" s="1"/>
  <c r="AR39" i="1"/>
  <c r="BU39" i="37" s="1"/>
  <c r="AR38" i="1"/>
  <c r="BU38" i="37" s="1"/>
  <c r="BS59" i="37" s="1"/>
  <c r="AR59" i="6" s="1"/>
  <c r="AR37" i="1"/>
  <c r="BU37" i="37" s="1"/>
  <c r="BS58" i="37" s="1"/>
  <c r="AR58" i="6" s="1"/>
  <c r="AR36" i="1"/>
  <c r="BU36" i="37" s="1"/>
  <c r="AR35" i="1"/>
  <c r="BU35" i="37" s="1"/>
  <c r="BS55" i="37" s="1"/>
  <c r="AR55" i="6" s="1"/>
  <c r="AR34" i="1"/>
  <c r="BU34" i="37" s="1"/>
  <c r="BS54" i="37" s="1"/>
  <c r="AR54" i="6" s="1"/>
  <c r="AR33" i="1"/>
  <c r="BU33" i="37" s="1"/>
  <c r="BS53" i="37" s="1"/>
  <c r="AR53" i="6" s="1"/>
  <c r="AR32" i="1"/>
  <c r="BU32" i="37" s="1"/>
  <c r="AR31" i="1"/>
  <c r="BU31" i="37" s="1"/>
  <c r="AR30" i="1"/>
  <c r="BU30" i="37" s="1"/>
  <c r="AR29" i="1"/>
  <c r="BU29" i="37" s="1"/>
  <c r="AR28" i="1"/>
  <c r="BU28" i="37" s="1"/>
  <c r="BS45" i="37" s="1"/>
  <c r="AR45" i="6" s="1"/>
  <c r="AR27" i="1"/>
  <c r="BU27" i="37" s="1"/>
  <c r="AR26" i="1"/>
  <c r="BU26" i="37" s="1"/>
  <c r="AR25" i="1"/>
  <c r="BU25" i="37" s="1"/>
  <c r="AR24" i="1"/>
  <c r="BU24" i="37" s="1"/>
  <c r="BS36" i="37" s="1"/>
  <c r="AR36" i="6" s="1"/>
  <c r="AR23" i="1"/>
  <c r="BU23" i="37" s="1"/>
  <c r="BS35" i="37" s="1"/>
  <c r="AR35" i="6" s="1"/>
  <c r="AR22" i="1"/>
  <c r="BU22" i="37" s="1"/>
  <c r="AR21" i="1"/>
  <c r="BU21" i="37" s="1"/>
  <c r="AR20" i="1"/>
  <c r="BU20" i="37" s="1"/>
  <c r="AR19" i="1"/>
  <c r="BU19" i="37" s="1"/>
  <c r="AR18" i="1"/>
  <c r="BU18" i="37" s="1"/>
  <c r="AR17" i="1"/>
  <c r="BU17" i="37" s="1"/>
  <c r="AR16" i="1"/>
  <c r="BU16" i="37" s="1"/>
  <c r="AR15" i="1"/>
  <c r="BU15" i="37" s="1"/>
  <c r="AR14" i="1"/>
  <c r="BU14" i="37" s="1"/>
  <c r="AR13" i="1"/>
  <c r="BU13" i="37" s="1"/>
  <c r="AR12" i="1"/>
  <c r="BU12" i="37" s="1"/>
  <c r="AR11" i="1"/>
  <c r="BU11" i="37" s="1"/>
  <c r="AR10" i="1"/>
  <c r="BU10" i="37" s="1"/>
  <c r="AR9" i="1"/>
  <c r="BU9" i="37" s="1"/>
  <c r="AR8" i="1"/>
  <c r="BU8" i="37" s="1"/>
  <c r="AR7" i="1"/>
  <c r="BU7" i="37" s="1"/>
  <c r="AR6" i="1"/>
  <c r="BU6" i="37" s="1"/>
  <c r="AR5" i="1"/>
  <c r="BU5" i="37" s="1"/>
  <c r="AR4" i="1"/>
  <c r="BU4" i="37" s="1"/>
  <c r="BS6" i="37" s="1"/>
  <c r="AR6" i="6" s="1"/>
  <c r="AR3" i="1"/>
  <c r="BU3" i="37" s="1"/>
  <c r="AR2" i="1"/>
  <c r="BU2" i="37" s="1"/>
  <c r="BS2" i="37" s="1"/>
  <c r="AR2" i="6" s="1"/>
  <c r="AP121" i="1"/>
  <c r="BR121" i="37" s="1"/>
  <c r="AP120" i="1"/>
  <c r="BR120" i="37" s="1"/>
  <c r="BP184" i="37" s="1"/>
  <c r="AP184" i="6" s="1"/>
  <c r="AP119" i="1"/>
  <c r="BR119" i="37" s="1"/>
  <c r="AP118" i="1"/>
  <c r="BR118" i="37" s="1"/>
  <c r="AP117" i="1"/>
  <c r="BR117" i="37" s="1"/>
  <c r="AP116" i="1"/>
  <c r="BR116" i="37" s="1"/>
  <c r="AP115" i="1"/>
  <c r="BR115" i="37" s="1"/>
  <c r="AP114" i="1"/>
  <c r="BR114" i="37" s="1"/>
  <c r="AP113" i="1"/>
  <c r="BR113" i="37" s="1"/>
  <c r="AP112" i="1"/>
  <c r="BR112" i="37" s="1"/>
  <c r="AP111" i="1"/>
  <c r="BR111" i="37" s="1"/>
  <c r="AP110" i="1"/>
  <c r="BR110" i="37" s="1"/>
  <c r="AP109" i="1"/>
  <c r="BR109" i="37" s="1"/>
  <c r="AP108" i="1"/>
  <c r="BR108" i="37" s="1"/>
  <c r="AP107" i="1"/>
  <c r="BR107" i="37" s="1"/>
  <c r="AP106" i="1"/>
  <c r="BR106" i="37" s="1"/>
  <c r="AP105" i="1"/>
  <c r="BR105" i="37" s="1"/>
  <c r="AP104" i="1"/>
  <c r="BR104" i="37" s="1"/>
  <c r="AP103" i="1"/>
  <c r="BR103" i="37" s="1"/>
  <c r="AP102" i="1"/>
  <c r="BR102" i="37" s="1"/>
  <c r="BP158" i="37" s="1"/>
  <c r="AP158" i="6" s="1"/>
  <c r="AP101" i="1"/>
  <c r="BR101" i="37" s="1"/>
  <c r="AP100" i="1"/>
  <c r="BR100" i="37" s="1"/>
  <c r="AP99" i="1"/>
  <c r="BR99" i="37" s="1"/>
  <c r="AP98" i="1"/>
  <c r="BR98" i="37" s="1"/>
  <c r="AP97" i="1"/>
  <c r="BR97" i="37" s="1"/>
  <c r="AP96" i="1"/>
  <c r="BR96" i="37" s="1"/>
  <c r="AP95" i="1"/>
  <c r="BR95" i="37" s="1"/>
  <c r="AP94" i="1"/>
  <c r="BR94" i="37" s="1"/>
  <c r="AP93" i="1"/>
  <c r="BR93" i="37" s="1"/>
  <c r="AP92" i="1"/>
  <c r="BR92" i="37" s="1"/>
  <c r="AP91" i="1"/>
  <c r="BR91" i="37" s="1"/>
  <c r="BP144" i="37" s="1"/>
  <c r="AP144" i="6" s="1"/>
  <c r="AP90" i="1"/>
  <c r="BR90" i="37" s="1"/>
  <c r="BP143" i="37" s="1"/>
  <c r="AP143" i="6" s="1"/>
  <c r="AP89" i="1"/>
  <c r="BR89" i="37" s="1"/>
  <c r="AP88" i="1"/>
  <c r="BR88" i="37" s="1"/>
  <c r="BP140" i="37" s="1"/>
  <c r="AP140" i="6" s="1"/>
  <c r="AP87" i="1"/>
  <c r="BR87" i="37" s="1"/>
  <c r="BP139" i="37" s="1"/>
  <c r="AP139" i="6" s="1"/>
  <c r="AP86" i="1"/>
  <c r="BR86" i="37" s="1"/>
  <c r="AP85" i="1"/>
  <c r="BR85" i="37" s="1"/>
  <c r="AP84" i="1"/>
  <c r="BR84" i="37" s="1"/>
  <c r="AP83" i="1"/>
  <c r="BR83" i="37" s="1"/>
  <c r="AP82" i="1"/>
  <c r="BR82" i="37" s="1"/>
  <c r="BP132" i="37" s="1"/>
  <c r="AP132" i="6" s="1"/>
  <c r="AP81" i="1"/>
  <c r="BR81" i="37" s="1"/>
  <c r="BP130" i="37" s="1"/>
  <c r="AP130" i="6" s="1"/>
  <c r="AP80" i="1"/>
  <c r="BR80" i="37" s="1"/>
  <c r="AP79" i="1"/>
  <c r="BR79" i="37" s="1"/>
  <c r="AP78" i="1"/>
  <c r="BR78" i="37" s="1"/>
  <c r="AP77" i="1"/>
  <c r="BR77" i="37" s="1"/>
  <c r="BP122" i="37" s="1"/>
  <c r="AP122" i="6" s="1"/>
  <c r="AP76" i="1"/>
  <c r="BR76" i="37" s="1"/>
  <c r="BP121" i="37" s="1"/>
  <c r="AP121" i="6" s="1"/>
  <c r="AP75" i="1"/>
  <c r="BR75" i="37" s="1"/>
  <c r="AP74" i="1"/>
  <c r="BR74" i="37" s="1"/>
  <c r="AP73" i="1"/>
  <c r="BR73" i="37" s="1"/>
  <c r="AP72" i="1"/>
  <c r="BR72" i="37" s="1"/>
  <c r="AP71" i="1"/>
  <c r="BR71" i="37" s="1"/>
  <c r="BP113" i="37" s="1"/>
  <c r="AP113" i="6" s="1"/>
  <c r="AP70" i="1"/>
  <c r="BR70" i="37" s="1"/>
  <c r="AP69" i="1"/>
  <c r="BR69" i="37" s="1"/>
  <c r="AP68" i="1"/>
  <c r="BR68" i="37" s="1"/>
  <c r="AP67" i="1"/>
  <c r="BR67" i="37" s="1"/>
  <c r="AP66" i="1"/>
  <c r="BR66" i="37" s="1"/>
  <c r="AP65" i="1"/>
  <c r="BR65" i="37" s="1"/>
  <c r="AP64" i="1"/>
  <c r="BR64" i="37" s="1"/>
  <c r="AP63" i="1"/>
  <c r="BR63" i="37" s="1"/>
  <c r="AP62" i="1"/>
  <c r="BR62" i="37" s="1"/>
  <c r="AP61" i="1"/>
  <c r="BR61" i="37" s="1"/>
  <c r="AP60" i="1"/>
  <c r="BR60" i="37" s="1"/>
  <c r="AP59" i="1"/>
  <c r="BR59" i="37" s="1"/>
  <c r="AP58" i="1"/>
  <c r="BR58" i="37" s="1"/>
  <c r="BP92" i="37" s="1"/>
  <c r="AP92" i="6" s="1"/>
  <c r="AP57" i="1"/>
  <c r="BR57" i="37" s="1"/>
  <c r="AP56" i="1"/>
  <c r="BR56" i="37" s="1"/>
  <c r="BP88" i="37" s="1"/>
  <c r="AP88" i="6" s="1"/>
  <c r="AP55" i="1"/>
  <c r="BR55" i="37" s="1"/>
  <c r="AP54" i="1"/>
  <c r="BR54" i="37" s="1"/>
  <c r="AP53" i="1"/>
  <c r="BR53" i="37" s="1"/>
  <c r="BP84" i="37" s="1"/>
  <c r="AP84" i="6" s="1"/>
  <c r="AP52" i="1"/>
  <c r="BR52" i="37" s="1"/>
  <c r="AP51" i="1"/>
  <c r="BR51" i="37" s="1"/>
  <c r="BP81" i="37" s="1"/>
  <c r="AP81" i="6" s="1"/>
  <c r="AP50" i="1"/>
  <c r="BR50" i="37" s="1"/>
  <c r="AP49" i="1"/>
  <c r="BR49" i="37" s="1"/>
  <c r="AP48" i="1"/>
  <c r="BR48" i="37" s="1"/>
  <c r="AP47" i="1"/>
  <c r="BR47" i="37" s="1"/>
  <c r="AP46" i="1"/>
  <c r="BR46" i="37" s="1"/>
  <c r="AP45" i="1"/>
  <c r="BR45" i="37" s="1"/>
  <c r="AP44" i="1"/>
  <c r="BR44" i="37" s="1"/>
  <c r="AP43" i="1"/>
  <c r="BR43" i="37" s="1"/>
  <c r="AP42" i="1"/>
  <c r="BR42" i="37" s="1"/>
  <c r="AP41" i="1"/>
  <c r="BR41" i="37" s="1"/>
  <c r="AP40" i="1"/>
  <c r="BR40" i="37" s="1"/>
  <c r="AP39" i="1"/>
  <c r="BR39" i="37" s="1"/>
  <c r="AP38" i="1"/>
  <c r="BR38" i="37" s="1"/>
  <c r="BP59" i="37" s="1"/>
  <c r="AP59" i="6" s="1"/>
  <c r="AP37" i="1"/>
  <c r="BR37" i="37" s="1"/>
  <c r="BP58" i="37" s="1"/>
  <c r="AP58" i="6" s="1"/>
  <c r="AP36" i="1"/>
  <c r="BR36" i="37" s="1"/>
  <c r="AP35" i="1"/>
  <c r="BR35" i="37" s="1"/>
  <c r="BP55" i="37" s="1"/>
  <c r="AP55" i="6" s="1"/>
  <c r="AP34" i="1"/>
  <c r="BR34" i="37" s="1"/>
  <c r="BP54" i="37" s="1"/>
  <c r="AP54" i="6" s="1"/>
  <c r="AP33" i="1"/>
  <c r="BR33" i="37" s="1"/>
  <c r="BP53" i="37" s="1"/>
  <c r="AP53" i="6" s="1"/>
  <c r="AP32" i="1"/>
  <c r="BR32" i="37" s="1"/>
  <c r="AP31" i="1"/>
  <c r="BR31" i="37" s="1"/>
  <c r="AP30" i="1"/>
  <c r="BR30" i="37" s="1"/>
  <c r="AP29" i="1"/>
  <c r="BR29" i="37" s="1"/>
  <c r="AP28" i="1"/>
  <c r="BR28" i="37" s="1"/>
  <c r="BP45" i="37" s="1"/>
  <c r="AP45" i="6" s="1"/>
  <c r="AP27" i="1"/>
  <c r="BR27" i="37" s="1"/>
  <c r="AP26" i="1"/>
  <c r="BR26" i="37" s="1"/>
  <c r="AP25" i="1"/>
  <c r="BR25" i="37" s="1"/>
  <c r="AP24" i="1"/>
  <c r="BR24" i="37" s="1"/>
  <c r="BP36" i="37" s="1"/>
  <c r="AP36" i="6" s="1"/>
  <c r="AP23" i="1"/>
  <c r="BR23" i="37" s="1"/>
  <c r="BP35" i="37" s="1"/>
  <c r="AP35" i="6" s="1"/>
  <c r="AP22" i="1"/>
  <c r="BR22" i="37" s="1"/>
  <c r="AP21" i="1"/>
  <c r="BR21" i="37" s="1"/>
  <c r="AP20" i="1"/>
  <c r="BR20" i="37" s="1"/>
  <c r="AP19" i="1"/>
  <c r="BR19" i="37" s="1"/>
  <c r="AP18" i="1"/>
  <c r="BR18" i="37" s="1"/>
  <c r="AP17" i="1"/>
  <c r="BR17" i="37" s="1"/>
  <c r="AP16" i="1"/>
  <c r="BR16" i="37" s="1"/>
  <c r="AP15" i="1"/>
  <c r="BR15" i="37" s="1"/>
  <c r="AP14" i="1"/>
  <c r="BR14" i="37" s="1"/>
  <c r="AP13" i="1"/>
  <c r="BR13" i="37" s="1"/>
  <c r="AP12" i="1"/>
  <c r="BR12" i="37" s="1"/>
  <c r="AP11" i="1"/>
  <c r="BR11" i="37" s="1"/>
  <c r="AP10" i="1"/>
  <c r="BR10" i="37" s="1"/>
  <c r="AP9" i="1"/>
  <c r="BR9" i="37" s="1"/>
  <c r="AP8" i="1"/>
  <c r="BR8" i="37" s="1"/>
  <c r="AP7" i="1"/>
  <c r="BR7" i="37" s="1"/>
  <c r="AP6" i="1"/>
  <c r="BR6" i="37" s="1"/>
  <c r="AP5" i="1"/>
  <c r="BR5" i="37" s="1"/>
  <c r="AP4" i="1"/>
  <c r="BR4" i="37" s="1"/>
  <c r="BP6" i="37" s="1"/>
  <c r="AP6" i="6" s="1"/>
  <c r="AP3" i="1"/>
  <c r="BR3" i="37" s="1"/>
  <c r="AP2" i="1"/>
  <c r="BR2" i="37" s="1"/>
  <c r="BP2" i="37" s="1"/>
  <c r="AP2" i="6" s="1"/>
  <c r="AN121" i="1"/>
  <c r="BO121" i="37" s="1"/>
  <c r="AN120" i="1"/>
  <c r="BO120" i="37" s="1"/>
  <c r="BM184" i="37" s="1"/>
  <c r="AN184" i="6" s="1"/>
  <c r="AN119" i="1"/>
  <c r="BO119" i="37" s="1"/>
  <c r="AN118" i="1"/>
  <c r="BO118" i="37" s="1"/>
  <c r="AN117" i="1"/>
  <c r="BO117" i="37" s="1"/>
  <c r="AN116" i="1"/>
  <c r="BO116" i="37" s="1"/>
  <c r="AN115" i="1"/>
  <c r="BO115" i="37" s="1"/>
  <c r="AN114" i="1"/>
  <c r="BO114" i="37" s="1"/>
  <c r="AN113" i="1"/>
  <c r="BO113" i="37" s="1"/>
  <c r="AN112" i="1"/>
  <c r="BO112" i="37" s="1"/>
  <c r="AN111" i="1"/>
  <c r="BO111" i="37" s="1"/>
  <c r="AN110" i="1"/>
  <c r="BO110" i="37" s="1"/>
  <c r="AN109" i="1"/>
  <c r="BO109" i="37" s="1"/>
  <c r="AN108" i="1"/>
  <c r="BO108" i="37" s="1"/>
  <c r="AN107" i="1"/>
  <c r="BO107" i="37" s="1"/>
  <c r="AN106" i="1"/>
  <c r="BO106" i="37" s="1"/>
  <c r="AN105" i="1"/>
  <c r="BO105" i="37" s="1"/>
  <c r="AN104" i="1"/>
  <c r="BO104" i="37" s="1"/>
  <c r="AN103" i="1"/>
  <c r="BO103" i="37" s="1"/>
  <c r="AN102" i="1"/>
  <c r="BO102" i="37" s="1"/>
  <c r="BM158" i="37" s="1"/>
  <c r="AN158" i="6" s="1"/>
  <c r="AN101" i="1"/>
  <c r="BO101" i="37" s="1"/>
  <c r="AN100" i="1"/>
  <c r="BO100" i="37" s="1"/>
  <c r="AN99" i="1"/>
  <c r="BO99" i="37" s="1"/>
  <c r="AN98" i="1"/>
  <c r="BO98" i="37" s="1"/>
  <c r="AN97" i="1"/>
  <c r="BO97" i="37" s="1"/>
  <c r="AN96" i="1"/>
  <c r="BO96" i="37" s="1"/>
  <c r="AN95" i="1"/>
  <c r="BO95" i="37" s="1"/>
  <c r="AN94" i="1"/>
  <c r="BO94" i="37" s="1"/>
  <c r="AN93" i="1"/>
  <c r="BO93" i="37" s="1"/>
  <c r="AN92" i="1"/>
  <c r="BO92" i="37" s="1"/>
  <c r="AN91" i="1"/>
  <c r="BO91" i="37" s="1"/>
  <c r="BM144" i="37" s="1"/>
  <c r="AN144" i="6" s="1"/>
  <c r="AN90" i="1"/>
  <c r="BO90" i="37" s="1"/>
  <c r="BM143" i="37" s="1"/>
  <c r="AN143" i="6" s="1"/>
  <c r="AN89" i="1"/>
  <c r="BO89" i="37" s="1"/>
  <c r="AN88" i="1"/>
  <c r="BO88" i="37" s="1"/>
  <c r="BM140" i="37" s="1"/>
  <c r="AN140" i="6" s="1"/>
  <c r="AN87" i="1"/>
  <c r="BO87" i="37" s="1"/>
  <c r="BM139" i="37" s="1"/>
  <c r="AN139" i="6" s="1"/>
  <c r="AN86" i="1"/>
  <c r="BO86" i="37" s="1"/>
  <c r="AN85" i="1"/>
  <c r="BO85" i="37" s="1"/>
  <c r="AN84" i="1"/>
  <c r="BO84" i="37" s="1"/>
  <c r="AN83" i="1"/>
  <c r="BO83" i="37" s="1"/>
  <c r="AN82" i="1"/>
  <c r="BO82" i="37" s="1"/>
  <c r="BM132" i="37" s="1"/>
  <c r="AN132" i="6" s="1"/>
  <c r="AN81" i="1"/>
  <c r="BO81" i="37" s="1"/>
  <c r="BM130" i="37" s="1"/>
  <c r="AN130" i="6" s="1"/>
  <c r="AN80" i="1"/>
  <c r="BO80" i="37" s="1"/>
  <c r="AN79" i="1"/>
  <c r="BO79" i="37" s="1"/>
  <c r="AN78" i="1"/>
  <c r="BO78" i="37" s="1"/>
  <c r="AN77" i="1"/>
  <c r="BO77" i="37" s="1"/>
  <c r="BM122" i="37" s="1"/>
  <c r="AN122" i="6" s="1"/>
  <c r="AN76" i="1"/>
  <c r="BO76" i="37" s="1"/>
  <c r="BM121" i="37" s="1"/>
  <c r="AN121" i="6" s="1"/>
  <c r="AN75" i="1"/>
  <c r="BO75" i="37" s="1"/>
  <c r="AN74" i="1"/>
  <c r="BO74" i="37" s="1"/>
  <c r="AN73" i="1"/>
  <c r="BO73" i="37" s="1"/>
  <c r="AN72" i="1"/>
  <c r="BO72" i="37" s="1"/>
  <c r="AN71" i="1"/>
  <c r="BO71" i="37" s="1"/>
  <c r="BM113" i="37" s="1"/>
  <c r="AN113" i="6" s="1"/>
  <c r="AN70" i="1"/>
  <c r="BO70" i="37" s="1"/>
  <c r="AN69" i="1"/>
  <c r="BO69" i="37" s="1"/>
  <c r="AN68" i="1"/>
  <c r="BO68" i="37" s="1"/>
  <c r="AN67" i="1"/>
  <c r="BO67" i="37" s="1"/>
  <c r="AN66" i="1"/>
  <c r="BO66" i="37" s="1"/>
  <c r="AN65" i="1"/>
  <c r="BO65" i="37" s="1"/>
  <c r="AN64" i="1"/>
  <c r="BO64" i="37" s="1"/>
  <c r="AN63" i="1"/>
  <c r="BO63" i="37" s="1"/>
  <c r="AN62" i="1"/>
  <c r="BO62" i="37" s="1"/>
  <c r="AN61" i="1"/>
  <c r="BO61" i="37" s="1"/>
  <c r="AN60" i="1"/>
  <c r="BO60" i="37" s="1"/>
  <c r="AN59" i="1"/>
  <c r="BO59" i="37" s="1"/>
  <c r="AN58" i="1"/>
  <c r="BO58" i="37" s="1"/>
  <c r="BM92" i="37" s="1"/>
  <c r="AN92" i="6" s="1"/>
  <c r="AN57" i="1"/>
  <c r="BO57" i="37" s="1"/>
  <c r="AN56" i="1"/>
  <c r="BO56" i="37" s="1"/>
  <c r="BM88" i="37" s="1"/>
  <c r="AN88" i="6" s="1"/>
  <c r="AN55" i="1"/>
  <c r="BO55" i="37" s="1"/>
  <c r="AN54" i="1"/>
  <c r="BO54" i="37" s="1"/>
  <c r="AN53" i="1"/>
  <c r="BO53" i="37" s="1"/>
  <c r="BM84" i="37" s="1"/>
  <c r="AN84" i="6" s="1"/>
  <c r="AN52" i="1"/>
  <c r="BO52" i="37" s="1"/>
  <c r="AN51" i="1"/>
  <c r="BO51" i="37" s="1"/>
  <c r="BM81" i="37" s="1"/>
  <c r="AN81" i="6" s="1"/>
  <c r="AN50" i="1"/>
  <c r="BO50" i="37" s="1"/>
  <c r="AN49" i="1"/>
  <c r="BO49" i="37" s="1"/>
  <c r="AN48" i="1"/>
  <c r="BO48" i="37" s="1"/>
  <c r="AN47" i="1"/>
  <c r="BO47" i="37" s="1"/>
  <c r="AN46" i="1"/>
  <c r="BO46" i="37" s="1"/>
  <c r="AN45" i="1"/>
  <c r="BO45" i="37" s="1"/>
  <c r="AN44" i="1"/>
  <c r="BO44" i="37" s="1"/>
  <c r="AN43" i="1"/>
  <c r="BO43" i="37" s="1"/>
  <c r="AN42" i="1"/>
  <c r="BO42" i="37" s="1"/>
  <c r="AN41" i="1"/>
  <c r="BO41" i="37" s="1"/>
  <c r="AN40" i="1"/>
  <c r="BO40" i="37" s="1"/>
  <c r="AN39" i="1"/>
  <c r="BO39" i="37" s="1"/>
  <c r="AN38" i="1"/>
  <c r="BO38" i="37" s="1"/>
  <c r="BM59" i="37" s="1"/>
  <c r="AN59" i="6" s="1"/>
  <c r="AN37" i="1"/>
  <c r="BO37" i="37" s="1"/>
  <c r="BM58" i="37" s="1"/>
  <c r="AN58" i="6" s="1"/>
  <c r="AN36" i="1"/>
  <c r="BO36" i="37" s="1"/>
  <c r="AN35" i="1"/>
  <c r="BO35" i="37" s="1"/>
  <c r="BM55" i="37" s="1"/>
  <c r="AN55" i="6" s="1"/>
  <c r="AN34" i="1"/>
  <c r="BO34" i="37" s="1"/>
  <c r="BM54" i="37" s="1"/>
  <c r="AN54" i="6" s="1"/>
  <c r="AN33" i="1"/>
  <c r="BO33" i="37" s="1"/>
  <c r="BM53" i="37" s="1"/>
  <c r="AN53" i="6" s="1"/>
  <c r="AN32" i="1"/>
  <c r="BO32" i="37" s="1"/>
  <c r="AN31" i="1"/>
  <c r="BO31" i="37" s="1"/>
  <c r="AN30" i="1"/>
  <c r="BO30" i="37" s="1"/>
  <c r="AN29" i="1"/>
  <c r="BO29" i="37" s="1"/>
  <c r="AN28" i="1"/>
  <c r="BO28" i="37" s="1"/>
  <c r="BM45" i="37" s="1"/>
  <c r="AN45" i="6" s="1"/>
  <c r="AN27" i="1"/>
  <c r="BO27" i="37" s="1"/>
  <c r="AN26" i="1"/>
  <c r="BO26" i="37" s="1"/>
  <c r="AN25" i="1"/>
  <c r="BO25" i="37" s="1"/>
  <c r="AN24" i="1"/>
  <c r="BO24" i="37" s="1"/>
  <c r="BM36" i="37" s="1"/>
  <c r="AN36" i="6" s="1"/>
  <c r="AN23" i="1"/>
  <c r="BO23" i="37" s="1"/>
  <c r="BM35" i="37" s="1"/>
  <c r="AN35" i="6" s="1"/>
  <c r="AN22" i="1"/>
  <c r="BO22" i="37" s="1"/>
  <c r="AN21" i="1"/>
  <c r="BO21" i="37" s="1"/>
  <c r="AN20" i="1"/>
  <c r="BO20" i="37" s="1"/>
  <c r="AN19" i="1"/>
  <c r="BO19" i="37" s="1"/>
  <c r="AN18" i="1"/>
  <c r="BO18" i="37" s="1"/>
  <c r="AN17" i="1"/>
  <c r="BO17" i="37" s="1"/>
  <c r="AN16" i="1"/>
  <c r="BO16" i="37" s="1"/>
  <c r="AN15" i="1"/>
  <c r="BO15" i="37" s="1"/>
  <c r="AN14" i="1"/>
  <c r="BO14" i="37" s="1"/>
  <c r="AN13" i="1"/>
  <c r="BO13" i="37" s="1"/>
  <c r="AN12" i="1"/>
  <c r="BO12" i="37" s="1"/>
  <c r="AN11" i="1"/>
  <c r="BO11" i="37" s="1"/>
  <c r="AN10" i="1"/>
  <c r="BO10" i="37" s="1"/>
  <c r="AN9" i="1"/>
  <c r="BO9" i="37" s="1"/>
  <c r="AN8" i="1"/>
  <c r="BO8" i="37" s="1"/>
  <c r="AN7" i="1"/>
  <c r="BO7" i="37" s="1"/>
  <c r="AN6" i="1"/>
  <c r="BO6" i="37" s="1"/>
  <c r="AN5" i="1"/>
  <c r="BO5" i="37" s="1"/>
  <c r="AN4" i="1"/>
  <c r="BO4" i="37" s="1"/>
  <c r="BM6" i="37" s="1"/>
  <c r="AN6" i="6" s="1"/>
  <c r="AN3" i="1"/>
  <c r="BO3" i="37" s="1"/>
  <c r="AN2" i="1"/>
  <c r="BO2" i="37" s="1"/>
  <c r="BM2" i="37" s="1"/>
  <c r="AN2" i="6" s="1"/>
  <c r="AL121" i="1"/>
  <c r="BL121" i="37" s="1"/>
  <c r="AL120" i="1"/>
  <c r="BL120" i="37" s="1"/>
  <c r="BJ184" i="37" s="1"/>
  <c r="AL184" i="6" s="1"/>
  <c r="AL119" i="1"/>
  <c r="BL119" i="37" s="1"/>
  <c r="AL118" i="1"/>
  <c r="BL118" i="37" s="1"/>
  <c r="AL117" i="1"/>
  <c r="BL117" i="37" s="1"/>
  <c r="AL116" i="1"/>
  <c r="BL116" i="37" s="1"/>
  <c r="AL115" i="1"/>
  <c r="BL115" i="37" s="1"/>
  <c r="AL114" i="1"/>
  <c r="BL114" i="37" s="1"/>
  <c r="AL113" i="1"/>
  <c r="BL113" i="37" s="1"/>
  <c r="AL112" i="1"/>
  <c r="BL112" i="37" s="1"/>
  <c r="AL111" i="1"/>
  <c r="BL111" i="37" s="1"/>
  <c r="AL110" i="1"/>
  <c r="BL110" i="37" s="1"/>
  <c r="AL109" i="1"/>
  <c r="BL109" i="37" s="1"/>
  <c r="AL108" i="1"/>
  <c r="BL108" i="37" s="1"/>
  <c r="AL107" i="1"/>
  <c r="BL107" i="37" s="1"/>
  <c r="AL106" i="1"/>
  <c r="BL106" i="37" s="1"/>
  <c r="AL105" i="1"/>
  <c r="BL105" i="37" s="1"/>
  <c r="AL104" i="1"/>
  <c r="BL104" i="37" s="1"/>
  <c r="AL103" i="1"/>
  <c r="BL103" i="37" s="1"/>
  <c r="AL102" i="1"/>
  <c r="BL102" i="37" s="1"/>
  <c r="BJ158" i="37" s="1"/>
  <c r="AL158" i="6" s="1"/>
  <c r="AL101" i="1"/>
  <c r="BL101" i="37" s="1"/>
  <c r="AL100" i="1"/>
  <c r="BL100" i="37" s="1"/>
  <c r="AL99" i="1"/>
  <c r="BL99" i="37" s="1"/>
  <c r="AL98" i="1"/>
  <c r="BL98" i="37" s="1"/>
  <c r="AL97" i="1"/>
  <c r="BL97" i="37" s="1"/>
  <c r="AL96" i="1"/>
  <c r="BL96" i="37" s="1"/>
  <c r="AL95" i="1"/>
  <c r="BL95" i="37" s="1"/>
  <c r="AL94" i="1"/>
  <c r="BL94" i="37" s="1"/>
  <c r="AL93" i="1"/>
  <c r="BL93" i="37" s="1"/>
  <c r="AL92" i="1"/>
  <c r="BL92" i="37" s="1"/>
  <c r="AL91" i="1"/>
  <c r="BL91" i="37" s="1"/>
  <c r="BJ144" i="37" s="1"/>
  <c r="AL144" i="6" s="1"/>
  <c r="AL90" i="1"/>
  <c r="BL90" i="37" s="1"/>
  <c r="BJ143" i="37" s="1"/>
  <c r="AL143" i="6" s="1"/>
  <c r="AL89" i="1"/>
  <c r="BL89" i="37" s="1"/>
  <c r="AL88" i="1"/>
  <c r="BL88" i="37" s="1"/>
  <c r="BJ140" i="37" s="1"/>
  <c r="AL140" i="6" s="1"/>
  <c r="AL87" i="1"/>
  <c r="BL87" i="37" s="1"/>
  <c r="BJ139" i="37" s="1"/>
  <c r="AL139" i="6" s="1"/>
  <c r="AL86" i="1"/>
  <c r="BL86" i="37" s="1"/>
  <c r="AL85" i="1"/>
  <c r="BL85" i="37" s="1"/>
  <c r="AL84" i="1"/>
  <c r="BL84" i="37" s="1"/>
  <c r="AL83" i="1"/>
  <c r="BL83" i="37" s="1"/>
  <c r="AL82" i="1"/>
  <c r="BL82" i="37" s="1"/>
  <c r="BJ132" i="37" s="1"/>
  <c r="AL132" i="6" s="1"/>
  <c r="AL81" i="1"/>
  <c r="BL81" i="37" s="1"/>
  <c r="BJ130" i="37" s="1"/>
  <c r="AL130" i="6" s="1"/>
  <c r="AL80" i="1"/>
  <c r="BL80" i="37" s="1"/>
  <c r="AL79" i="1"/>
  <c r="BL79" i="37" s="1"/>
  <c r="AL78" i="1"/>
  <c r="BL78" i="37" s="1"/>
  <c r="AL77" i="1"/>
  <c r="BL77" i="37" s="1"/>
  <c r="BJ122" i="37" s="1"/>
  <c r="AL122" i="6" s="1"/>
  <c r="AL76" i="1"/>
  <c r="BL76" i="37" s="1"/>
  <c r="BJ121" i="37" s="1"/>
  <c r="AL121" i="6" s="1"/>
  <c r="AL75" i="1"/>
  <c r="BL75" i="37" s="1"/>
  <c r="AL74" i="1"/>
  <c r="BL74" i="37" s="1"/>
  <c r="AL73" i="1"/>
  <c r="BL73" i="37" s="1"/>
  <c r="AL72" i="1"/>
  <c r="BL72" i="37" s="1"/>
  <c r="AL71" i="1"/>
  <c r="BL71" i="37" s="1"/>
  <c r="BJ113" i="37" s="1"/>
  <c r="AL113" i="6" s="1"/>
  <c r="AL70" i="1"/>
  <c r="BL70" i="37" s="1"/>
  <c r="AL69" i="1"/>
  <c r="BL69" i="37" s="1"/>
  <c r="AL68" i="1"/>
  <c r="BL68" i="37" s="1"/>
  <c r="AL67" i="1"/>
  <c r="BL67" i="37" s="1"/>
  <c r="AL66" i="1"/>
  <c r="BL66" i="37" s="1"/>
  <c r="AL65" i="1"/>
  <c r="BL65" i="37" s="1"/>
  <c r="AL64" i="1"/>
  <c r="BL64" i="37" s="1"/>
  <c r="AL63" i="1"/>
  <c r="BL63" i="37" s="1"/>
  <c r="AL62" i="1"/>
  <c r="BL62" i="37" s="1"/>
  <c r="AL61" i="1"/>
  <c r="BL61" i="37" s="1"/>
  <c r="AL60" i="1"/>
  <c r="BL60" i="37" s="1"/>
  <c r="AL59" i="1"/>
  <c r="BL59" i="37" s="1"/>
  <c r="AL58" i="1"/>
  <c r="BL58" i="37" s="1"/>
  <c r="BJ92" i="37" s="1"/>
  <c r="AL92" i="6" s="1"/>
  <c r="AL57" i="1"/>
  <c r="BL57" i="37" s="1"/>
  <c r="AL56" i="1"/>
  <c r="BL56" i="37" s="1"/>
  <c r="BJ88" i="37" s="1"/>
  <c r="AL88" i="6" s="1"/>
  <c r="AL55" i="1"/>
  <c r="BL55" i="37" s="1"/>
  <c r="AL54" i="1"/>
  <c r="BL54" i="37" s="1"/>
  <c r="AL53" i="1"/>
  <c r="BL53" i="37" s="1"/>
  <c r="BJ84" i="37" s="1"/>
  <c r="AL84" i="6" s="1"/>
  <c r="AL52" i="1"/>
  <c r="BL52" i="37" s="1"/>
  <c r="AL51" i="1"/>
  <c r="BL51" i="37" s="1"/>
  <c r="BJ81" i="37" s="1"/>
  <c r="AL81" i="6" s="1"/>
  <c r="AL50" i="1"/>
  <c r="BL50" i="37" s="1"/>
  <c r="AL49" i="1"/>
  <c r="BL49" i="37" s="1"/>
  <c r="AL48" i="1"/>
  <c r="BL48" i="37" s="1"/>
  <c r="AL47" i="1"/>
  <c r="BL47" i="37" s="1"/>
  <c r="AL46" i="1"/>
  <c r="BL46" i="37" s="1"/>
  <c r="AL45" i="1"/>
  <c r="BL45" i="37" s="1"/>
  <c r="AL44" i="1"/>
  <c r="BL44" i="37" s="1"/>
  <c r="AL43" i="1"/>
  <c r="BL43" i="37" s="1"/>
  <c r="AL42" i="1"/>
  <c r="BL42" i="37" s="1"/>
  <c r="AL41" i="1"/>
  <c r="BL41" i="37" s="1"/>
  <c r="AL40" i="1"/>
  <c r="BL40" i="37" s="1"/>
  <c r="AL39" i="1"/>
  <c r="BL39" i="37" s="1"/>
  <c r="AL38" i="1"/>
  <c r="BL38" i="37" s="1"/>
  <c r="BJ59" i="37" s="1"/>
  <c r="AL59" i="6" s="1"/>
  <c r="AL37" i="1"/>
  <c r="BL37" i="37" s="1"/>
  <c r="BJ58" i="37" s="1"/>
  <c r="AL58" i="6" s="1"/>
  <c r="AL36" i="1"/>
  <c r="BL36" i="37" s="1"/>
  <c r="AL35" i="1"/>
  <c r="BL35" i="37" s="1"/>
  <c r="BJ55" i="37" s="1"/>
  <c r="AL55" i="6" s="1"/>
  <c r="AL34" i="1"/>
  <c r="BL34" i="37" s="1"/>
  <c r="BJ54" i="37" s="1"/>
  <c r="AL54" i="6" s="1"/>
  <c r="AL33" i="1"/>
  <c r="BL33" i="37" s="1"/>
  <c r="BJ53" i="37" s="1"/>
  <c r="AL53" i="6" s="1"/>
  <c r="AL32" i="1"/>
  <c r="BL32" i="37" s="1"/>
  <c r="AL31" i="1"/>
  <c r="BL31" i="37" s="1"/>
  <c r="AL30" i="1"/>
  <c r="BL30" i="37" s="1"/>
  <c r="AL29" i="1"/>
  <c r="BL29" i="37" s="1"/>
  <c r="AL28" i="1"/>
  <c r="BL28" i="37" s="1"/>
  <c r="BJ45" i="37" s="1"/>
  <c r="AL45" i="6" s="1"/>
  <c r="AL27" i="1"/>
  <c r="BL27" i="37" s="1"/>
  <c r="AL26" i="1"/>
  <c r="BL26" i="37" s="1"/>
  <c r="AL25" i="1"/>
  <c r="BL25" i="37" s="1"/>
  <c r="AL24" i="1"/>
  <c r="BL24" i="37" s="1"/>
  <c r="BJ36" i="37" s="1"/>
  <c r="AL36" i="6" s="1"/>
  <c r="AL23" i="1"/>
  <c r="BL23" i="37" s="1"/>
  <c r="BJ35" i="37" s="1"/>
  <c r="AL35" i="6" s="1"/>
  <c r="AL22" i="1"/>
  <c r="BL22" i="37" s="1"/>
  <c r="AL21" i="1"/>
  <c r="BL21" i="37" s="1"/>
  <c r="AL20" i="1"/>
  <c r="BL20" i="37" s="1"/>
  <c r="AL19" i="1"/>
  <c r="BL19" i="37" s="1"/>
  <c r="AL18" i="1"/>
  <c r="BL18" i="37" s="1"/>
  <c r="AL17" i="1"/>
  <c r="BL17" i="37" s="1"/>
  <c r="AL16" i="1"/>
  <c r="BL16" i="37" s="1"/>
  <c r="AL15" i="1"/>
  <c r="BL15" i="37" s="1"/>
  <c r="AL14" i="1"/>
  <c r="BL14" i="37" s="1"/>
  <c r="AL13" i="1"/>
  <c r="BL13" i="37" s="1"/>
  <c r="AL12" i="1"/>
  <c r="BL12" i="37" s="1"/>
  <c r="AL11" i="1"/>
  <c r="BL11" i="37" s="1"/>
  <c r="AL10" i="1"/>
  <c r="BL10" i="37" s="1"/>
  <c r="AL9" i="1"/>
  <c r="BL9" i="37" s="1"/>
  <c r="AL8" i="1"/>
  <c r="BL8" i="37" s="1"/>
  <c r="AL7" i="1"/>
  <c r="BL7" i="37" s="1"/>
  <c r="AL6" i="1"/>
  <c r="BL6" i="37" s="1"/>
  <c r="AL5" i="1"/>
  <c r="BL5" i="37" s="1"/>
  <c r="AL4" i="1"/>
  <c r="BL4" i="37" s="1"/>
  <c r="BJ6" i="37" s="1"/>
  <c r="AL6" i="6" s="1"/>
  <c r="AL3" i="1"/>
  <c r="BL3" i="37" s="1"/>
  <c r="AL2" i="1"/>
  <c r="BL2" i="37" s="1"/>
  <c r="BJ2" i="37" s="1"/>
  <c r="AL2" i="6" s="1"/>
  <c r="AJ121" i="1"/>
  <c r="BI121" i="37" s="1"/>
  <c r="AJ120" i="1"/>
  <c r="BI120" i="37" s="1"/>
  <c r="BG184" i="37" s="1"/>
  <c r="AJ184" i="6" s="1"/>
  <c r="AJ119" i="1"/>
  <c r="BI119" i="37" s="1"/>
  <c r="AJ118" i="1"/>
  <c r="BI118" i="37" s="1"/>
  <c r="AJ117" i="1"/>
  <c r="BI117" i="37" s="1"/>
  <c r="AJ116" i="1"/>
  <c r="BI116" i="37" s="1"/>
  <c r="AJ115" i="1"/>
  <c r="BI115" i="37" s="1"/>
  <c r="AJ114" i="1"/>
  <c r="BI114" i="37" s="1"/>
  <c r="AJ113" i="1"/>
  <c r="BI113" i="37" s="1"/>
  <c r="AJ112" i="1"/>
  <c r="BI112" i="37" s="1"/>
  <c r="AJ111" i="1"/>
  <c r="BI111" i="37" s="1"/>
  <c r="AJ110" i="1"/>
  <c r="BI110" i="37" s="1"/>
  <c r="AJ109" i="1"/>
  <c r="BI109" i="37" s="1"/>
  <c r="AJ108" i="1"/>
  <c r="BI108" i="37" s="1"/>
  <c r="AJ107" i="1"/>
  <c r="BI107" i="37" s="1"/>
  <c r="AJ106" i="1"/>
  <c r="BI106" i="37" s="1"/>
  <c r="AJ105" i="1"/>
  <c r="BI105" i="37" s="1"/>
  <c r="AJ104" i="1"/>
  <c r="BI104" i="37" s="1"/>
  <c r="AJ103" i="1"/>
  <c r="BI103" i="37" s="1"/>
  <c r="AJ102" i="1"/>
  <c r="BI102" i="37" s="1"/>
  <c r="BG158" i="37" s="1"/>
  <c r="AJ158" i="6" s="1"/>
  <c r="AJ101" i="1"/>
  <c r="BI101" i="37" s="1"/>
  <c r="AJ100" i="1"/>
  <c r="BI100" i="37" s="1"/>
  <c r="AJ99" i="1"/>
  <c r="BI99" i="37" s="1"/>
  <c r="AJ98" i="1"/>
  <c r="BI98" i="37" s="1"/>
  <c r="AJ97" i="1"/>
  <c r="BI97" i="37" s="1"/>
  <c r="AJ96" i="1"/>
  <c r="BI96" i="37" s="1"/>
  <c r="AJ95" i="1"/>
  <c r="BI95" i="37" s="1"/>
  <c r="AJ94" i="1"/>
  <c r="BI94" i="37" s="1"/>
  <c r="AJ93" i="1"/>
  <c r="BI93" i="37" s="1"/>
  <c r="AJ92" i="1"/>
  <c r="BI92" i="37" s="1"/>
  <c r="AJ91" i="1"/>
  <c r="BI91" i="37" s="1"/>
  <c r="BG144" i="37" s="1"/>
  <c r="AJ144" i="6" s="1"/>
  <c r="AJ90" i="1"/>
  <c r="BI90" i="37" s="1"/>
  <c r="BG143" i="37" s="1"/>
  <c r="AJ143" i="6" s="1"/>
  <c r="AJ89" i="1"/>
  <c r="BI89" i="37" s="1"/>
  <c r="AJ88" i="1"/>
  <c r="BI88" i="37" s="1"/>
  <c r="BG140" i="37" s="1"/>
  <c r="AJ140" i="6" s="1"/>
  <c r="AJ87" i="1"/>
  <c r="BI87" i="37" s="1"/>
  <c r="BG139" i="37" s="1"/>
  <c r="AJ139" i="6" s="1"/>
  <c r="AJ86" i="1"/>
  <c r="BI86" i="37" s="1"/>
  <c r="AJ85" i="1"/>
  <c r="BI85" i="37" s="1"/>
  <c r="AJ84" i="1"/>
  <c r="BI84" i="37" s="1"/>
  <c r="AJ83" i="1"/>
  <c r="BI83" i="37" s="1"/>
  <c r="AJ82" i="1"/>
  <c r="BI82" i="37" s="1"/>
  <c r="BG132" i="37" s="1"/>
  <c r="AJ132" i="6" s="1"/>
  <c r="AJ81" i="1"/>
  <c r="BI81" i="37" s="1"/>
  <c r="BG130" i="37" s="1"/>
  <c r="AJ130" i="6" s="1"/>
  <c r="AJ80" i="1"/>
  <c r="BI80" i="37" s="1"/>
  <c r="AJ79" i="1"/>
  <c r="BI79" i="37" s="1"/>
  <c r="AJ78" i="1"/>
  <c r="BI78" i="37" s="1"/>
  <c r="AJ77" i="1"/>
  <c r="BI77" i="37" s="1"/>
  <c r="BG122" i="37" s="1"/>
  <c r="AJ122" i="6" s="1"/>
  <c r="AJ76" i="1"/>
  <c r="BI76" i="37" s="1"/>
  <c r="BG121" i="37" s="1"/>
  <c r="AJ121" i="6" s="1"/>
  <c r="AJ75" i="1"/>
  <c r="BI75" i="37" s="1"/>
  <c r="AJ74" i="1"/>
  <c r="BI74" i="37" s="1"/>
  <c r="AJ73" i="1"/>
  <c r="BI73" i="37" s="1"/>
  <c r="AJ72" i="1"/>
  <c r="BI72" i="37" s="1"/>
  <c r="AJ71" i="1"/>
  <c r="BI71" i="37" s="1"/>
  <c r="BG113" i="37" s="1"/>
  <c r="AJ113" i="6" s="1"/>
  <c r="AJ70" i="1"/>
  <c r="BI70" i="37" s="1"/>
  <c r="AJ69" i="1"/>
  <c r="BI69" i="37" s="1"/>
  <c r="AJ68" i="1"/>
  <c r="BI68" i="37" s="1"/>
  <c r="AJ67" i="1"/>
  <c r="BI67" i="37" s="1"/>
  <c r="AJ66" i="1"/>
  <c r="BI66" i="37" s="1"/>
  <c r="AJ65" i="1"/>
  <c r="BI65" i="37" s="1"/>
  <c r="AJ64" i="1"/>
  <c r="BI64" i="37" s="1"/>
  <c r="AJ63" i="1"/>
  <c r="BI63" i="37" s="1"/>
  <c r="AJ62" i="1"/>
  <c r="BI62" i="37" s="1"/>
  <c r="AJ61" i="1"/>
  <c r="BI61" i="37" s="1"/>
  <c r="AJ60" i="1"/>
  <c r="BI60" i="37" s="1"/>
  <c r="AJ59" i="1"/>
  <c r="BI59" i="37" s="1"/>
  <c r="AJ58" i="1"/>
  <c r="BI58" i="37" s="1"/>
  <c r="BG92" i="37" s="1"/>
  <c r="AJ92" i="6" s="1"/>
  <c r="AJ57" i="1"/>
  <c r="BI57" i="37" s="1"/>
  <c r="AJ56" i="1"/>
  <c r="BI56" i="37" s="1"/>
  <c r="BG88" i="37" s="1"/>
  <c r="AJ88" i="6" s="1"/>
  <c r="AJ55" i="1"/>
  <c r="BI55" i="37" s="1"/>
  <c r="AJ54" i="1"/>
  <c r="BI54" i="37" s="1"/>
  <c r="AJ53" i="1"/>
  <c r="BI53" i="37" s="1"/>
  <c r="BG84" i="37" s="1"/>
  <c r="AJ84" i="6" s="1"/>
  <c r="AJ52" i="1"/>
  <c r="BI52" i="37" s="1"/>
  <c r="AJ51" i="1"/>
  <c r="BI51" i="37" s="1"/>
  <c r="BG81" i="37" s="1"/>
  <c r="AJ81" i="6" s="1"/>
  <c r="AJ50" i="1"/>
  <c r="BI50" i="37" s="1"/>
  <c r="AJ49" i="1"/>
  <c r="BI49" i="37" s="1"/>
  <c r="AJ48" i="1"/>
  <c r="BI48" i="37" s="1"/>
  <c r="AJ47" i="1"/>
  <c r="BI47" i="37" s="1"/>
  <c r="AJ46" i="1"/>
  <c r="BI46" i="37" s="1"/>
  <c r="AJ45" i="1"/>
  <c r="BI45" i="37" s="1"/>
  <c r="AJ44" i="1"/>
  <c r="BI44" i="37" s="1"/>
  <c r="AJ43" i="1"/>
  <c r="BI43" i="37" s="1"/>
  <c r="AJ42" i="1"/>
  <c r="BI42" i="37" s="1"/>
  <c r="AJ41" i="1"/>
  <c r="BI41" i="37" s="1"/>
  <c r="AJ40" i="1"/>
  <c r="BI40" i="37" s="1"/>
  <c r="AJ39" i="1"/>
  <c r="BI39" i="37" s="1"/>
  <c r="AJ38" i="1"/>
  <c r="BI38" i="37" s="1"/>
  <c r="BG59" i="37" s="1"/>
  <c r="AJ59" i="6" s="1"/>
  <c r="AJ37" i="1"/>
  <c r="BI37" i="37" s="1"/>
  <c r="BG58" i="37" s="1"/>
  <c r="AJ58" i="6" s="1"/>
  <c r="AJ36" i="1"/>
  <c r="BI36" i="37" s="1"/>
  <c r="AJ35" i="1"/>
  <c r="BI35" i="37" s="1"/>
  <c r="BG55" i="37" s="1"/>
  <c r="AJ55" i="6" s="1"/>
  <c r="AJ34" i="1"/>
  <c r="BI34" i="37" s="1"/>
  <c r="BG54" i="37" s="1"/>
  <c r="AJ54" i="6" s="1"/>
  <c r="AJ33" i="1"/>
  <c r="BI33" i="37" s="1"/>
  <c r="BG53" i="37" s="1"/>
  <c r="AJ53" i="6" s="1"/>
  <c r="AJ32" i="1"/>
  <c r="BI32" i="37" s="1"/>
  <c r="AJ31" i="1"/>
  <c r="BI31" i="37" s="1"/>
  <c r="AJ30" i="1"/>
  <c r="BI30" i="37" s="1"/>
  <c r="AJ29" i="1"/>
  <c r="BI29" i="37" s="1"/>
  <c r="AJ28" i="1"/>
  <c r="BI28" i="37" s="1"/>
  <c r="BG45" i="37" s="1"/>
  <c r="AJ45" i="6" s="1"/>
  <c r="AJ27" i="1"/>
  <c r="BI27" i="37" s="1"/>
  <c r="AJ26" i="1"/>
  <c r="BI26" i="37" s="1"/>
  <c r="AJ25" i="1"/>
  <c r="BI25" i="37" s="1"/>
  <c r="AJ24" i="1"/>
  <c r="BI24" i="37" s="1"/>
  <c r="BG36" i="37" s="1"/>
  <c r="AJ36" i="6" s="1"/>
  <c r="AJ23" i="1"/>
  <c r="BI23" i="37" s="1"/>
  <c r="BG35" i="37" s="1"/>
  <c r="AJ35" i="6" s="1"/>
  <c r="AJ22" i="1"/>
  <c r="BI22" i="37" s="1"/>
  <c r="AJ21" i="1"/>
  <c r="BI21" i="37" s="1"/>
  <c r="AJ20" i="1"/>
  <c r="BI20" i="37" s="1"/>
  <c r="AJ19" i="1"/>
  <c r="BI19" i="37" s="1"/>
  <c r="AJ18" i="1"/>
  <c r="BI18" i="37" s="1"/>
  <c r="AJ17" i="1"/>
  <c r="BI17" i="37" s="1"/>
  <c r="AJ16" i="1"/>
  <c r="BI16" i="37" s="1"/>
  <c r="AJ15" i="1"/>
  <c r="BI15" i="37" s="1"/>
  <c r="AJ14" i="1"/>
  <c r="BI14" i="37" s="1"/>
  <c r="AJ13" i="1"/>
  <c r="BI13" i="37" s="1"/>
  <c r="AJ12" i="1"/>
  <c r="BI12" i="37" s="1"/>
  <c r="AJ11" i="1"/>
  <c r="BI11" i="37" s="1"/>
  <c r="AJ10" i="1"/>
  <c r="BI10" i="37" s="1"/>
  <c r="AJ9" i="1"/>
  <c r="BI9" i="37" s="1"/>
  <c r="AJ8" i="1"/>
  <c r="BI8" i="37" s="1"/>
  <c r="AJ7" i="1"/>
  <c r="BI7" i="37" s="1"/>
  <c r="AJ6" i="1"/>
  <c r="BI6" i="37" s="1"/>
  <c r="AJ5" i="1"/>
  <c r="BI5" i="37" s="1"/>
  <c r="AJ4" i="1"/>
  <c r="BI4" i="37" s="1"/>
  <c r="BG6" i="37" s="1"/>
  <c r="AJ6" i="6" s="1"/>
  <c r="AJ3" i="1"/>
  <c r="BI3" i="37" s="1"/>
  <c r="AJ2" i="1"/>
  <c r="BI2" i="37" s="1"/>
  <c r="BG2" i="37" s="1"/>
  <c r="AJ2" i="6" s="1"/>
  <c r="AH121" i="1"/>
  <c r="BE121" i="37" s="1"/>
  <c r="AH120" i="1"/>
  <c r="BE120" i="37" s="1"/>
  <c r="BC184" i="37" s="1"/>
  <c r="AH119" i="1"/>
  <c r="BE119" i="37" s="1"/>
  <c r="AH118" i="1"/>
  <c r="BE118" i="37" s="1"/>
  <c r="AH117" i="1"/>
  <c r="BE117" i="37" s="1"/>
  <c r="AH116" i="1"/>
  <c r="BE116" i="37" s="1"/>
  <c r="AH115" i="1"/>
  <c r="BE115" i="37" s="1"/>
  <c r="AH114" i="1"/>
  <c r="BE114" i="37" s="1"/>
  <c r="AH113" i="1"/>
  <c r="BE113" i="37" s="1"/>
  <c r="AH112" i="1"/>
  <c r="BE112" i="37" s="1"/>
  <c r="AH111" i="1"/>
  <c r="BE111" i="37" s="1"/>
  <c r="AH110" i="1"/>
  <c r="BE110" i="37" s="1"/>
  <c r="AH109" i="1"/>
  <c r="BE109" i="37" s="1"/>
  <c r="AH108" i="1"/>
  <c r="BE108" i="37" s="1"/>
  <c r="AH107" i="1"/>
  <c r="BE107" i="37" s="1"/>
  <c r="AH106" i="1"/>
  <c r="BE106" i="37" s="1"/>
  <c r="AH105" i="1"/>
  <c r="BE105" i="37" s="1"/>
  <c r="AH104" i="1"/>
  <c r="BE104" i="37" s="1"/>
  <c r="AH103" i="1"/>
  <c r="BE103" i="37" s="1"/>
  <c r="AH102" i="1"/>
  <c r="BE102" i="37" s="1"/>
  <c r="BC158" i="37" s="1"/>
  <c r="AH101" i="1"/>
  <c r="BE101" i="37" s="1"/>
  <c r="AH100" i="1"/>
  <c r="BE100" i="37" s="1"/>
  <c r="AH99" i="1"/>
  <c r="BE99" i="37" s="1"/>
  <c r="AH98" i="1"/>
  <c r="BE98" i="37" s="1"/>
  <c r="AH97" i="1"/>
  <c r="BE97" i="37" s="1"/>
  <c r="AH96" i="1"/>
  <c r="BE96" i="37" s="1"/>
  <c r="AH95" i="1"/>
  <c r="BE95" i="37" s="1"/>
  <c r="AH94" i="1"/>
  <c r="BE94" i="37" s="1"/>
  <c r="AH93" i="1"/>
  <c r="BE93" i="37" s="1"/>
  <c r="AH92" i="1"/>
  <c r="BE92" i="37" s="1"/>
  <c r="AH91" i="1"/>
  <c r="BE91" i="37" s="1"/>
  <c r="BC144" i="37" s="1"/>
  <c r="AH90" i="1"/>
  <c r="BE90" i="37" s="1"/>
  <c r="BC143" i="37" s="1"/>
  <c r="AH89" i="1"/>
  <c r="BE89" i="37" s="1"/>
  <c r="AH88" i="1"/>
  <c r="BE88" i="37" s="1"/>
  <c r="BC140" i="37" s="1"/>
  <c r="AH87" i="1"/>
  <c r="BE87" i="37" s="1"/>
  <c r="BC139" i="37" s="1"/>
  <c r="AH86" i="1"/>
  <c r="BE86" i="37" s="1"/>
  <c r="AH85" i="1"/>
  <c r="BE85" i="37" s="1"/>
  <c r="AH84" i="1"/>
  <c r="BE84" i="37" s="1"/>
  <c r="AH83" i="1"/>
  <c r="BE83" i="37" s="1"/>
  <c r="AH82" i="1"/>
  <c r="BE82" i="37" s="1"/>
  <c r="BC132" i="37" s="1"/>
  <c r="AH81" i="1"/>
  <c r="BE81" i="37" s="1"/>
  <c r="BC130" i="37" s="1"/>
  <c r="AH80" i="1"/>
  <c r="BE80" i="37" s="1"/>
  <c r="AH79" i="1"/>
  <c r="BE79" i="37" s="1"/>
  <c r="AH78" i="1"/>
  <c r="BE78" i="37" s="1"/>
  <c r="AH77" i="1"/>
  <c r="BE77" i="37" s="1"/>
  <c r="BC122" i="37" s="1"/>
  <c r="AH76" i="1"/>
  <c r="BE76" i="37" s="1"/>
  <c r="BC121" i="37" s="1"/>
  <c r="AH75" i="1"/>
  <c r="BE75" i="37" s="1"/>
  <c r="AH74" i="1"/>
  <c r="BE74" i="37" s="1"/>
  <c r="AH73" i="1"/>
  <c r="BE73" i="37" s="1"/>
  <c r="AH72" i="1"/>
  <c r="BE72" i="37" s="1"/>
  <c r="AH71" i="1"/>
  <c r="BE71" i="37" s="1"/>
  <c r="BC113" i="37" s="1"/>
  <c r="AH70" i="1"/>
  <c r="BE70" i="37" s="1"/>
  <c r="AH69" i="1"/>
  <c r="BE69" i="37" s="1"/>
  <c r="AH68" i="1"/>
  <c r="BE68" i="37" s="1"/>
  <c r="AH67" i="1"/>
  <c r="BE67" i="37" s="1"/>
  <c r="AH66" i="1"/>
  <c r="BE66" i="37" s="1"/>
  <c r="AH65" i="1"/>
  <c r="BE65" i="37" s="1"/>
  <c r="AH64" i="1"/>
  <c r="BE64" i="37" s="1"/>
  <c r="AH63" i="1"/>
  <c r="BE63" i="37" s="1"/>
  <c r="AH62" i="1"/>
  <c r="BE62" i="37" s="1"/>
  <c r="AH61" i="1"/>
  <c r="BE61" i="37" s="1"/>
  <c r="AH60" i="1"/>
  <c r="BE60" i="37" s="1"/>
  <c r="AH59" i="1"/>
  <c r="BE59" i="37" s="1"/>
  <c r="AH58" i="1"/>
  <c r="BE58" i="37" s="1"/>
  <c r="BC92" i="37" s="1"/>
  <c r="AH57" i="1"/>
  <c r="BE57" i="37" s="1"/>
  <c r="AH56" i="1"/>
  <c r="BE56" i="37" s="1"/>
  <c r="BC88" i="37" s="1"/>
  <c r="AH55" i="1"/>
  <c r="BE55" i="37" s="1"/>
  <c r="AH54" i="1"/>
  <c r="BE54" i="37" s="1"/>
  <c r="AH53" i="1"/>
  <c r="BE53" i="37" s="1"/>
  <c r="BC84" i="37" s="1"/>
  <c r="AH52" i="1"/>
  <c r="BE52" i="37" s="1"/>
  <c r="AH51" i="1"/>
  <c r="BE51" i="37" s="1"/>
  <c r="BC81" i="37" s="1"/>
  <c r="AH50" i="1"/>
  <c r="BE50" i="37" s="1"/>
  <c r="AH49" i="1"/>
  <c r="BE49" i="37" s="1"/>
  <c r="AH48" i="1"/>
  <c r="BE48" i="37" s="1"/>
  <c r="AH47" i="1"/>
  <c r="BE47" i="37" s="1"/>
  <c r="AH46" i="1"/>
  <c r="BE46" i="37" s="1"/>
  <c r="AH45" i="1"/>
  <c r="BE45" i="37" s="1"/>
  <c r="AH44" i="1"/>
  <c r="BE44" i="37" s="1"/>
  <c r="AH43" i="1"/>
  <c r="BE43" i="37" s="1"/>
  <c r="AH42" i="1"/>
  <c r="BE42" i="37" s="1"/>
  <c r="AH41" i="1"/>
  <c r="BE41" i="37" s="1"/>
  <c r="AH40" i="1"/>
  <c r="BE40" i="37" s="1"/>
  <c r="AH39" i="1"/>
  <c r="BE39" i="37" s="1"/>
  <c r="AH38" i="1"/>
  <c r="BE38" i="37" s="1"/>
  <c r="BC59" i="37" s="1"/>
  <c r="AH37" i="1"/>
  <c r="BE37" i="37" s="1"/>
  <c r="BC58" i="37" s="1"/>
  <c r="AH36" i="1"/>
  <c r="BE36" i="37" s="1"/>
  <c r="AH35" i="1"/>
  <c r="BE35" i="37" s="1"/>
  <c r="BC55" i="37" s="1"/>
  <c r="AH34" i="1"/>
  <c r="BE34" i="37" s="1"/>
  <c r="BC54" i="37" s="1"/>
  <c r="AH33" i="1"/>
  <c r="BE33" i="37" s="1"/>
  <c r="BC53" i="37" s="1"/>
  <c r="AH32" i="1"/>
  <c r="BE32" i="37" s="1"/>
  <c r="AH31" i="1"/>
  <c r="BE31" i="37" s="1"/>
  <c r="AH30" i="1"/>
  <c r="BE30" i="37" s="1"/>
  <c r="AH29" i="1"/>
  <c r="BE29" i="37" s="1"/>
  <c r="AH28" i="1"/>
  <c r="BE28" i="37" s="1"/>
  <c r="BC45" i="37" s="1"/>
  <c r="AH27" i="1"/>
  <c r="BE27" i="37" s="1"/>
  <c r="AH26" i="1"/>
  <c r="BE26" i="37" s="1"/>
  <c r="AH25" i="1"/>
  <c r="BE25" i="37" s="1"/>
  <c r="AH24" i="1"/>
  <c r="BE24" i="37" s="1"/>
  <c r="BC36" i="37" s="1"/>
  <c r="AH23" i="1"/>
  <c r="BE23" i="37" s="1"/>
  <c r="BC35" i="37" s="1"/>
  <c r="AH22" i="1"/>
  <c r="BE22" i="37" s="1"/>
  <c r="AH21" i="1"/>
  <c r="BE21" i="37" s="1"/>
  <c r="AH20" i="1"/>
  <c r="BE20" i="37" s="1"/>
  <c r="AH19" i="1"/>
  <c r="BE19" i="37" s="1"/>
  <c r="AH18" i="1"/>
  <c r="BE18" i="37" s="1"/>
  <c r="AH17" i="1"/>
  <c r="BE17" i="37" s="1"/>
  <c r="AH16" i="1"/>
  <c r="BE16" i="37" s="1"/>
  <c r="AH15" i="1"/>
  <c r="BE15" i="37" s="1"/>
  <c r="AH14" i="1"/>
  <c r="BE14" i="37" s="1"/>
  <c r="AH13" i="1"/>
  <c r="BE13" i="37" s="1"/>
  <c r="AH12" i="1"/>
  <c r="BE12" i="37" s="1"/>
  <c r="AH11" i="1"/>
  <c r="BE11" i="37" s="1"/>
  <c r="AH10" i="1"/>
  <c r="BE10" i="37" s="1"/>
  <c r="AH9" i="1"/>
  <c r="BE9" i="37" s="1"/>
  <c r="AH8" i="1"/>
  <c r="BE8" i="37" s="1"/>
  <c r="AH7" i="1"/>
  <c r="BE7" i="37" s="1"/>
  <c r="AH6" i="1"/>
  <c r="BE6" i="37" s="1"/>
  <c r="AH5" i="1"/>
  <c r="BE5" i="37" s="1"/>
  <c r="AH4" i="1"/>
  <c r="BE4" i="37" s="1"/>
  <c r="BC6" i="37" s="1"/>
  <c r="AH3" i="1"/>
  <c r="BE3" i="37" s="1"/>
  <c r="AH2" i="1"/>
  <c r="BE2" i="37" s="1"/>
  <c r="BC2" i="37" s="1"/>
  <c r="AF121" i="1"/>
  <c r="BB121" i="37" s="1"/>
  <c r="AF120" i="1"/>
  <c r="BB120" i="37" s="1"/>
  <c r="AZ184" i="37" s="1"/>
  <c r="AF184" i="6" s="1"/>
  <c r="AF119" i="1"/>
  <c r="BB119" i="37" s="1"/>
  <c r="AF118" i="1"/>
  <c r="BB118" i="37" s="1"/>
  <c r="AF117" i="1"/>
  <c r="BB117" i="37" s="1"/>
  <c r="AF116" i="1"/>
  <c r="BB116" i="37" s="1"/>
  <c r="AF115" i="1"/>
  <c r="BB115" i="37" s="1"/>
  <c r="AF114" i="1"/>
  <c r="BB114" i="37" s="1"/>
  <c r="AF113" i="1"/>
  <c r="BB113" i="37" s="1"/>
  <c r="AF112" i="1"/>
  <c r="BB112" i="37" s="1"/>
  <c r="AF111" i="1"/>
  <c r="BB111" i="37" s="1"/>
  <c r="AF110" i="1"/>
  <c r="BB110" i="37" s="1"/>
  <c r="AF109" i="1"/>
  <c r="BB109" i="37" s="1"/>
  <c r="AF108" i="1"/>
  <c r="BB108" i="37" s="1"/>
  <c r="AF107" i="1"/>
  <c r="BB107" i="37" s="1"/>
  <c r="AF106" i="1"/>
  <c r="BB106" i="37" s="1"/>
  <c r="AF105" i="1"/>
  <c r="BB105" i="37" s="1"/>
  <c r="AF104" i="1"/>
  <c r="BB104" i="37" s="1"/>
  <c r="AF103" i="1"/>
  <c r="BB103" i="37" s="1"/>
  <c r="AF102" i="1"/>
  <c r="BB102" i="37" s="1"/>
  <c r="AZ158" i="37" s="1"/>
  <c r="AF158" i="6" s="1"/>
  <c r="AF101" i="1"/>
  <c r="BB101" i="37" s="1"/>
  <c r="AF100" i="1"/>
  <c r="BB100" i="37" s="1"/>
  <c r="AF99" i="1"/>
  <c r="BB99" i="37" s="1"/>
  <c r="AF98" i="1"/>
  <c r="BB98" i="37" s="1"/>
  <c r="AF97" i="1"/>
  <c r="BB97" i="37" s="1"/>
  <c r="AF96" i="1"/>
  <c r="BB96" i="37" s="1"/>
  <c r="AF95" i="1"/>
  <c r="BB95" i="37" s="1"/>
  <c r="AF94" i="1"/>
  <c r="BB94" i="37" s="1"/>
  <c r="AF93" i="1"/>
  <c r="BB93" i="37" s="1"/>
  <c r="AF92" i="1"/>
  <c r="BB92" i="37" s="1"/>
  <c r="AF91" i="1"/>
  <c r="BB91" i="37" s="1"/>
  <c r="AZ144" i="37" s="1"/>
  <c r="AF144" i="6" s="1"/>
  <c r="AF90" i="1"/>
  <c r="BB90" i="37" s="1"/>
  <c r="AZ143" i="37" s="1"/>
  <c r="AF143" i="6" s="1"/>
  <c r="AF89" i="1"/>
  <c r="BB89" i="37" s="1"/>
  <c r="AF88" i="1"/>
  <c r="BB88" i="37" s="1"/>
  <c r="AZ140" i="37" s="1"/>
  <c r="AF140" i="6" s="1"/>
  <c r="AF87" i="1"/>
  <c r="BB87" i="37" s="1"/>
  <c r="AZ139" i="37" s="1"/>
  <c r="AF139" i="6" s="1"/>
  <c r="AF86" i="1"/>
  <c r="BB86" i="37" s="1"/>
  <c r="AF85" i="1"/>
  <c r="BB85" i="37" s="1"/>
  <c r="AF84" i="1"/>
  <c r="BB84" i="37" s="1"/>
  <c r="AF83" i="1"/>
  <c r="BB83" i="37" s="1"/>
  <c r="AF82" i="1"/>
  <c r="BB82" i="37" s="1"/>
  <c r="AZ132" i="37" s="1"/>
  <c r="AF132" i="6" s="1"/>
  <c r="AF81" i="1"/>
  <c r="BB81" i="37" s="1"/>
  <c r="AZ130" i="37" s="1"/>
  <c r="AF130" i="6" s="1"/>
  <c r="AF80" i="1"/>
  <c r="BB80" i="37" s="1"/>
  <c r="AF79" i="1"/>
  <c r="BB79" i="37" s="1"/>
  <c r="AF78" i="1"/>
  <c r="BB78" i="37" s="1"/>
  <c r="AF77" i="1"/>
  <c r="BB77" i="37" s="1"/>
  <c r="AZ122" i="37" s="1"/>
  <c r="AF122" i="6" s="1"/>
  <c r="AF76" i="1"/>
  <c r="BB76" i="37" s="1"/>
  <c r="AZ121" i="37" s="1"/>
  <c r="AF121" i="6" s="1"/>
  <c r="AF75" i="1"/>
  <c r="BB75" i="37" s="1"/>
  <c r="AF74" i="1"/>
  <c r="BB74" i="37" s="1"/>
  <c r="AF73" i="1"/>
  <c r="BB73" i="37" s="1"/>
  <c r="AF72" i="1"/>
  <c r="BB72" i="37" s="1"/>
  <c r="AF71" i="1"/>
  <c r="BB71" i="37" s="1"/>
  <c r="AZ113" i="37" s="1"/>
  <c r="AF113" i="6" s="1"/>
  <c r="AF70" i="1"/>
  <c r="BB70" i="37" s="1"/>
  <c r="AF69" i="1"/>
  <c r="BB69" i="37" s="1"/>
  <c r="AF68" i="1"/>
  <c r="BB68" i="37" s="1"/>
  <c r="AF67" i="1"/>
  <c r="BB67" i="37" s="1"/>
  <c r="AF66" i="1"/>
  <c r="BB66" i="37" s="1"/>
  <c r="AF65" i="1"/>
  <c r="BB65" i="37" s="1"/>
  <c r="AF64" i="1"/>
  <c r="BB64" i="37" s="1"/>
  <c r="AF63" i="1"/>
  <c r="BB63" i="37" s="1"/>
  <c r="AF62" i="1"/>
  <c r="BB62" i="37" s="1"/>
  <c r="AF61" i="1"/>
  <c r="BB61" i="37" s="1"/>
  <c r="AF60" i="1"/>
  <c r="BB60" i="37" s="1"/>
  <c r="AF59" i="1"/>
  <c r="BB59" i="37" s="1"/>
  <c r="AF58" i="1"/>
  <c r="BB58" i="37" s="1"/>
  <c r="AZ92" i="37" s="1"/>
  <c r="AF92" i="6" s="1"/>
  <c r="AF57" i="1"/>
  <c r="BB57" i="37" s="1"/>
  <c r="AF56" i="1"/>
  <c r="BB56" i="37" s="1"/>
  <c r="AZ88" i="37" s="1"/>
  <c r="AF88" i="6" s="1"/>
  <c r="AF55" i="1"/>
  <c r="BB55" i="37" s="1"/>
  <c r="AF54" i="1"/>
  <c r="BB54" i="37" s="1"/>
  <c r="AF53" i="1"/>
  <c r="BB53" i="37" s="1"/>
  <c r="AZ84" i="37" s="1"/>
  <c r="AF84" i="6" s="1"/>
  <c r="AF52" i="1"/>
  <c r="BB52" i="37" s="1"/>
  <c r="AF51" i="1"/>
  <c r="BB51" i="37" s="1"/>
  <c r="AZ81" i="37" s="1"/>
  <c r="AF81" i="6" s="1"/>
  <c r="AF50" i="1"/>
  <c r="BB50" i="37" s="1"/>
  <c r="AF49" i="1"/>
  <c r="BB49" i="37" s="1"/>
  <c r="AF48" i="1"/>
  <c r="BB48" i="37" s="1"/>
  <c r="AF47" i="1"/>
  <c r="BB47" i="37" s="1"/>
  <c r="AF46" i="1"/>
  <c r="BB46" i="37" s="1"/>
  <c r="AZ66" i="37" s="1"/>
  <c r="AF66" i="6" s="1"/>
  <c r="AF45" i="1"/>
  <c r="BB45" i="37" s="1"/>
  <c r="AF44" i="1"/>
  <c r="BB44" i="37" s="1"/>
  <c r="AF43" i="1"/>
  <c r="BB43" i="37" s="1"/>
  <c r="AF42" i="1"/>
  <c r="BB42" i="37" s="1"/>
  <c r="AF41" i="1"/>
  <c r="BB41" i="37" s="1"/>
  <c r="AF40" i="1"/>
  <c r="BB40" i="37" s="1"/>
  <c r="AF39" i="1"/>
  <c r="BB39" i="37" s="1"/>
  <c r="AF38" i="1"/>
  <c r="BB38" i="37" s="1"/>
  <c r="AZ59" i="37" s="1"/>
  <c r="AF59" i="6" s="1"/>
  <c r="AF37" i="1"/>
  <c r="BB37" i="37" s="1"/>
  <c r="AZ58" i="37" s="1"/>
  <c r="AF58" i="6" s="1"/>
  <c r="AF36" i="1"/>
  <c r="BB36" i="37" s="1"/>
  <c r="AF35" i="1"/>
  <c r="BB35" i="37" s="1"/>
  <c r="AZ55" i="37" s="1"/>
  <c r="AF55" i="6" s="1"/>
  <c r="AF34" i="1"/>
  <c r="BB34" i="37" s="1"/>
  <c r="AZ54" i="37" s="1"/>
  <c r="AF54" i="6" s="1"/>
  <c r="AF33" i="1"/>
  <c r="BB33" i="37" s="1"/>
  <c r="AZ53" i="37" s="1"/>
  <c r="AF53" i="6" s="1"/>
  <c r="AF32" i="1"/>
  <c r="BB32" i="37" s="1"/>
  <c r="AF31" i="1"/>
  <c r="BB31" i="37" s="1"/>
  <c r="AF30" i="1"/>
  <c r="BB30" i="37" s="1"/>
  <c r="AF29" i="1"/>
  <c r="BB29" i="37" s="1"/>
  <c r="AF28" i="1"/>
  <c r="BB28" i="37" s="1"/>
  <c r="AZ45" i="37" s="1"/>
  <c r="AF45" i="6" s="1"/>
  <c r="AF27" i="1"/>
  <c r="BB27" i="37" s="1"/>
  <c r="AF26" i="1"/>
  <c r="BB26" i="37" s="1"/>
  <c r="AF25" i="1"/>
  <c r="BB25" i="37" s="1"/>
  <c r="AF24" i="1"/>
  <c r="BB24" i="37" s="1"/>
  <c r="AZ36" i="37" s="1"/>
  <c r="AF36" i="6" s="1"/>
  <c r="AF23" i="1"/>
  <c r="BB23" i="37" s="1"/>
  <c r="AZ35" i="37" s="1"/>
  <c r="AF35" i="6" s="1"/>
  <c r="AF22" i="1"/>
  <c r="BB22" i="37" s="1"/>
  <c r="AF21" i="1"/>
  <c r="BB21" i="37" s="1"/>
  <c r="AF20" i="1"/>
  <c r="BB20" i="37" s="1"/>
  <c r="AF19" i="1"/>
  <c r="BB19" i="37" s="1"/>
  <c r="AF18" i="1"/>
  <c r="BB18" i="37" s="1"/>
  <c r="AF17" i="1"/>
  <c r="BB17" i="37" s="1"/>
  <c r="AF16" i="1"/>
  <c r="BB16" i="37" s="1"/>
  <c r="AF15" i="1"/>
  <c r="BB15" i="37" s="1"/>
  <c r="AF14" i="1"/>
  <c r="BB14" i="37" s="1"/>
  <c r="AF13" i="1"/>
  <c r="BB13" i="37" s="1"/>
  <c r="AF12" i="1"/>
  <c r="BB12" i="37" s="1"/>
  <c r="AF11" i="1"/>
  <c r="BB11" i="37" s="1"/>
  <c r="AF10" i="1"/>
  <c r="BB10" i="37" s="1"/>
  <c r="AF9" i="1"/>
  <c r="BB9" i="37" s="1"/>
  <c r="AF8" i="1"/>
  <c r="BB8" i="37" s="1"/>
  <c r="AF7" i="1"/>
  <c r="BB7" i="37" s="1"/>
  <c r="AF6" i="1"/>
  <c r="BB6" i="37" s="1"/>
  <c r="AF5" i="1"/>
  <c r="BB5" i="37" s="1"/>
  <c r="AF4" i="1"/>
  <c r="BB4" i="37" s="1"/>
  <c r="AZ6" i="37" s="1"/>
  <c r="AF6" i="6" s="1"/>
  <c r="AF3" i="1"/>
  <c r="BB3" i="37" s="1"/>
  <c r="AF2" i="1"/>
  <c r="BB2" i="37" s="1"/>
  <c r="AZ2" i="37" s="1"/>
  <c r="AF2" i="6" s="1"/>
  <c r="AD121" i="1"/>
  <c r="AX121" i="37" s="1"/>
  <c r="AD120" i="1"/>
  <c r="AX120" i="37" s="1"/>
  <c r="AV184" i="37" s="1"/>
  <c r="AD119" i="1"/>
  <c r="AX119" i="37" s="1"/>
  <c r="AD118" i="1"/>
  <c r="AX118" i="37" s="1"/>
  <c r="AD117" i="1"/>
  <c r="AX117" i="37" s="1"/>
  <c r="AD116" i="1"/>
  <c r="AX116" i="37" s="1"/>
  <c r="AD115" i="1"/>
  <c r="AX115" i="37" s="1"/>
  <c r="AD114" i="1"/>
  <c r="AX114" i="37" s="1"/>
  <c r="AD113" i="1"/>
  <c r="AX113" i="37" s="1"/>
  <c r="AD112" i="1"/>
  <c r="AX112" i="37" s="1"/>
  <c r="AD111" i="1"/>
  <c r="AX111" i="37" s="1"/>
  <c r="AD110" i="1"/>
  <c r="AX110" i="37" s="1"/>
  <c r="AD109" i="1"/>
  <c r="AX109" i="37" s="1"/>
  <c r="AD108" i="1"/>
  <c r="AX108" i="37" s="1"/>
  <c r="AD107" i="1"/>
  <c r="AX107" i="37" s="1"/>
  <c r="AD106" i="1"/>
  <c r="AX106" i="37" s="1"/>
  <c r="AD105" i="1"/>
  <c r="AX105" i="37" s="1"/>
  <c r="AD104" i="1"/>
  <c r="AX104" i="37" s="1"/>
  <c r="AD103" i="1"/>
  <c r="AX103" i="37" s="1"/>
  <c r="AD102" i="1"/>
  <c r="AX102" i="37" s="1"/>
  <c r="AV158" i="37" s="1"/>
  <c r="AD101" i="1"/>
  <c r="AX101" i="37" s="1"/>
  <c r="AD100" i="1"/>
  <c r="AX100" i="37" s="1"/>
  <c r="AD99" i="1"/>
  <c r="AX99" i="37" s="1"/>
  <c r="AD98" i="1"/>
  <c r="AX98" i="37" s="1"/>
  <c r="AD97" i="1"/>
  <c r="AX97" i="37" s="1"/>
  <c r="AD96" i="1"/>
  <c r="AX96" i="37" s="1"/>
  <c r="AD95" i="1"/>
  <c r="AX95" i="37" s="1"/>
  <c r="AD94" i="1"/>
  <c r="AX94" i="37" s="1"/>
  <c r="AD93" i="1"/>
  <c r="AX93" i="37" s="1"/>
  <c r="AD92" i="1"/>
  <c r="AX92" i="37" s="1"/>
  <c r="AD91" i="1"/>
  <c r="AX91" i="37" s="1"/>
  <c r="AV144" i="37" s="1"/>
  <c r="AD90" i="1"/>
  <c r="AX90" i="37" s="1"/>
  <c r="AV143" i="37" s="1"/>
  <c r="AD89" i="1"/>
  <c r="AX89" i="37" s="1"/>
  <c r="AD88" i="1"/>
  <c r="AX88" i="37" s="1"/>
  <c r="AV140" i="37" s="1"/>
  <c r="AD87" i="1"/>
  <c r="AX87" i="37" s="1"/>
  <c r="AV139" i="37" s="1"/>
  <c r="AD86" i="1"/>
  <c r="AX86" i="37" s="1"/>
  <c r="AD85" i="1"/>
  <c r="AX85" i="37" s="1"/>
  <c r="AD84" i="1"/>
  <c r="AX84" i="37" s="1"/>
  <c r="AD83" i="1"/>
  <c r="AX83" i="37" s="1"/>
  <c r="AD82" i="1"/>
  <c r="AX82" i="37" s="1"/>
  <c r="AV132" i="37" s="1"/>
  <c r="AD81" i="1"/>
  <c r="AX81" i="37" s="1"/>
  <c r="AV130" i="37" s="1"/>
  <c r="AD80" i="1"/>
  <c r="AX80" i="37" s="1"/>
  <c r="AD79" i="1"/>
  <c r="AX79" i="37" s="1"/>
  <c r="AD78" i="1"/>
  <c r="AX78" i="37" s="1"/>
  <c r="AD77" i="1"/>
  <c r="AX77" i="37" s="1"/>
  <c r="AV122" i="37" s="1"/>
  <c r="AD76" i="1"/>
  <c r="AX76" i="37" s="1"/>
  <c r="AV121" i="37" s="1"/>
  <c r="AD75" i="1"/>
  <c r="AX75" i="37" s="1"/>
  <c r="AD74" i="1"/>
  <c r="AX74" i="37" s="1"/>
  <c r="AV117" i="37" s="1"/>
  <c r="AD73" i="1"/>
  <c r="AX73" i="37" s="1"/>
  <c r="AD72" i="1"/>
  <c r="AX72" i="37" s="1"/>
  <c r="AD71" i="1"/>
  <c r="AX71" i="37" s="1"/>
  <c r="AV113" i="37" s="1"/>
  <c r="AD70" i="1"/>
  <c r="AX70" i="37" s="1"/>
  <c r="AD69" i="1"/>
  <c r="AX69" i="37" s="1"/>
  <c r="AD68" i="1"/>
  <c r="AX68" i="37" s="1"/>
  <c r="AD67" i="1"/>
  <c r="AX67" i="37" s="1"/>
  <c r="AD66" i="1"/>
  <c r="AX66" i="37" s="1"/>
  <c r="AD65" i="1"/>
  <c r="AX65" i="37" s="1"/>
  <c r="AD64" i="1"/>
  <c r="AX64" i="37" s="1"/>
  <c r="AD63" i="1"/>
  <c r="AX63" i="37" s="1"/>
  <c r="AD62" i="1"/>
  <c r="AX62" i="37" s="1"/>
  <c r="AD61" i="1"/>
  <c r="AX61" i="37" s="1"/>
  <c r="AD60" i="1"/>
  <c r="AX60" i="37" s="1"/>
  <c r="AD59" i="1"/>
  <c r="AX59" i="37" s="1"/>
  <c r="AD58" i="1"/>
  <c r="AX58" i="37" s="1"/>
  <c r="AV92" i="37" s="1"/>
  <c r="AD57" i="1"/>
  <c r="AX57" i="37" s="1"/>
  <c r="AD56" i="1"/>
  <c r="AX56" i="37" s="1"/>
  <c r="AV88" i="37" s="1"/>
  <c r="AD55" i="1"/>
  <c r="AX55" i="37" s="1"/>
  <c r="AD54" i="1"/>
  <c r="AX54" i="37" s="1"/>
  <c r="AD53" i="1"/>
  <c r="AX53" i="37" s="1"/>
  <c r="AV84" i="37" s="1"/>
  <c r="AD52" i="1"/>
  <c r="AX52" i="37" s="1"/>
  <c r="AD51" i="1"/>
  <c r="AX51" i="37" s="1"/>
  <c r="AV81" i="37" s="1"/>
  <c r="AD50" i="1"/>
  <c r="AX50" i="37" s="1"/>
  <c r="AD49" i="1"/>
  <c r="AX49" i="37" s="1"/>
  <c r="AV75" i="37" s="1"/>
  <c r="AD48" i="1"/>
  <c r="AX48" i="37" s="1"/>
  <c r="AD47" i="1"/>
  <c r="AX47" i="37" s="1"/>
  <c r="AD46" i="1"/>
  <c r="AX46" i="37" s="1"/>
  <c r="AD45" i="1"/>
  <c r="AX45" i="37" s="1"/>
  <c r="AD44" i="1"/>
  <c r="AX44" i="37" s="1"/>
  <c r="AD43" i="1"/>
  <c r="AX43" i="37" s="1"/>
  <c r="AD42" i="1"/>
  <c r="AX42" i="37" s="1"/>
  <c r="AD41" i="1"/>
  <c r="AX41" i="37" s="1"/>
  <c r="AD40" i="1"/>
  <c r="AX40" i="37" s="1"/>
  <c r="AD39" i="1"/>
  <c r="AX39" i="37" s="1"/>
  <c r="AD38" i="1"/>
  <c r="AX38" i="37" s="1"/>
  <c r="AV59" i="37" s="1"/>
  <c r="AD37" i="1"/>
  <c r="AX37" i="37" s="1"/>
  <c r="AV58" i="37" s="1"/>
  <c r="AD36" i="1"/>
  <c r="AX36" i="37" s="1"/>
  <c r="AD35" i="1"/>
  <c r="AX35" i="37" s="1"/>
  <c r="AV55" i="37" s="1"/>
  <c r="AD34" i="1"/>
  <c r="AX34" i="37" s="1"/>
  <c r="AV54" i="37" s="1"/>
  <c r="AD33" i="1"/>
  <c r="AX33" i="37" s="1"/>
  <c r="AV53" i="37" s="1"/>
  <c r="AD32" i="1"/>
  <c r="AX32" i="37" s="1"/>
  <c r="AD31" i="1"/>
  <c r="AX31" i="37" s="1"/>
  <c r="AD30" i="1"/>
  <c r="AX30" i="37" s="1"/>
  <c r="AD29" i="1"/>
  <c r="AX29" i="37" s="1"/>
  <c r="AD28" i="1"/>
  <c r="AX28" i="37" s="1"/>
  <c r="AV45" i="37" s="1"/>
  <c r="AD27" i="1"/>
  <c r="AX27" i="37" s="1"/>
  <c r="AD26" i="1"/>
  <c r="AX26" i="37" s="1"/>
  <c r="AD25" i="1"/>
  <c r="AX25" i="37" s="1"/>
  <c r="AD24" i="1"/>
  <c r="AX24" i="37" s="1"/>
  <c r="AV36" i="37" s="1"/>
  <c r="AD23" i="1"/>
  <c r="AX23" i="37" s="1"/>
  <c r="AV35" i="37" s="1"/>
  <c r="AD22" i="1"/>
  <c r="AX22" i="37" s="1"/>
  <c r="AD21" i="1"/>
  <c r="AX21" i="37" s="1"/>
  <c r="AD20" i="1"/>
  <c r="AX20" i="37" s="1"/>
  <c r="AD19" i="1"/>
  <c r="AX19" i="37" s="1"/>
  <c r="AD18" i="1"/>
  <c r="AX18" i="37" s="1"/>
  <c r="AD17" i="1"/>
  <c r="AX17" i="37" s="1"/>
  <c r="AD16" i="1"/>
  <c r="AX16" i="37" s="1"/>
  <c r="AD15" i="1"/>
  <c r="AX15" i="37" s="1"/>
  <c r="AD14" i="1"/>
  <c r="AX14" i="37" s="1"/>
  <c r="AD13" i="1"/>
  <c r="AX13" i="37" s="1"/>
  <c r="AD12" i="1"/>
  <c r="AX12" i="37" s="1"/>
  <c r="AD11" i="1"/>
  <c r="AX11" i="37" s="1"/>
  <c r="AD10" i="1"/>
  <c r="AX10" i="37" s="1"/>
  <c r="AD9" i="1"/>
  <c r="AX9" i="37" s="1"/>
  <c r="AD8" i="1"/>
  <c r="AX8" i="37" s="1"/>
  <c r="AD7" i="1"/>
  <c r="AX7" i="37" s="1"/>
  <c r="AD6" i="1"/>
  <c r="AX6" i="37" s="1"/>
  <c r="AD5" i="1"/>
  <c r="AX5" i="37" s="1"/>
  <c r="AD4" i="1"/>
  <c r="AX4" i="37" s="1"/>
  <c r="AV6" i="37" s="1"/>
  <c r="AD3" i="1"/>
  <c r="AX3" i="37" s="1"/>
  <c r="AD2" i="1"/>
  <c r="AX2" i="37" s="1"/>
  <c r="AV2" i="37" s="1"/>
  <c r="AB121" i="1"/>
  <c r="AU121" i="37" s="1"/>
  <c r="AB120" i="1"/>
  <c r="AU120" i="37" s="1"/>
  <c r="AS184" i="37" s="1"/>
  <c r="AB184" i="6" s="1"/>
  <c r="AB119" i="1"/>
  <c r="AU119" i="37" s="1"/>
  <c r="AB118" i="1"/>
  <c r="AU118" i="37" s="1"/>
  <c r="AB117" i="1"/>
  <c r="AU117" i="37" s="1"/>
  <c r="AB116" i="1"/>
  <c r="AU116" i="37" s="1"/>
  <c r="AB115" i="1"/>
  <c r="AU115" i="37" s="1"/>
  <c r="AB114" i="1"/>
  <c r="AU114" i="37" s="1"/>
  <c r="AS175" i="37" s="1"/>
  <c r="AB175" i="6" s="1"/>
  <c r="AB113" i="1"/>
  <c r="AU113" i="37" s="1"/>
  <c r="AB112" i="1"/>
  <c r="AU112" i="37" s="1"/>
  <c r="AB111" i="1"/>
  <c r="AU111" i="37" s="1"/>
  <c r="AB110" i="1"/>
  <c r="AU110" i="37" s="1"/>
  <c r="AB109" i="1"/>
  <c r="AU109" i="37" s="1"/>
  <c r="AB108" i="1"/>
  <c r="AU108" i="37" s="1"/>
  <c r="AB107" i="1"/>
  <c r="AU107" i="37" s="1"/>
  <c r="AB106" i="1"/>
  <c r="AU106" i="37" s="1"/>
  <c r="AB105" i="1"/>
  <c r="AU105" i="37" s="1"/>
  <c r="AB104" i="1"/>
  <c r="AU104" i="37" s="1"/>
  <c r="AB103" i="1"/>
  <c r="AU103" i="37" s="1"/>
  <c r="AB102" i="1"/>
  <c r="AU102" i="37" s="1"/>
  <c r="AS158" i="37" s="1"/>
  <c r="AB158" i="6" s="1"/>
  <c r="AB101" i="1"/>
  <c r="AU101" i="37" s="1"/>
  <c r="AB100" i="1"/>
  <c r="AU100" i="37" s="1"/>
  <c r="AB99" i="1"/>
  <c r="AU99" i="37" s="1"/>
  <c r="AB98" i="1"/>
  <c r="AU98" i="37" s="1"/>
  <c r="AB97" i="1"/>
  <c r="AU97" i="37" s="1"/>
  <c r="AB96" i="1"/>
  <c r="AU96" i="37" s="1"/>
  <c r="AB95" i="1"/>
  <c r="AU95" i="37" s="1"/>
  <c r="AB94" i="1"/>
  <c r="AU94" i="37" s="1"/>
  <c r="AB93" i="1"/>
  <c r="AU93" i="37" s="1"/>
  <c r="AB92" i="1"/>
  <c r="AU92" i="37" s="1"/>
  <c r="AB91" i="1"/>
  <c r="AU91" i="37" s="1"/>
  <c r="AS144" i="37" s="1"/>
  <c r="AB144" i="6" s="1"/>
  <c r="AB90" i="1"/>
  <c r="AU90" i="37" s="1"/>
  <c r="AS143" i="37" s="1"/>
  <c r="AB143" i="6" s="1"/>
  <c r="AB89" i="1"/>
  <c r="AU89" i="37" s="1"/>
  <c r="AB88" i="1"/>
  <c r="AU88" i="37" s="1"/>
  <c r="AS140" i="37" s="1"/>
  <c r="AB140" i="6" s="1"/>
  <c r="AB87" i="1"/>
  <c r="AU87" i="37" s="1"/>
  <c r="AS139" i="37" s="1"/>
  <c r="AB139" i="6" s="1"/>
  <c r="AB86" i="1"/>
  <c r="AU86" i="37" s="1"/>
  <c r="AB85" i="1"/>
  <c r="AU85" i="37" s="1"/>
  <c r="AB84" i="1"/>
  <c r="AU84" i="37" s="1"/>
  <c r="AB83" i="1"/>
  <c r="AU83" i="37" s="1"/>
  <c r="AS134" i="37" s="1"/>
  <c r="AB134" i="6" s="1"/>
  <c r="AB82" i="1"/>
  <c r="AU82" i="37" s="1"/>
  <c r="AS132" i="37" s="1"/>
  <c r="AB132" i="6" s="1"/>
  <c r="AB81" i="1"/>
  <c r="AU81" i="37" s="1"/>
  <c r="AS130" i="37" s="1"/>
  <c r="AB130" i="6" s="1"/>
  <c r="AB80" i="1"/>
  <c r="AU80" i="37" s="1"/>
  <c r="AB79" i="1"/>
  <c r="AU79" i="37" s="1"/>
  <c r="AB78" i="1"/>
  <c r="AU78" i="37" s="1"/>
  <c r="AB77" i="1"/>
  <c r="AU77" i="37" s="1"/>
  <c r="AS122" i="37" s="1"/>
  <c r="AB122" i="6" s="1"/>
  <c r="AB76" i="1"/>
  <c r="AU76" i="37" s="1"/>
  <c r="AS121" i="37" s="1"/>
  <c r="AB121" i="6" s="1"/>
  <c r="AB75" i="1"/>
  <c r="AU75" i="37" s="1"/>
  <c r="AB74" i="1"/>
  <c r="AU74" i="37" s="1"/>
  <c r="AB73" i="1"/>
  <c r="AU73" i="37" s="1"/>
  <c r="AB72" i="1"/>
  <c r="AU72" i="37" s="1"/>
  <c r="AB71" i="1"/>
  <c r="AU71" i="37" s="1"/>
  <c r="AS113" i="37" s="1"/>
  <c r="AB113" i="6" s="1"/>
  <c r="AB70" i="1"/>
  <c r="AU70" i="37" s="1"/>
  <c r="AB69" i="1"/>
  <c r="AU69" i="37" s="1"/>
  <c r="AB68" i="1"/>
  <c r="AU68" i="37" s="1"/>
  <c r="AB67" i="1"/>
  <c r="AU67" i="37" s="1"/>
  <c r="AB66" i="1"/>
  <c r="AU66" i="37" s="1"/>
  <c r="AB65" i="1"/>
  <c r="AU65" i="37" s="1"/>
  <c r="AB64" i="1"/>
  <c r="AU64" i="37" s="1"/>
  <c r="AB63" i="1"/>
  <c r="AU63" i="37" s="1"/>
  <c r="AB62" i="1"/>
  <c r="AU62" i="37" s="1"/>
  <c r="AB61" i="1"/>
  <c r="AU61" i="37" s="1"/>
  <c r="AB60" i="1"/>
  <c r="AU60" i="37" s="1"/>
  <c r="AB59" i="1"/>
  <c r="AU59" i="37" s="1"/>
  <c r="AB58" i="1"/>
  <c r="AU58" i="37" s="1"/>
  <c r="AS92" i="37" s="1"/>
  <c r="AB92" i="6" s="1"/>
  <c r="AB57" i="1"/>
  <c r="AU57" i="37" s="1"/>
  <c r="AB56" i="1"/>
  <c r="AU56" i="37" s="1"/>
  <c r="AS88" i="37" s="1"/>
  <c r="AB88" i="6" s="1"/>
  <c r="AB55" i="1"/>
  <c r="AU55" i="37" s="1"/>
  <c r="AB54" i="1"/>
  <c r="AU54" i="37" s="1"/>
  <c r="AB53" i="1"/>
  <c r="AU53" i="37" s="1"/>
  <c r="AS84" i="37" s="1"/>
  <c r="AB84" i="6" s="1"/>
  <c r="AB52" i="1"/>
  <c r="AU52" i="37" s="1"/>
  <c r="AB51" i="1"/>
  <c r="AU51" i="37" s="1"/>
  <c r="AS81" i="37" s="1"/>
  <c r="AB81" i="6" s="1"/>
  <c r="AB50" i="1"/>
  <c r="AU50" i="37" s="1"/>
  <c r="AB49" i="1"/>
  <c r="AU49" i="37" s="1"/>
  <c r="AB48" i="1"/>
  <c r="AU48" i="37" s="1"/>
  <c r="AB47" i="1"/>
  <c r="AU47" i="37" s="1"/>
  <c r="AB46" i="1"/>
  <c r="AU46" i="37" s="1"/>
  <c r="AB45" i="1"/>
  <c r="AU45" i="37" s="1"/>
  <c r="AB44" i="1"/>
  <c r="AU44" i="37" s="1"/>
  <c r="AB43" i="1"/>
  <c r="AU43" i="37" s="1"/>
  <c r="AB42" i="1"/>
  <c r="AU42" i="37" s="1"/>
  <c r="AB41" i="1"/>
  <c r="AU41" i="37" s="1"/>
  <c r="AB40" i="1"/>
  <c r="AU40" i="37" s="1"/>
  <c r="AB39" i="1"/>
  <c r="AU39" i="37" s="1"/>
  <c r="AB38" i="1"/>
  <c r="AU38" i="37" s="1"/>
  <c r="AS59" i="37" s="1"/>
  <c r="AB59" i="6" s="1"/>
  <c r="AB37" i="1"/>
  <c r="AU37" i="37" s="1"/>
  <c r="AS58" i="37" s="1"/>
  <c r="AB58" i="6" s="1"/>
  <c r="AB36" i="1"/>
  <c r="AU36" i="37" s="1"/>
  <c r="AB35" i="1"/>
  <c r="AU35" i="37" s="1"/>
  <c r="AS55" i="37" s="1"/>
  <c r="AB55" i="6" s="1"/>
  <c r="AB34" i="1"/>
  <c r="AU34" i="37" s="1"/>
  <c r="AS54" i="37" s="1"/>
  <c r="AB54" i="6" s="1"/>
  <c r="AB33" i="1"/>
  <c r="AU33" i="37" s="1"/>
  <c r="AS53" i="37" s="1"/>
  <c r="AB53" i="6" s="1"/>
  <c r="AB32" i="1"/>
  <c r="AU32" i="37" s="1"/>
  <c r="AB31" i="1"/>
  <c r="AU31" i="37" s="1"/>
  <c r="AB30" i="1"/>
  <c r="AU30" i="37" s="1"/>
  <c r="AS47" i="37" s="1"/>
  <c r="AB47" i="6" s="1"/>
  <c r="AB29" i="1"/>
  <c r="AU29" i="37" s="1"/>
  <c r="AB28" i="1"/>
  <c r="AU28" i="37" s="1"/>
  <c r="AS45" i="37" s="1"/>
  <c r="AB45" i="6" s="1"/>
  <c r="AB27" i="1"/>
  <c r="AU27" i="37" s="1"/>
  <c r="AB26" i="1"/>
  <c r="AU26" i="37" s="1"/>
  <c r="AB25" i="1"/>
  <c r="AU25" i="37" s="1"/>
  <c r="AB24" i="1"/>
  <c r="AU24" i="37" s="1"/>
  <c r="AS36" i="37" s="1"/>
  <c r="AB36" i="6" s="1"/>
  <c r="AB23" i="1"/>
  <c r="AU23" i="37" s="1"/>
  <c r="AS35" i="37" s="1"/>
  <c r="AB35" i="6" s="1"/>
  <c r="AB22" i="1"/>
  <c r="AU22" i="37" s="1"/>
  <c r="AB21" i="1"/>
  <c r="AU21" i="37" s="1"/>
  <c r="AB20" i="1"/>
  <c r="AU20" i="37" s="1"/>
  <c r="AB19" i="1"/>
  <c r="AU19" i="37" s="1"/>
  <c r="AB18" i="1"/>
  <c r="AU18" i="37" s="1"/>
  <c r="AB17" i="1"/>
  <c r="AU17" i="37" s="1"/>
  <c r="AB16" i="1"/>
  <c r="AU16" i="37" s="1"/>
  <c r="AB15" i="1"/>
  <c r="AU15" i="37" s="1"/>
  <c r="AB14" i="1"/>
  <c r="AU14" i="37" s="1"/>
  <c r="AB13" i="1"/>
  <c r="AU13" i="37" s="1"/>
  <c r="AB12" i="1"/>
  <c r="AU12" i="37" s="1"/>
  <c r="AB11" i="1"/>
  <c r="AU11" i="37" s="1"/>
  <c r="AB10" i="1"/>
  <c r="AU10" i="37" s="1"/>
  <c r="AB9" i="1"/>
  <c r="AU9" i="37" s="1"/>
  <c r="AB8" i="1"/>
  <c r="AU8" i="37" s="1"/>
  <c r="AB7" i="1"/>
  <c r="AU7" i="37" s="1"/>
  <c r="AB6" i="1"/>
  <c r="AU6" i="37" s="1"/>
  <c r="AB5" i="1"/>
  <c r="AU5" i="37" s="1"/>
  <c r="AB4" i="1"/>
  <c r="AU4" i="37" s="1"/>
  <c r="AS6" i="37" s="1"/>
  <c r="AB6" i="6" s="1"/>
  <c r="AB3" i="1"/>
  <c r="AU3" i="37" s="1"/>
  <c r="AB2" i="1"/>
  <c r="AU2" i="37" s="1"/>
  <c r="AS2" i="37" s="1"/>
  <c r="AB2" i="6" s="1"/>
  <c r="Z121" i="1"/>
  <c r="AR121" i="37" s="1"/>
  <c r="Z120" i="1"/>
  <c r="AR120" i="37" s="1"/>
  <c r="AP184" i="37" s="1"/>
  <c r="Z184" i="6" s="1"/>
  <c r="Z119" i="1"/>
  <c r="AR119" i="37" s="1"/>
  <c r="Z118" i="1"/>
  <c r="AR118" i="37" s="1"/>
  <c r="Z117" i="1"/>
  <c r="AR117" i="37" s="1"/>
  <c r="Z116" i="1"/>
  <c r="AR116" i="37" s="1"/>
  <c r="Z115" i="1"/>
  <c r="AR115" i="37" s="1"/>
  <c r="Z114" i="1"/>
  <c r="AR114" i="37" s="1"/>
  <c r="Z113" i="1"/>
  <c r="AR113" i="37" s="1"/>
  <c r="Z112" i="1"/>
  <c r="AR112" i="37" s="1"/>
  <c r="Z111" i="1"/>
  <c r="AR111" i="37" s="1"/>
  <c r="Z110" i="1"/>
  <c r="AR110" i="37" s="1"/>
  <c r="Z109" i="1"/>
  <c r="AR109" i="37" s="1"/>
  <c r="Z108" i="1"/>
  <c r="AR108" i="37" s="1"/>
  <c r="Z107" i="1"/>
  <c r="AR107" i="37" s="1"/>
  <c r="Z106" i="1"/>
  <c r="AR106" i="37" s="1"/>
  <c r="Z105" i="1"/>
  <c r="AR105" i="37" s="1"/>
  <c r="Z104" i="1"/>
  <c r="AR104" i="37" s="1"/>
  <c r="Z103" i="1"/>
  <c r="AR103" i="37" s="1"/>
  <c r="Z102" i="1"/>
  <c r="AR102" i="37" s="1"/>
  <c r="AP158" i="37" s="1"/>
  <c r="Z158" i="6" s="1"/>
  <c r="Z101" i="1"/>
  <c r="AR101" i="37" s="1"/>
  <c r="Z100" i="1"/>
  <c r="AR100" i="37" s="1"/>
  <c r="Z99" i="1"/>
  <c r="AR99" i="37" s="1"/>
  <c r="Z98" i="1"/>
  <c r="AR98" i="37" s="1"/>
  <c r="Z97" i="1"/>
  <c r="AR97" i="37" s="1"/>
  <c r="Z96" i="1"/>
  <c r="AR96" i="37" s="1"/>
  <c r="Z95" i="1"/>
  <c r="AR95" i="37" s="1"/>
  <c r="Z94" i="1"/>
  <c r="AR94" i="37" s="1"/>
  <c r="Z93" i="1"/>
  <c r="AR93" i="37" s="1"/>
  <c r="Z92" i="1"/>
  <c r="AR92" i="37" s="1"/>
  <c r="Z91" i="1"/>
  <c r="AR91" i="37" s="1"/>
  <c r="AP144" i="37" s="1"/>
  <c r="Z144" i="6" s="1"/>
  <c r="Z90" i="1"/>
  <c r="AR90" i="37" s="1"/>
  <c r="AP143" i="37" s="1"/>
  <c r="Z143" i="6" s="1"/>
  <c r="Z89" i="1"/>
  <c r="AR89" i="37" s="1"/>
  <c r="Z88" i="1"/>
  <c r="AR88" i="37" s="1"/>
  <c r="AP140" i="37" s="1"/>
  <c r="Z140" i="6" s="1"/>
  <c r="Z87" i="1"/>
  <c r="AR87" i="37" s="1"/>
  <c r="AP139" i="37" s="1"/>
  <c r="Z139" i="6" s="1"/>
  <c r="Z86" i="1"/>
  <c r="AR86" i="37" s="1"/>
  <c r="Z85" i="1"/>
  <c r="AR85" i="37" s="1"/>
  <c r="Z84" i="1"/>
  <c r="AR84" i="37" s="1"/>
  <c r="Z83" i="1"/>
  <c r="AR83" i="37" s="1"/>
  <c r="Z82" i="1"/>
  <c r="AR82" i="37" s="1"/>
  <c r="AP132" i="37" s="1"/>
  <c r="Z132" i="6" s="1"/>
  <c r="Z81" i="1"/>
  <c r="AR81" i="37" s="1"/>
  <c r="AP130" i="37" s="1"/>
  <c r="Z130" i="6" s="1"/>
  <c r="Z80" i="1"/>
  <c r="AR80" i="37" s="1"/>
  <c r="Z79" i="1"/>
  <c r="AR79" i="37" s="1"/>
  <c r="Z78" i="1"/>
  <c r="AR78" i="37" s="1"/>
  <c r="Z77" i="1"/>
  <c r="AR77" i="37" s="1"/>
  <c r="AP122" i="37" s="1"/>
  <c r="Z122" i="6" s="1"/>
  <c r="Z76" i="1"/>
  <c r="AR76" i="37" s="1"/>
  <c r="AP121" i="37" s="1"/>
  <c r="Z121" i="6" s="1"/>
  <c r="Z75" i="1"/>
  <c r="AR75" i="37" s="1"/>
  <c r="Z74" i="1"/>
  <c r="AR74" i="37" s="1"/>
  <c r="Z73" i="1"/>
  <c r="AR73" i="37" s="1"/>
  <c r="Z72" i="1"/>
  <c r="AR72" i="37" s="1"/>
  <c r="Z71" i="1"/>
  <c r="AR71" i="37" s="1"/>
  <c r="AP113" i="37" s="1"/>
  <c r="Z113" i="6" s="1"/>
  <c r="Z70" i="1"/>
  <c r="AR70" i="37" s="1"/>
  <c r="Z69" i="1"/>
  <c r="AR69" i="37" s="1"/>
  <c r="Z68" i="1"/>
  <c r="AR68" i="37" s="1"/>
  <c r="Z67" i="1"/>
  <c r="AR67" i="37" s="1"/>
  <c r="Z66" i="1"/>
  <c r="AR66" i="37" s="1"/>
  <c r="Z65" i="1"/>
  <c r="AR65" i="37" s="1"/>
  <c r="Z64" i="1"/>
  <c r="AR64" i="37" s="1"/>
  <c r="Z63" i="1"/>
  <c r="AR63" i="37" s="1"/>
  <c r="Z62" i="1"/>
  <c r="AR62" i="37" s="1"/>
  <c r="Z61" i="1"/>
  <c r="AR61" i="37" s="1"/>
  <c r="Z60" i="1"/>
  <c r="AR60" i="37" s="1"/>
  <c r="Z59" i="1"/>
  <c r="AR59" i="37" s="1"/>
  <c r="Z58" i="1"/>
  <c r="AR58" i="37" s="1"/>
  <c r="AP92" i="37" s="1"/>
  <c r="Z92" i="6" s="1"/>
  <c r="Z57" i="1"/>
  <c r="AR57" i="37" s="1"/>
  <c r="Z56" i="1"/>
  <c r="AR56" i="37" s="1"/>
  <c r="AP88" i="37" s="1"/>
  <c r="Z88" i="6" s="1"/>
  <c r="Z55" i="1"/>
  <c r="AR55" i="37" s="1"/>
  <c r="Z54" i="1"/>
  <c r="AR54" i="37" s="1"/>
  <c r="Z53" i="1"/>
  <c r="AR53" i="37" s="1"/>
  <c r="AP84" i="37" s="1"/>
  <c r="Z84" i="6" s="1"/>
  <c r="Z52" i="1"/>
  <c r="AR52" i="37" s="1"/>
  <c r="Z51" i="1"/>
  <c r="AR51" i="37" s="1"/>
  <c r="AP81" i="37" s="1"/>
  <c r="Z81" i="6" s="1"/>
  <c r="Z50" i="1"/>
  <c r="AR50" i="37" s="1"/>
  <c r="Z49" i="1"/>
  <c r="AR49" i="37" s="1"/>
  <c r="Z48" i="1"/>
  <c r="AR48" i="37" s="1"/>
  <c r="Z47" i="1"/>
  <c r="AR47" i="37" s="1"/>
  <c r="Z46" i="1"/>
  <c r="AR46" i="37" s="1"/>
  <c r="Z45" i="1"/>
  <c r="AR45" i="37" s="1"/>
  <c r="AP64" i="37" s="1"/>
  <c r="Z64" i="6" s="1"/>
  <c r="Z44" i="1"/>
  <c r="AR44" i="37" s="1"/>
  <c r="Z43" i="1"/>
  <c r="AR43" i="37" s="1"/>
  <c r="Z42" i="1"/>
  <c r="AR42" i="37" s="1"/>
  <c r="Z41" i="1"/>
  <c r="AR41" i="37" s="1"/>
  <c r="Z40" i="1"/>
  <c r="AR40" i="37" s="1"/>
  <c r="Z39" i="1"/>
  <c r="AR39" i="37" s="1"/>
  <c r="Z38" i="1"/>
  <c r="AR38" i="37" s="1"/>
  <c r="AP59" i="37" s="1"/>
  <c r="Z59" i="6" s="1"/>
  <c r="Z37" i="1"/>
  <c r="AR37" i="37" s="1"/>
  <c r="AP58" i="37" s="1"/>
  <c r="Z58" i="6" s="1"/>
  <c r="Z36" i="1"/>
  <c r="AR36" i="37" s="1"/>
  <c r="Z35" i="1"/>
  <c r="AR35" i="37" s="1"/>
  <c r="AP55" i="37" s="1"/>
  <c r="Z55" i="6" s="1"/>
  <c r="Z34" i="1"/>
  <c r="AR34" i="37" s="1"/>
  <c r="AP54" i="37" s="1"/>
  <c r="Z54" i="6" s="1"/>
  <c r="Z33" i="1"/>
  <c r="AR33" i="37" s="1"/>
  <c r="AP53" i="37" s="1"/>
  <c r="Z53" i="6" s="1"/>
  <c r="Z32" i="1"/>
  <c r="AR32" i="37" s="1"/>
  <c r="Z31" i="1"/>
  <c r="AR31" i="37" s="1"/>
  <c r="Z30" i="1"/>
  <c r="AR30" i="37" s="1"/>
  <c r="Z29" i="1"/>
  <c r="AR29" i="37" s="1"/>
  <c r="Z28" i="1"/>
  <c r="AR28" i="37" s="1"/>
  <c r="AP45" i="37" s="1"/>
  <c r="Z45" i="6" s="1"/>
  <c r="Z27" i="1"/>
  <c r="AR27" i="37" s="1"/>
  <c r="Z26" i="1"/>
  <c r="AR26" i="37" s="1"/>
  <c r="Z25" i="1"/>
  <c r="AR25" i="37" s="1"/>
  <c r="Z24" i="1"/>
  <c r="AR24" i="37" s="1"/>
  <c r="AP36" i="37" s="1"/>
  <c r="Z36" i="6" s="1"/>
  <c r="Z23" i="1"/>
  <c r="AR23" i="37" s="1"/>
  <c r="AP35" i="37" s="1"/>
  <c r="Z35" i="6" s="1"/>
  <c r="Z22" i="1"/>
  <c r="AR22" i="37" s="1"/>
  <c r="Z21" i="1"/>
  <c r="AR21" i="37" s="1"/>
  <c r="Z20" i="1"/>
  <c r="AR20" i="37" s="1"/>
  <c r="Z19" i="1"/>
  <c r="AR19" i="37" s="1"/>
  <c r="Z18" i="1"/>
  <c r="AR18" i="37" s="1"/>
  <c r="Z17" i="1"/>
  <c r="AR17" i="37" s="1"/>
  <c r="Z16" i="1"/>
  <c r="AR16" i="37" s="1"/>
  <c r="Z15" i="1"/>
  <c r="AR15" i="37" s="1"/>
  <c r="Z14" i="1"/>
  <c r="AR14" i="37" s="1"/>
  <c r="Z13" i="1"/>
  <c r="AR13" i="37" s="1"/>
  <c r="Z12" i="1"/>
  <c r="AR12" i="37" s="1"/>
  <c r="Z11" i="1"/>
  <c r="AR11" i="37" s="1"/>
  <c r="Z10" i="1"/>
  <c r="AR10" i="37" s="1"/>
  <c r="Z9" i="1"/>
  <c r="AR9" i="37" s="1"/>
  <c r="Z8" i="1"/>
  <c r="AR8" i="37" s="1"/>
  <c r="Z7" i="1"/>
  <c r="AR7" i="37" s="1"/>
  <c r="Z6" i="1"/>
  <c r="AR6" i="37" s="1"/>
  <c r="Z5" i="1"/>
  <c r="AR5" i="37" s="1"/>
  <c r="Z4" i="1"/>
  <c r="AR4" i="37" s="1"/>
  <c r="AP6" i="37" s="1"/>
  <c r="Z6" i="6" s="1"/>
  <c r="Z3" i="1"/>
  <c r="AR3" i="37" s="1"/>
  <c r="Z2" i="1"/>
  <c r="AR2" i="37" s="1"/>
  <c r="AP2" i="37" s="1"/>
  <c r="Z2" i="6" s="1"/>
  <c r="X121" i="1"/>
  <c r="AN121" i="37" s="1"/>
  <c r="X120" i="1"/>
  <c r="AN120" i="37" s="1"/>
  <c r="AL184" i="37" s="1"/>
  <c r="X119" i="1"/>
  <c r="AN119" i="37" s="1"/>
  <c r="X118" i="1"/>
  <c r="AN118" i="37" s="1"/>
  <c r="X117" i="1"/>
  <c r="AN117" i="37" s="1"/>
  <c r="X116" i="1"/>
  <c r="AN116" i="37" s="1"/>
  <c r="X115" i="1"/>
  <c r="AN115" i="37" s="1"/>
  <c r="X114" i="1"/>
  <c r="AN114" i="37" s="1"/>
  <c r="AL175" i="37" s="1"/>
  <c r="X113" i="1"/>
  <c r="AN113" i="37" s="1"/>
  <c r="X112" i="1"/>
  <c r="AN112" i="37" s="1"/>
  <c r="X111" i="1"/>
  <c r="AN111" i="37" s="1"/>
  <c r="X110" i="1"/>
  <c r="AN110" i="37" s="1"/>
  <c r="X109" i="1"/>
  <c r="AN109" i="37" s="1"/>
  <c r="X108" i="1"/>
  <c r="AN108" i="37" s="1"/>
  <c r="X107" i="1"/>
  <c r="AN107" i="37" s="1"/>
  <c r="AL166" i="37" s="1"/>
  <c r="X106" i="1"/>
  <c r="AN106" i="37" s="1"/>
  <c r="X105" i="1"/>
  <c r="AN105" i="37" s="1"/>
  <c r="X104" i="1"/>
  <c r="AN104" i="37" s="1"/>
  <c r="X103" i="1"/>
  <c r="AN103" i="37" s="1"/>
  <c r="X102" i="1"/>
  <c r="AN102" i="37" s="1"/>
  <c r="AL158" i="37" s="1"/>
  <c r="X101" i="1"/>
  <c r="AN101" i="37" s="1"/>
  <c r="X100" i="1"/>
  <c r="AN100" i="37" s="1"/>
  <c r="X99" i="1"/>
  <c r="AN99" i="37" s="1"/>
  <c r="X98" i="1"/>
  <c r="AN98" i="37" s="1"/>
  <c r="X97" i="1"/>
  <c r="AN97" i="37" s="1"/>
  <c r="X96" i="1"/>
  <c r="AN96" i="37" s="1"/>
  <c r="X95" i="1"/>
  <c r="AN95" i="37" s="1"/>
  <c r="X94" i="1"/>
  <c r="AN94" i="37" s="1"/>
  <c r="X93" i="1"/>
  <c r="AN93" i="37" s="1"/>
  <c r="X92" i="1"/>
  <c r="AN92" i="37" s="1"/>
  <c r="X91" i="1"/>
  <c r="AN91" i="37" s="1"/>
  <c r="AL144" i="37" s="1"/>
  <c r="X90" i="1"/>
  <c r="AN90" i="37" s="1"/>
  <c r="AL143" i="37" s="1"/>
  <c r="X89" i="1"/>
  <c r="AN89" i="37" s="1"/>
  <c r="X88" i="1"/>
  <c r="AN88" i="37" s="1"/>
  <c r="AL140" i="37" s="1"/>
  <c r="X87" i="1"/>
  <c r="AN87" i="37" s="1"/>
  <c r="AL139" i="37" s="1"/>
  <c r="X86" i="1"/>
  <c r="AN86" i="37" s="1"/>
  <c r="X85" i="1"/>
  <c r="AN85" i="37" s="1"/>
  <c r="X84" i="1"/>
  <c r="AN84" i="37" s="1"/>
  <c r="X83" i="1"/>
  <c r="AN83" i="37" s="1"/>
  <c r="X82" i="1"/>
  <c r="AN82" i="37" s="1"/>
  <c r="AL132" i="37" s="1"/>
  <c r="X81" i="1"/>
  <c r="AN81" i="37" s="1"/>
  <c r="AL130" i="37" s="1"/>
  <c r="X80" i="1"/>
  <c r="AN80" i="37" s="1"/>
  <c r="X79" i="1"/>
  <c r="AN79" i="37" s="1"/>
  <c r="X78" i="1"/>
  <c r="AN78" i="37" s="1"/>
  <c r="X77" i="1"/>
  <c r="AN77" i="37" s="1"/>
  <c r="AL122" i="37" s="1"/>
  <c r="X76" i="1"/>
  <c r="AN76" i="37" s="1"/>
  <c r="AL121" i="37" s="1"/>
  <c r="X75" i="1"/>
  <c r="AN75" i="37" s="1"/>
  <c r="X74" i="1"/>
  <c r="AN74" i="37" s="1"/>
  <c r="X73" i="1"/>
  <c r="AN73" i="37" s="1"/>
  <c r="X72" i="1"/>
  <c r="AN72" i="37" s="1"/>
  <c r="X71" i="1"/>
  <c r="AN71" i="37" s="1"/>
  <c r="AL113" i="37" s="1"/>
  <c r="X70" i="1"/>
  <c r="AN70" i="37" s="1"/>
  <c r="AL111" i="37" s="1"/>
  <c r="X69" i="1"/>
  <c r="AN69" i="37" s="1"/>
  <c r="X68" i="1"/>
  <c r="AN68" i="37" s="1"/>
  <c r="X67" i="1"/>
  <c r="AN67" i="37" s="1"/>
  <c r="X66" i="1"/>
  <c r="AN66" i="37" s="1"/>
  <c r="X65" i="1"/>
  <c r="AN65" i="37" s="1"/>
  <c r="X64" i="1"/>
  <c r="AN64" i="37" s="1"/>
  <c r="X63" i="1"/>
  <c r="AN63" i="37" s="1"/>
  <c r="X62" i="1"/>
  <c r="AN62" i="37" s="1"/>
  <c r="X61" i="1"/>
  <c r="AN61" i="37" s="1"/>
  <c r="X60" i="1"/>
  <c r="AN60" i="37" s="1"/>
  <c r="X59" i="1"/>
  <c r="AN59" i="37" s="1"/>
  <c r="X58" i="1"/>
  <c r="AN58" i="37" s="1"/>
  <c r="AL92" i="37" s="1"/>
  <c r="X57" i="1"/>
  <c r="AN57" i="37" s="1"/>
  <c r="X56" i="1"/>
  <c r="AN56" i="37" s="1"/>
  <c r="AL88" i="37" s="1"/>
  <c r="X55" i="1"/>
  <c r="AN55" i="37" s="1"/>
  <c r="X54" i="1"/>
  <c r="AN54" i="37" s="1"/>
  <c r="X53" i="1"/>
  <c r="AN53" i="37" s="1"/>
  <c r="AL84" i="37" s="1"/>
  <c r="X52" i="1"/>
  <c r="AN52" i="37" s="1"/>
  <c r="X51" i="1"/>
  <c r="AN51" i="37" s="1"/>
  <c r="AL81" i="37" s="1"/>
  <c r="X50" i="1"/>
  <c r="AN50" i="37" s="1"/>
  <c r="X49" i="1"/>
  <c r="AN49" i="37" s="1"/>
  <c r="X48" i="1"/>
  <c r="AN48" i="37" s="1"/>
  <c r="X47" i="1"/>
  <c r="AN47" i="37" s="1"/>
  <c r="AL68" i="37" s="1"/>
  <c r="X46" i="1"/>
  <c r="AN46" i="37" s="1"/>
  <c r="X45" i="1"/>
  <c r="AN45" i="37" s="1"/>
  <c r="X44" i="1"/>
  <c r="AN44" i="37" s="1"/>
  <c r="X43" i="1"/>
  <c r="AN43" i="37" s="1"/>
  <c r="X42" i="1"/>
  <c r="AN42" i="37" s="1"/>
  <c r="X41" i="1"/>
  <c r="AN41" i="37" s="1"/>
  <c r="X40" i="1"/>
  <c r="AN40" i="37" s="1"/>
  <c r="X39" i="1"/>
  <c r="AN39" i="37" s="1"/>
  <c r="X38" i="1"/>
  <c r="AN38" i="37" s="1"/>
  <c r="AL59" i="37" s="1"/>
  <c r="X37" i="1"/>
  <c r="AN37" i="37" s="1"/>
  <c r="AL58" i="37" s="1"/>
  <c r="X36" i="1"/>
  <c r="AN36" i="37" s="1"/>
  <c r="X35" i="1"/>
  <c r="AN35" i="37" s="1"/>
  <c r="AL55" i="37" s="1"/>
  <c r="X34" i="1"/>
  <c r="AN34" i="37" s="1"/>
  <c r="AL54" i="37" s="1"/>
  <c r="X33" i="1"/>
  <c r="AN33" i="37" s="1"/>
  <c r="AL53" i="37" s="1"/>
  <c r="X32" i="1"/>
  <c r="AN32" i="37" s="1"/>
  <c r="X31" i="1"/>
  <c r="AN31" i="37" s="1"/>
  <c r="X30" i="1"/>
  <c r="AN30" i="37" s="1"/>
  <c r="AL47" i="37" s="1"/>
  <c r="X29" i="1"/>
  <c r="AN29" i="37" s="1"/>
  <c r="X28" i="1"/>
  <c r="AN28" i="37" s="1"/>
  <c r="AL45" i="37" s="1"/>
  <c r="X27" i="1"/>
  <c r="AN27" i="37" s="1"/>
  <c r="X26" i="1"/>
  <c r="AN26" i="37" s="1"/>
  <c r="X25" i="1"/>
  <c r="AN25" i="37" s="1"/>
  <c r="X24" i="1"/>
  <c r="AN24" i="37" s="1"/>
  <c r="AL36" i="37" s="1"/>
  <c r="X23" i="1"/>
  <c r="AN23" i="37" s="1"/>
  <c r="AL35" i="37" s="1"/>
  <c r="X22" i="1"/>
  <c r="AN22" i="37" s="1"/>
  <c r="X21" i="1"/>
  <c r="AN21" i="37" s="1"/>
  <c r="X20" i="1"/>
  <c r="AN20" i="37" s="1"/>
  <c r="X19" i="1"/>
  <c r="AN19" i="37" s="1"/>
  <c r="X18" i="1"/>
  <c r="AN18" i="37" s="1"/>
  <c r="X17" i="1"/>
  <c r="AN17" i="37" s="1"/>
  <c r="X16" i="1"/>
  <c r="AN16" i="37" s="1"/>
  <c r="X15" i="1"/>
  <c r="AN15" i="37" s="1"/>
  <c r="X14" i="1"/>
  <c r="AN14" i="37" s="1"/>
  <c r="X13" i="1"/>
  <c r="AN13" i="37" s="1"/>
  <c r="X12" i="1"/>
  <c r="AN12" i="37" s="1"/>
  <c r="X11" i="1"/>
  <c r="AN11" i="37" s="1"/>
  <c r="X10" i="1"/>
  <c r="AN10" i="37" s="1"/>
  <c r="X9" i="1"/>
  <c r="AN9" i="37" s="1"/>
  <c r="X8" i="1"/>
  <c r="AN8" i="37" s="1"/>
  <c r="X7" i="1"/>
  <c r="AN7" i="37" s="1"/>
  <c r="X6" i="1"/>
  <c r="AN6" i="37" s="1"/>
  <c r="X5" i="1"/>
  <c r="AN5" i="37" s="1"/>
  <c r="X4" i="1"/>
  <c r="AN4" i="37" s="1"/>
  <c r="AL6" i="37" s="1"/>
  <c r="X3" i="1"/>
  <c r="AN3" i="37" s="1"/>
  <c r="AL5" i="37" s="1"/>
  <c r="X2" i="1"/>
  <c r="AN2" i="37" s="1"/>
  <c r="AL2" i="37" s="1"/>
  <c r="V121" i="1"/>
  <c r="AK121" i="37" s="1"/>
  <c r="V120" i="1"/>
  <c r="AK120" i="37" s="1"/>
  <c r="AI184" i="37" s="1"/>
  <c r="V184" i="6" s="1"/>
  <c r="V119" i="1"/>
  <c r="AK119" i="37" s="1"/>
  <c r="V118" i="1"/>
  <c r="AK118" i="37" s="1"/>
  <c r="V117" i="1"/>
  <c r="AK117" i="37" s="1"/>
  <c r="V116" i="1"/>
  <c r="AK116" i="37" s="1"/>
  <c r="V115" i="1"/>
  <c r="AK115" i="37" s="1"/>
  <c r="V114" i="1"/>
  <c r="AK114" i="37" s="1"/>
  <c r="V113" i="1"/>
  <c r="AK113" i="37" s="1"/>
  <c r="V112" i="1"/>
  <c r="AK112" i="37" s="1"/>
  <c r="V111" i="1"/>
  <c r="AK111" i="37" s="1"/>
  <c r="AI172" i="37" s="1"/>
  <c r="V172" i="6" s="1"/>
  <c r="V110" i="1"/>
  <c r="AK110" i="37" s="1"/>
  <c r="V109" i="1"/>
  <c r="AK109" i="37" s="1"/>
  <c r="V108" i="1"/>
  <c r="AK108" i="37" s="1"/>
  <c r="V107" i="1"/>
  <c r="AK107" i="37" s="1"/>
  <c r="V106" i="1"/>
  <c r="AK106" i="37" s="1"/>
  <c r="V105" i="1"/>
  <c r="AK105" i="37" s="1"/>
  <c r="V104" i="1"/>
  <c r="AK104" i="37" s="1"/>
  <c r="V103" i="1"/>
  <c r="AK103" i="37" s="1"/>
  <c r="V102" i="1"/>
  <c r="AK102" i="37" s="1"/>
  <c r="AI158" i="37" s="1"/>
  <c r="V158" i="6" s="1"/>
  <c r="V101" i="1"/>
  <c r="AK101" i="37" s="1"/>
  <c r="V100" i="1"/>
  <c r="AK100" i="37" s="1"/>
  <c r="V99" i="1"/>
  <c r="AK99" i="37" s="1"/>
  <c r="V98" i="1"/>
  <c r="AK98" i="37" s="1"/>
  <c r="V97" i="1"/>
  <c r="AK97" i="37" s="1"/>
  <c r="V96" i="1"/>
  <c r="AK96" i="37" s="1"/>
  <c r="V95" i="1"/>
  <c r="AK95" i="37" s="1"/>
  <c r="V94" i="1"/>
  <c r="AK94" i="37" s="1"/>
  <c r="V93" i="1"/>
  <c r="AK93" i="37" s="1"/>
  <c r="V92" i="1"/>
  <c r="AK92" i="37" s="1"/>
  <c r="V91" i="1"/>
  <c r="AK91" i="37" s="1"/>
  <c r="AI144" i="37" s="1"/>
  <c r="V144" i="6" s="1"/>
  <c r="V90" i="1"/>
  <c r="AK90" i="37" s="1"/>
  <c r="AI143" i="37" s="1"/>
  <c r="V143" i="6" s="1"/>
  <c r="V89" i="1"/>
  <c r="AK89" i="37" s="1"/>
  <c r="V88" i="1"/>
  <c r="AK88" i="37" s="1"/>
  <c r="AI140" i="37" s="1"/>
  <c r="V140" i="6" s="1"/>
  <c r="V87" i="1"/>
  <c r="AK87" i="37" s="1"/>
  <c r="AI139" i="37" s="1"/>
  <c r="V139" i="6" s="1"/>
  <c r="V86" i="1"/>
  <c r="AK86" i="37" s="1"/>
  <c r="V85" i="1"/>
  <c r="AK85" i="37" s="1"/>
  <c r="V84" i="1"/>
  <c r="AK84" i="37" s="1"/>
  <c r="V83" i="1"/>
  <c r="AK83" i="37" s="1"/>
  <c r="V82" i="1"/>
  <c r="AK82" i="37" s="1"/>
  <c r="AI132" i="37" s="1"/>
  <c r="V132" i="6" s="1"/>
  <c r="V81" i="1"/>
  <c r="AK81" i="37" s="1"/>
  <c r="AI130" i="37" s="1"/>
  <c r="V130" i="6" s="1"/>
  <c r="V80" i="1"/>
  <c r="AK80" i="37" s="1"/>
  <c r="AI129" i="37" s="1"/>
  <c r="V129" i="6" s="1"/>
  <c r="V79" i="1"/>
  <c r="AK79" i="37" s="1"/>
  <c r="V78" i="1"/>
  <c r="AK78" i="37" s="1"/>
  <c r="V77" i="1"/>
  <c r="AK77" i="37" s="1"/>
  <c r="AI122" i="37" s="1"/>
  <c r="V122" i="6" s="1"/>
  <c r="V76" i="1"/>
  <c r="AK76" i="37" s="1"/>
  <c r="AI121" i="37" s="1"/>
  <c r="V121" i="6" s="1"/>
  <c r="V75" i="1"/>
  <c r="AK75" i="37" s="1"/>
  <c r="V74" i="1"/>
  <c r="AK74" i="37" s="1"/>
  <c r="V73" i="1"/>
  <c r="AK73" i="37" s="1"/>
  <c r="V72" i="1"/>
  <c r="AK72" i="37" s="1"/>
  <c r="V71" i="1"/>
  <c r="AK71" i="37" s="1"/>
  <c r="AI113" i="37" s="1"/>
  <c r="V113" i="6" s="1"/>
  <c r="V70" i="1"/>
  <c r="AK70" i="37" s="1"/>
  <c r="V69" i="1"/>
  <c r="AK69" i="37" s="1"/>
  <c r="V68" i="1"/>
  <c r="AK68" i="37" s="1"/>
  <c r="V67" i="1"/>
  <c r="AK67" i="37" s="1"/>
  <c r="V66" i="1"/>
  <c r="AK66" i="37" s="1"/>
  <c r="V65" i="1"/>
  <c r="AK65" i="37" s="1"/>
  <c r="V64" i="1"/>
  <c r="AK64" i="37" s="1"/>
  <c r="V63" i="1"/>
  <c r="AK63" i="37" s="1"/>
  <c r="V62" i="1"/>
  <c r="AK62" i="37" s="1"/>
  <c r="V61" i="1"/>
  <c r="AK61" i="37" s="1"/>
  <c r="V60" i="1"/>
  <c r="AK60" i="37" s="1"/>
  <c r="V59" i="1"/>
  <c r="AK59" i="37" s="1"/>
  <c r="V58" i="1"/>
  <c r="AK58" i="37" s="1"/>
  <c r="AI92" i="37" s="1"/>
  <c r="V92" i="6" s="1"/>
  <c r="V57" i="1"/>
  <c r="AK57" i="37" s="1"/>
  <c r="V56" i="1"/>
  <c r="AK56" i="37" s="1"/>
  <c r="AI88" i="37" s="1"/>
  <c r="V88" i="6" s="1"/>
  <c r="V55" i="1"/>
  <c r="AK55" i="37" s="1"/>
  <c r="V54" i="1"/>
  <c r="AK54" i="37" s="1"/>
  <c r="V53" i="1"/>
  <c r="AK53" i="37" s="1"/>
  <c r="AI84" i="37" s="1"/>
  <c r="V84" i="6" s="1"/>
  <c r="V52" i="1"/>
  <c r="AK52" i="37" s="1"/>
  <c r="V51" i="1"/>
  <c r="AK51" i="37" s="1"/>
  <c r="AI81" i="37" s="1"/>
  <c r="V81" i="6" s="1"/>
  <c r="V50" i="1"/>
  <c r="AK50" i="37" s="1"/>
  <c r="V49" i="1"/>
  <c r="AK49" i="37" s="1"/>
  <c r="AI75" i="37" s="1"/>
  <c r="V75" i="6" s="1"/>
  <c r="V48" i="1"/>
  <c r="AK48" i="37" s="1"/>
  <c r="V47" i="1"/>
  <c r="AK47" i="37" s="1"/>
  <c r="V46" i="1"/>
  <c r="AK46" i="37" s="1"/>
  <c r="V45" i="1"/>
  <c r="AK45" i="37" s="1"/>
  <c r="AI65" i="37" s="1"/>
  <c r="V65" i="6" s="1"/>
  <c r="V44" i="1"/>
  <c r="AK44" i="37" s="1"/>
  <c r="V43" i="1"/>
  <c r="AK43" i="37" s="1"/>
  <c r="V42" i="1"/>
  <c r="AK42" i="37" s="1"/>
  <c r="V41" i="1"/>
  <c r="AK41" i="37" s="1"/>
  <c r="V40" i="1"/>
  <c r="AK40" i="37" s="1"/>
  <c r="V39" i="1"/>
  <c r="AK39" i="37" s="1"/>
  <c r="V38" i="1"/>
  <c r="AK38" i="37" s="1"/>
  <c r="AI59" i="37" s="1"/>
  <c r="V59" i="6" s="1"/>
  <c r="V37" i="1"/>
  <c r="AK37" i="37" s="1"/>
  <c r="AI58" i="37" s="1"/>
  <c r="V58" i="6" s="1"/>
  <c r="V36" i="1"/>
  <c r="AK36" i="37" s="1"/>
  <c r="V35" i="1"/>
  <c r="AK35" i="37" s="1"/>
  <c r="AI55" i="37" s="1"/>
  <c r="V55" i="6" s="1"/>
  <c r="V34" i="1"/>
  <c r="AK34" i="37" s="1"/>
  <c r="AI54" i="37" s="1"/>
  <c r="V54" i="6" s="1"/>
  <c r="V33" i="1"/>
  <c r="AK33" i="37" s="1"/>
  <c r="AI53" i="37" s="1"/>
  <c r="V53" i="6" s="1"/>
  <c r="V32" i="1"/>
  <c r="AK32" i="37" s="1"/>
  <c r="V31" i="1"/>
  <c r="AK31" i="37" s="1"/>
  <c r="V30" i="1"/>
  <c r="AK30" i="37" s="1"/>
  <c r="V29" i="1"/>
  <c r="AK29" i="37" s="1"/>
  <c r="V28" i="1"/>
  <c r="AK28" i="37" s="1"/>
  <c r="AI45" i="37" s="1"/>
  <c r="V45" i="6" s="1"/>
  <c r="V27" i="1"/>
  <c r="AK27" i="37" s="1"/>
  <c r="V26" i="1"/>
  <c r="AK26" i="37" s="1"/>
  <c r="V25" i="1"/>
  <c r="AK25" i="37" s="1"/>
  <c r="V24" i="1"/>
  <c r="AK24" i="37" s="1"/>
  <c r="AI36" i="37" s="1"/>
  <c r="V36" i="6" s="1"/>
  <c r="V23" i="1"/>
  <c r="AK23" i="37" s="1"/>
  <c r="AI35" i="37" s="1"/>
  <c r="V35" i="6" s="1"/>
  <c r="V22" i="1"/>
  <c r="AK22" i="37" s="1"/>
  <c r="V21" i="1"/>
  <c r="AK21" i="37" s="1"/>
  <c r="V20" i="1"/>
  <c r="AK20" i="37" s="1"/>
  <c r="V19" i="1"/>
  <c r="AK19" i="37" s="1"/>
  <c r="V18" i="1"/>
  <c r="AK18" i="37" s="1"/>
  <c r="V17" i="1"/>
  <c r="AK17" i="37" s="1"/>
  <c r="V16" i="1"/>
  <c r="AK16" i="37" s="1"/>
  <c r="V15" i="1"/>
  <c r="AK15" i="37" s="1"/>
  <c r="V14" i="1"/>
  <c r="AK14" i="37" s="1"/>
  <c r="V13" i="1"/>
  <c r="AK13" i="37" s="1"/>
  <c r="V12" i="1"/>
  <c r="AK12" i="37" s="1"/>
  <c r="V11" i="1"/>
  <c r="AK11" i="37" s="1"/>
  <c r="V10" i="1"/>
  <c r="AK10" i="37" s="1"/>
  <c r="V9" i="1"/>
  <c r="AK9" i="37" s="1"/>
  <c r="V8" i="1"/>
  <c r="AK8" i="37" s="1"/>
  <c r="V7" i="1"/>
  <c r="AK7" i="37" s="1"/>
  <c r="V6" i="1"/>
  <c r="AK6" i="37" s="1"/>
  <c r="V5" i="1"/>
  <c r="AK5" i="37" s="1"/>
  <c r="V4" i="1"/>
  <c r="AK4" i="37" s="1"/>
  <c r="AI6" i="37" s="1"/>
  <c r="V6" i="6" s="1"/>
  <c r="V3" i="1"/>
  <c r="AK3" i="37" s="1"/>
  <c r="AI3" i="37" s="1"/>
  <c r="V3" i="6" s="1"/>
  <c r="V2" i="1"/>
  <c r="AK2" i="37" s="1"/>
  <c r="AI2" i="37" s="1"/>
  <c r="V2" i="6" s="1"/>
  <c r="T121" i="1"/>
  <c r="AH121" i="37" s="1"/>
  <c r="T120" i="1"/>
  <c r="AH120" i="37" s="1"/>
  <c r="AF184" i="37" s="1"/>
  <c r="T184" i="6" s="1"/>
  <c r="T119" i="1"/>
  <c r="AH119" i="37" s="1"/>
  <c r="T118" i="1"/>
  <c r="AH118" i="37" s="1"/>
  <c r="T117" i="1"/>
  <c r="AH117" i="37" s="1"/>
  <c r="T116" i="1"/>
  <c r="AH116" i="37" s="1"/>
  <c r="T115" i="1"/>
  <c r="AH115" i="37" s="1"/>
  <c r="T114" i="1"/>
  <c r="AH114" i="37" s="1"/>
  <c r="T113" i="1"/>
  <c r="AH113" i="37" s="1"/>
  <c r="T112" i="1"/>
  <c r="AH112" i="37" s="1"/>
  <c r="T111" i="1"/>
  <c r="AH111" i="37" s="1"/>
  <c r="T110" i="1"/>
  <c r="AH110" i="37" s="1"/>
  <c r="T109" i="1"/>
  <c r="AH109" i="37" s="1"/>
  <c r="T108" i="1"/>
  <c r="AH108" i="37" s="1"/>
  <c r="T107" i="1"/>
  <c r="AH107" i="37" s="1"/>
  <c r="T106" i="1"/>
  <c r="AH106" i="37" s="1"/>
  <c r="T105" i="1"/>
  <c r="AH105" i="37" s="1"/>
  <c r="T104" i="1"/>
  <c r="AH104" i="37" s="1"/>
  <c r="T103" i="1"/>
  <c r="AH103" i="37" s="1"/>
  <c r="T102" i="1"/>
  <c r="AH102" i="37" s="1"/>
  <c r="AF158" i="37" s="1"/>
  <c r="T158" i="6" s="1"/>
  <c r="T101" i="1"/>
  <c r="AH101" i="37" s="1"/>
  <c r="T100" i="1"/>
  <c r="AH100" i="37" s="1"/>
  <c r="T99" i="1"/>
  <c r="AH99" i="37" s="1"/>
  <c r="T98" i="1"/>
  <c r="AH98" i="37" s="1"/>
  <c r="T97" i="1"/>
  <c r="AH97" i="37" s="1"/>
  <c r="T96" i="1"/>
  <c r="AH96" i="37" s="1"/>
  <c r="T95" i="1"/>
  <c r="AH95" i="37" s="1"/>
  <c r="T94" i="1"/>
  <c r="AH94" i="37" s="1"/>
  <c r="T93" i="1"/>
  <c r="AH93" i="37" s="1"/>
  <c r="T92" i="1"/>
  <c r="AH92" i="37" s="1"/>
  <c r="T91" i="1"/>
  <c r="AH91" i="37" s="1"/>
  <c r="AF144" i="37" s="1"/>
  <c r="T144" i="6" s="1"/>
  <c r="T90" i="1"/>
  <c r="AH90" i="37" s="1"/>
  <c r="AF143" i="37" s="1"/>
  <c r="T143" i="6" s="1"/>
  <c r="T89" i="1"/>
  <c r="AH89" i="37" s="1"/>
  <c r="T88" i="1"/>
  <c r="AH88" i="37" s="1"/>
  <c r="AF140" i="37" s="1"/>
  <c r="T140" i="6" s="1"/>
  <c r="T87" i="1"/>
  <c r="AH87" i="37" s="1"/>
  <c r="AF139" i="37" s="1"/>
  <c r="T139" i="6" s="1"/>
  <c r="T86" i="1"/>
  <c r="AH86" i="37" s="1"/>
  <c r="T85" i="1"/>
  <c r="AH85" i="37" s="1"/>
  <c r="T84" i="1"/>
  <c r="AH84" i="37" s="1"/>
  <c r="T83" i="1"/>
  <c r="AH83" i="37" s="1"/>
  <c r="AF134" i="37" s="1"/>
  <c r="T134" i="6" s="1"/>
  <c r="T82" i="1"/>
  <c r="AH82" i="37" s="1"/>
  <c r="AF132" i="37" s="1"/>
  <c r="T132" i="6" s="1"/>
  <c r="T81" i="1"/>
  <c r="AH81" i="37" s="1"/>
  <c r="AF130" i="37" s="1"/>
  <c r="T130" i="6" s="1"/>
  <c r="T80" i="1"/>
  <c r="AH80" i="37" s="1"/>
  <c r="T79" i="1"/>
  <c r="AH79" i="37" s="1"/>
  <c r="AF126" i="37" s="1"/>
  <c r="T126" i="6" s="1"/>
  <c r="T78" i="1"/>
  <c r="AH78" i="37" s="1"/>
  <c r="T77" i="1"/>
  <c r="AH77" i="37" s="1"/>
  <c r="AF122" i="37" s="1"/>
  <c r="T122" i="6" s="1"/>
  <c r="T76" i="1"/>
  <c r="AH76" i="37" s="1"/>
  <c r="AF121" i="37" s="1"/>
  <c r="T121" i="6" s="1"/>
  <c r="T75" i="1"/>
  <c r="AH75" i="37" s="1"/>
  <c r="T74" i="1"/>
  <c r="AH74" i="37" s="1"/>
  <c r="T73" i="1"/>
  <c r="AH73" i="37" s="1"/>
  <c r="T72" i="1"/>
  <c r="AH72" i="37" s="1"/>
  <c r="T71" i="1"/>
  <c r="AH71" i="37" s="1"/>
  <c r="AF113" i="37" s="1"/>
  <c r="T113" i="6" s="1"/>
  <c r="T70" i="1"/>
  <c r="AH70" i="37" s="1"/>
  <c r="T69" i="1"/>
  <c r="AH69" i="37" s="1"/>
  <c r="T68" i="1"/>
  <c r="AH68" i="37" s="1"/>
  <c r="T67" i="1"/>
  <c r="AH67" i="37" s="1"/>
  <c r="T66" i="1"/>
  <c r="AH66" i="37" s="1"/>
  <c r="T65" i="1"/>
  <c r="AH65" i="37" s="1"/>
  <c r="T64" i="1"/>
  <c r="AH64" i="37" s="1"/>
  <c r="T63" i="1"/>
  <c r="AH63" i="37" s="1"/>
  <c r="T62" i="1"/>
  <c r="AH62" i="37" s="1"/>
  <c r="T61" i="1"/>
  <c r="AH61" i="37" s="1"/>
  <c r="T60" i="1"/>
  <c r="AH60" i="37" s="1"/>
  <c r="T59" i="1"/>
  <c r="AH59" i="37" s="1"/>
  <c r="AF94" i="37" s="1"/>
  <c r="T94" i="6" s="1"/>
  <c r="T58" i="1"/>
  <c r="AH58" i="37" s="1"/>
  <c r="AF92" i="37" s="1"/>
  <c r="T92" i="6" s="1"/>
  <c r="T57" i="1"/>
  <c r="AH57" i="37" s="1"/>
  <c r="T56" i="1"/>
  <c r="AH56" i="37" s="1"/>
  <c r="AF88" i="37" s="1"/>
  <c r="T88" i="6" s="1"/>
  <c r="T55" i="1"/>
  <c r="AH55" i="37" s="1"/>
  <c r="T54" i="1"/>
  <c r="AH54" i="37" s="1"/>
  <c r="T53" i="1"/>
  <c r="AH53" i="37" s="1"/>
  <c r="AF84" i="37" s="1"/>
  <c r="T84" i="6" s="1"/>
  <c r="T52" i="1"/>
  <c r="AH52" i="37" s="1"/>
  <c r="T51" i="1"/>
  <c r="AH51" i="37" s="1"/>
  <c r="AF81" i="37" s="1"/>
  <c r="T81" i="6" s="1"/>
  <c r="T50" i="1"/>
  <c r="AH50" i="37" s="1"/>
  <c r="T49" i="1"/>
  <c r="AH49" i="37" s="1"/>
  <c r="AF77" i="37" s="1"/>
  <c r="T77" i="6" s="1"/>
  <c r="T48" i="1"/>
  <c r="AH48" i="37" s="1"/>
  <c r="T47" i="1"/>
  <c r="AH47" i="37" s="1"/>
  <c r="AF68" i="37" s="1"/>
  <c r="T68" i="6" s="1"/>
  <c r="T46" i="1"/>
  <c r="AH46" i="37" s="1"/>
  <c r="AF67" i="37" s="1"/>
  <c r="T67" i="6" s="1"/>
  <c r="T45" i="1"/>
  <c r="AH45" i="37" s="1"/>
  <c r="T44" i="1"/>
  <c r="AH44" i="37" s="1"/>
  <c r="T43" i="1"/>
  <c r="AH43" i="37" s="1"/>
  <c r="T42" i="1"/>
  <c r="AH42" i="37" s="1"/>
  <c r="T41" i="1"/>
  <c r="AH41" i="37" s="1"/>
  <c r="T40" i="1"/>
  <c r="AH40" i="37" s="1"/>
  <c r="T39" i="1"/>
  <c r="AH39" i="37" s="1"/>
  <c r="T38" i="1"/>
  <c r="AH38" i="37" s="1"/>
  <c r="AF59" i="37" s="1"/>
  <c r="T59" i="6" s="1"/>
  <c r="T37" i="1"/>
  <c r="AH37" i="37" s="1"/>
  <c r="AF58" i="37" s="1"/>
  <c r="T58" i="6" s="1"/>
  <c r="T36" i="1"/>
  <c r="AH36" i="37" s="1"/>
  <c r="T35" i="1"/>
  <c r="AH35" i="37" s="1"/>
  <c r="AF55" i="37" s="1"/>
  <c r="T55" i="6" s="1"/>
  <c r="T34" i="1"/>
  <c r="AH34" i="37" s="1"/>
  <c r="AF54" i="37" s="1"/>
  <c r="T54" i="6" s="1"/>
  <c r="T33" i="1"/>
  <c r="AH33" i="37" s="1"/>
  <c r="AF53" i="37" s="1"/>
  <c r="T53" i="6" s="1"/>
  <c r="T32" i="1"/>
  <c r="AH32" i="37" s="1"/>
  <c r="T31" i="1"/>
  <c r="AH31" i="37" s="1"/>
  <c r="AF49" i="37" s="1"/>
  <c r="T49" i="6" s="1"/>
  <c r="T30" i="1"/>
  <c r="AH30" i="37" s="1"/>
  <c r="T29" i="1"/>
  <c r="AH29" i="37" s="1"/>
  <c r="T28" i="1"/>
  <c r="AH28" i="37" s="1"/>
  <c r="AF45" i="37" s="1"/>
  <c r="T45" i="6" s="1"/>
  <c r="T27" i="1"/>
  <c r="AH27" i="37" s="1"/>
  <c r="AF42" i="37" s="1"/>
  <c r="T42" i="6" s="1"/>
  <c r="T26" i="1"/>
  <c r="AH26" i="37" s="1"/>
  <c r="T25" i="1"/>
  <c r="AH25" i="37" s="1"/>
  <c r="T24" i="1"/>
  <c r="AH24" i="37" s="1"/>
  <c r="AF36" i="37" s="1"/>
  <c r="T36" i="6" s="1"/>
  <c r="T23" i="1"/>
  <c r="AH23" i="37" s="1"/>
  <c r="AF35" i="37" s="1"/>
  <c r="T35" i="6" s="1"/>
  <c r="T22" i="1"/>
  <c r="AH22" i="37" s="1"/>
  <c r="T21" i="1"/>
  <c r="AH21" i="37" s="1"/>
  <c r="T20" i="1"/>
  <c r="AH20" i="37" s="1"/>
  <c r="T19" i="1"/>
  <c r="AH19" i="37" s="1"/>
  <c r="T18" i="1"/>
  <c r="AH18" i="37" s="1"/>
  <c r="T17" i="1"/>
  <c r="AH17" i="37" s="1"/>
  <c r="T16" i="1"/>
  <c r="AH16" i="37" s="1"/>
  <c r="T15" i="1"/>
  <c r="AH15" i="37" s="1"/>
  <c r="T14" i="1"/>
  <c r="AH14" i="37" s="1"/>
  <c r="T13" i="1"/>
  <c r="AH13" i="37" s="1"/>
  <c r="T12" i="1"/>
  <c r="AH12" i="37" s="1"/>
  <c r="AF17" i="37" s="1"/>
  <c r="T17" i="6" s="1"/>
  <c r="T11" i="1"/>
  <c r="AH11" i="37" s="1"/>
  <c r="T10" i="1"/>
  <c r="AH10" i="37" s="1"/>
  <c r="T9" i="1"/>
  <c r="AH9" i="37" s="1"/>
  <c r="T8" i="1"/>
  <c r="AH8" i="37" s="1"/>
  <c r="T7" i="1"/>
  <c r="AH7" i="37" s="1"/>
  <c r="T6" i="1"/>
  <c r="AH6" i="37" s="1"/>
  <c r="T5" i="1"/>
  <c r="AH5" i="37" s="1"/>
  <c r="AF9" i="37" s="1"/>
  <c r="T9" i="6" s="1"/>
  <c r="T4" i="1"/>
  <c r="AH4" i="37" s="1"/>
  <c r="AF6" i="37" s="1"/>
  <c r="T6" i="6" s="1"/>
  <c r="T3" i="1"/>
  <c r="AH3" i="37" s="1"/>
  <c r="T2" i="1"/>
  <c r="AH2" i="37" s="1"/>
  <c r="AF2" i="37" s="1"/>
  <c r="T2" i="6" s="1"/>
  <c r="R121" i="1"/>
  <c r="AE121" i="37" s="1"/>
  <c r="R120" i="1"/>
  <c r="AE120" i="37" s="1"/>
  <c r="AC184" i="37" s="1"/>
  <c r="R184" i="6" s="1"/>
  <c r="R119" i="1"/>
  <c r="AE119" i="37" s="1"/>
  <c r="R118" i="1"/>
  <c r="AE118" i="37" s="1"/>
  <c r="R117" i="1"/>
  <c r="AE117" i="37" s="1"/>
  <c r="R116" i="1"/>
  <c r="AE116" i="37" s="1"/>
  <c r="R115" i="1"/>
  <c r="AE115" i="37" s="1"/>
  <c r="R114" i="1"/>
  <c r="AE114" i="37" s="1"/>
  <c r="R113" i="1"/>
  <c r="AE113" i="37" s="1"/>
  <c r="AC174" i="37" s="1"/>
  <c r="R174" i="6" s="1"/>
  <c r="R112" i="1"/>
  <c r="AE112" i="37" s="1"/>
  <c r="R111" i="1"/>
  <c r="AE111" i="37" s="1"/>
  <c r="R110" i="1"/>
  <c r="AE110" i="37" s="1"/>
  <c r="R109" i="1"/>
  <c r="AE109" i="37" s="1"/>
  <c r="R108" i="1"/>
  <c r="AE108" i="37" s="1"/>
  <c r="R107" i="1"/>
  <c r="AE107" i="37" s="1"/>
  <c r="AC166" i="37" s="1"/>
  <c r="R166" i="6" s="1"/>
  <c r="R106" i="1"/>
  <c r="AE106" i="37" s="1"/>
  <c r="R105" i="1"/>
  <c r="AE105" i="37" s="1"/>
  <c r="R104" i="1"/>
  <c r="AE104" i="37" s="1"/>
  <c r="R103" i="1"/>
  <c r="AE103" i="37" s="1"/>
  <c r="R102" i="1"/>
  <c r="AE102" i="37" s="1"/>
  <c r="AC158" i="37" s="1"/>
  <c r="R158" i="6" s="1"/>
  <c r="R101" i="1"/>
  <c r="AE101" i="37" s="1"/>
  <c r="R100" i="1"/>
  <c r="AE100" i="37" s="1"/>
  <c r="R99" i="1"/>
  <c r="AE99" i="37" s="1"/>
  <c r="AC151" i="37" s="1"/>
  <c r="R151" i="6" s="1"/>
  <c r="R98" i="1"/>
  <c r="AE98" i="37" s="1"/>
  <c r="AC150" i="37" s="1"/>
  <c r="R150" i="6" s="1"/>
  <c r="R97" i="1"/>
  <c r="AE97" i="37" s="1"/>
  <c r="R96" i="1"/>
  <c r="AE96" i="37" s="1"/>
  <c r="R95" i="1"/>
  <c r="AE95" i="37" s="1"/>
  <c r="R94" i="1"/>
  <c r="AE94" i="37" s="1"/>
  <c r="R93" i="1"/>
  <c r="AE93" i="37" s="1"/>
  <c r="R92" i="1"/>
  <c r="AE92" i="37" s="1"/>
  <c r="R91" i="1"/>
  <c r="AE91" i="37" s="1"/>
  <c r="AC144" i="37" s="1"/>
  <c r="R144" i="6" s="1"/>
  <c r="R90" i="1"/>
  <c r="AE90" i="37" s="1"/>
  <c r="AC143" i="37" s="1"/>
  <c r="R143" i="6" s="1"/>
  <c r="R89" i="1"/>
  <c r="AE89" i="37" s="1"/>
  <c r="AC142" i="37" s="1"/>
  <c r="R142" i="6" s="1"/>
  <c r="R88" i="1"/>
  <c r="AE88" i="37" s="1"/>
  <c r="AC140" i="37" s="1"/>
  <c r="R140" i="6" s="1"/>
  <c r="R87" i="1"/>
  <c r="AE87" i="37" s="1"/>
  <c r="AC139" i="37" s="1"/>
  <c r="R139" i="6" s="1"/>
  <c r="R86" i="1"/>
  <c r="AE86" i="37" s="1"/>
  <c r="R85" i="1"/>
  <c r="AE85" i="37" s="1"/>
  <c r="R84" i="1"/>
  <c r="AE84" i="37" s="1"/>
  <c r="R83" i="1"/>
  <c r="AE83" i="37" s="1"/>
  <c r="R82" i="1"/>
  <c r="AE82" i="37" s="1"/>
  <c r="AC132" i="37" s="1"/>
  <c r="R132" i="6" s="1"/>
  <c r="R81" i="1"/>
  <c r="AE81" i="37" s="1"/>
  <c r="AC130" i="37" s="1"/>
  <c r="R130" i="6" s="1"/>
  <c r="R80" i="1"/>
  <c r="AE80" i="37" s="1"/>
  <c r="AC129" i="37" s="1"/>
  <c r="R129" i="6" s="1"/>
  <c r="R79" i="1"/>
  <c r="AE79" i="37" s="1"/>
  <c r="AC125" i="37" s="1"/>
  <c r="R125" i="6" s="1"/>
  <c r="R78" i="1"/>
  <c r="AE78" i="37" s="1"/>
  <c r="R77" i="1"/>
  <c r="AE77" i="37" s="1"/>
  <c r="AC122" i="37" s="1"/>
  <c r="R122" i="6" s="1"/>
  <c r="R76" i="1"/>
  <c r="AE76" i="37" s="1"/>
  <c r="AC121" i="37" s="1"/>
  <c r="R121" i="6" s="1"/>
  <c r="R75" i="1"/>
  <c r="AE75" i="37" s="1"/>
  <c r="AC120" i="37" s="1"/>
  <c r="R120" i="6" s="1"/>
  <c r="R74" i="1"/>
  <c r="AE74" i="37" s="1"/>
  <c r="AC117" i="37" s="1"/>
  <c r="R117" i="6" s="1"/>
  <c r="R73" i="1"/>
  <c r="AE73" i="37" s="1"/>
  <c r="R72" i="1"/>
  <c r="AE72" i="37" s="1"/>
  <c r="R71" i="1"/>
  <c r="AE71" i="37" s="1"/>
  <c r="AC113" i="37" s="1"/>
  <c r="R113" i="6" s="1"/>
  <c r="R70" i="1"/>
  <c r="AE70" i="37" s="1"/>
  <c r="AC111" i="37" s="1"/>
  <c r="R111" i="6" s="1"/>
  <c r="R69" i="1"/>
  <c r="AE69" i="37" s="1"/>
  <c r="R68" i="1"/>
  <c r="AE68" i="37" s="1"/>
  <c r="R67" i="1"/>
  <c r="AE67" i="37" s="1"/>
  <c r="R66" i="1"/>
  <c r="AE66" i="37" s="1"/>
  <c r="R65" i="1"/>
  <c r="AE65" i="37" s="1"/>
  <c r="AC103" i="37" s="1"/>
  <c r="R103" i="6" s="1"/>
  <c r="R64" i="1"/>
  <c r="AE64" i="37" s="1"/>
  <c r="R63" i="1"/>
  <c r="AE63" i="37" s="1"/>
  <c r="R62" i="1"/>
  <c r="AE62" i="37" s="1"/>
  <c r="R61" i="1"/>
  <c r="AE61" i="37" s="1"/>
  <c r="R60" i="1"/>
  <c r="AE60" i="37" s="1"/>
  <c r="R59" i="1"/>
  <c r="AE59" i="37" s="1"/>
  <c r="AC93" i="37" s="1"/>
  <c r="R93" i="6" s="1"/>
  <c r="R58" i="1"/>
  <c r="AE58" i="37" s="1"/>
  <c r="AC92" i="37" s="1"/>
  <c r="R92" i="6" s="1"/>
  <c r="R57" i="1"/>
  <c r="AE57" i="37" s="1"/>
  <c r="R56" i="1"/>
  <c r="AE56" i="37" s="1"/>
  <c r="AC88" i="37" s="1"/>
  <c r="R88" i="6" s="1"/>
  <c r="R55" i="1"/>
  <c r="AE55" i="37" s="1"/>
  <c r="R54" i="1"/>
  <c r="AE54" i="37" s="1"/>
  <c r="R53" i="1"/>
  <c r="AE53" i="37" s="1"/>
  <c r="AC84" i="37" s="1"/>
  <c r="R84" i="6" s="1"/>
  <c r="R52" i="1"/>
  <c r="AE52" i="37" s="1"/>
  <c r="R51" i="1"/>
  <c r="AE51" i="37" s="1"/>
  <c r="AC81" i="37" s="1"/>
  <c r="R81" i="6" s="1"/>
  <c r="R50" i="1"/>
  <c r="AE50" i="37" s="1"/>
  <c r="R49" i="1"/>
  <c r="AE49" i="37" s="1"/>
  <c r="AC77" i="37" s="1"/>
  <c r="R77" i="6" s="1"/>
  <c r="R48" i="1"/>
  <c r="AE48" i="37" s="1"/>
  <c r="AC72" i="37" s="1"/>
  <c r="R72" i="6" s="1"/>
  <c r="R47" i="1"/>
  <c r="AE47" i="37" s="1"/>
  <c r="AC68" i="37" s="1"/>
  <c r="R68" i="6" s="1"/>
  <c r="R46" i="1"/>
  <c r="AE46" i="37" s="1"/>
  <c r="R45" i="1"/>
  <c r="AE45" i="37" s="1"/>
  <c r="AC65" i="37" s="1"/>
  <c r="R65" i="6" s="1"/>
  <c r="R44" i="1"/>
  <c r="AE44" i="37" s="1"/>
  <c r="R43" i="1"/>
  <c r="AE43" i="37" s="1"/>
  <c r="R42" i="1"/>
  <c r="AE42" i="37" s="1"/>
  <c r="R41" i="1"/>
  <c r="AE41" i="37" s="1"/>
  <c r="R40" i="1"/>
  <c r="AE40" i="37" s="1"/>
  <c r="R39" i="1"/>
  <c r="AE39" i="37" s="1"/>
  <c r="R38" i="1"/>
  <c r="AE38" i="37" s="1"/>
  <c r="AC59" i="37" s="1"/>
  <c r="R59" i="6" s="1"/>
  <c r="R37" i="1"/>
  <c r="AE37" i="37" s="1"/>
  <c r="AC58" i="37" s="1"/>
  <c r="R58" i="6" s="1"/>
  <c r="R36" i="1"/>
  <c r="AE36" i="37" s="1"/>
  <c r="AC57" i="37" s="1"/>
  <c r="R57" i="6" s="1"/>
  <c r="R35" i="1"/>
  <c r="AE35" i="37" s="1"/>
  <c r="AC55" i="37" s="1"/>
  <c r="R55" i="6" s="1"/>
  <c r="R34" i="1"/>
  <c r="AE34" i="37" s="1"/>
  <c r="AC54" i="37" s="1"/>
  <c r="R54" i="6" s="1"/>
  <c r="R33" i="1"/>
  <c r="AE33" i="37" s="1"/>
  <c r="AC53" i="37" s="1"/>
  <c r="R53" i="6" s="1"/>
  <c r="R32" i="1"/>
  <c r="AE32" i="37" s="1"/>
  <c r="R31" i="1"/>
  <c r="AE31" i="37" s="1"/>
  <c r="R30" i="1"/>
  <c r="AE30" i="37" s="1"/>
  <c r="AC47" i="37" s="1"/>
  <c r="R47" i="6" s="1"/>
  <c r="R29" i="1"/>
  <c r="AE29" i="37" s="1"/>
  <c r="R28" i="1"/>
  <c r="AE28" i="37" s="1"/>
  <c r="AC45" i="37" s="1"/>
  <c r="R45" i="6" s="1"/>
  <c r="R27" i="1"/>
  <c r="AE27" i="37" s="1"/>
  <c r="R26" i="1"/>
  <c r="AE26" i="37" s="1"/>
  <c r="AC41" i="37" s="1"/>
  <c r="R41" i="6" s="1"/>
  <c r="R25" i="1"/>
  <c r="AE25" i="37" s="1"/>
  <c r="AC37" i="37" s="1"/>
  <c r="R37" i="6" s="1"/>
  <c r="R24" i="1"/>
  <c r="AE24" i="37" s="1"/>
  <c r="AC36" i="37" s="1"/>
  <c r="R36" i="6" s="1"/>
  <c r="R23" i="1"/>
  <c r="AE23" i="37" s="1"/>
  <c r="AC35" i="37" s="1"/>
  <c r="R35" i="6" s="1"/>
  <c r="R22" i="1"/>
  <c r="AE22" i="37" s="1"/>
  <c r="R21" i="1"/>
  <c r="AE21" i="37" s="1"/>
  <c r="AC29" i="37" s="1"/>
  <c r="R29" i="6" s="1"/>
  <c r="R20" i="1"/>
  <c r="AE20" i="37" s="1"/>
  <c r="R19" i="1"/>
  <c r="AE19" i="37" s="1"/>
  <c r="R18" i="1"/>
  <c r="AE18" i="37" s="1"/>
  <c r="R17" i="1"/>
  <c r="AE17" i="37" s="1"/>
  <c r="R16" i="1"/>
  <c r="AE16" i="37" s="1"/>
  <c r="R15" i="1"/>
  <c r="AE15" i="37" s="1"/>
  <c r="R14" i="1"/>
  <c r="AE14" i="37" s="1"/>
  <c r="R13" i="1"/>
  <c r="AE13" i="37" s="1"/>
  <c r="R12" i="1"/>
  <c r="AE12" i="37" s="1"/>
  <c r="R11" i="1"/>
  <c r="AE11" i="37" s="1"/>
  <c r="R10" i="1"/>
  <c r="AE10" i="37" s="1"/>
  <c r="R9" i="1"/>
  <c r="AE9" i="37" s="1"/>
  <c r="R8" i="1"/>
  <c r="AE8" i="37" s="1"/>
  <c r="R7" i="1"/>
  <c r="AE7" i="37" s="1"/>
  <c r="R6" i="1"/>
  <c r="AE6" i="37" s="1"/>
  <c r="R5" i="1"/>
  <c r="AE5" i="37" s="1"/>
  <c r="AC9" i="37" s="1"/>
  <c r="R9" i="6" s="1"/>
  <c r="R4" i="1"/>
  <c r="AE4" i="37" s="1"/>
  <c r="AC6" i="37" s="1"/>
  <c r="R6" i="6" s="1"/>
  <c r="R3" i="1"/>
  <c r="AE3" i="37" s="1"/>
  <c r="AC4" i="37" s="1"/>
  <c r="R4" i="6" s="1"/>
  <c r="R2" i="1"/>
  <c r="AE2" i="37" s="1"/>
  <c r="AC2" i="37" s="1"/>
  <c r="R2" i="6" s="1"/>
  <c r="P121" i="1"/>
  <c r="AA121" i="37" s="1"/>
  <c r="P120" i="1"/>
  <c r="AA120" i="37" s="1"/>
  <c r="Y184" i="37" s="1"/>
  <c r="P119" i="1"/>
  <c r="AA119" i="37" s="1"/>
  <c r="P118" i="1"/>
  <c r="AA118" i="37" s="1"/>
  <c r="P117" i="1"/>
  <c r="AA117" i="37" s="1"/>
  <c r="P116" i="1"/>
  <c r="AA116" i="37" s="1"/>
  <c r="P115" i="1"/>
  <c r="AA115" i="37" s="1"/>
  <c r="P114" i="1"/>
  <c r="AA114" i="37" s="1"/>
  <c r="Y175" i="37" s="1"/>
  <c r="P113" i="1"/>
  <c r="AA113" i="37" s="1"/>
  <c r="P112" i="1"/>
  <c r="AA112" i="37" s="1"/>
  <c r="P111" i="1"/>
  <c r="AA111" i="37" s="1"/>
  <c r="Y172" i="37" s="1"/>
  <c r="P110" i="1"/>
  <c r="AA110" i="37" s="1"/>
  <c r="P109" i="1"/>
  <c r="AA109" i="37" s="1"/>
  <c r="P108" i="1"/>
  <c r="AA108" i="37" s="1"/>
  <c r="Y168" i="37" s="1"/>
  <c r="P107" i="1"/>
  <c r="AA107" i="37" s="1"/>
  <c r="P106" i="1"/>
  <c r="AA106" i="37" s="1"/>
  <c r="Y164" i="37" s="1"/>
  <c r="P105" i="1"/>
  <c r="AA105" i="37" s="1"/>
  <c r="P104" i="1"/>
  <c r="AA104" i="37" s="1"/>
  <c r="Y160" i="37" s="1"/>
  <c r="P103" i="1"/>
  <c r="AA103" i="37" s="1"/>
  <c r="P102" i="1"/>
  <c r="AA102" i="37" s="1"/>
  <c r="Y158" i="37" s="1"/>
  <c r="P101" i="1"/>
  <c r="AA101" i="37" s="1"/>
  <c r="P100" i="1"/>
  <c r="AA100" i="37" s="1"/>
  <c r="P99" i="1"/>
  <c r="AA99" i="37" s="1"/>
  <c r="Y151" i="37" s="1"/>
  <c r="P98" i="1"/>
  <c r="AA98" i="37" s="1"/>
  <c r="P97" i="1"/>
  <c r="AA97" i="37" s="1"/>
  <c r="Y148" i="37" s="1"/>
  <c r="P96" i="1"/>
  <c r="AA96" i="37" s="1"/>
  <c r="P95" i="1"/>
  <c r="AA95" i="37" s="1"/>
  <c r="P94" i="1"/>
  <c r="AA94" i="37" s="1"/>
  <c r="P93" i="1"/>
  <c r="AA93" i="37" s="1"/>
  <c r="P92" i="1"/>
  <c r="AA92" i="37" s="1"/>
  <c r="P91" i="1"/>
  <c r="AA91" i="37" s="1"/>
  <c r="Y144" i="37" s="1"/>
  <c r="P90" i="1"/>
  <c r="AA90" i="37" s="1"/>
  <c r="Y143" i="37" s="1"/>
  <c r="P89" i="1"/>
  <c r="AA89" i="37" s="1"/>
  <c r="P88" i="1"/>
  <c r="AA88" i="37" s="1"/>
  <c r="Y140" i="37" s="1"/>
  <c r="P87" i="1"/>
  <c r="AA87" i="37" s="1"/>
  <c r="Y139" i="37" s="1"/>
  <c r="P86" i="1"/>
  <c r="AA86" i="37" s="1"/>
  <c r="P85" i="1"/>
  <c r="AA85" i="37" s="1"/>
  <c r="P84" i="1"/>
  <c r="AA84" i="37" s="1"/>
  <c r="P83" i="1"/>
  <c r="AA83" i="37" s="1"/>
  <c r="Y134" i="37" s="1"/>
  <c r="P82" i="1"/>
  <c r="AA82" i="37" s="1"/>
  <c r="Y132" i="37" s="1"/>
  <c r="P81" i="1"/>
  <c r="AA81" i="37" s="1"/>
  <c r="Y130" i="37" s="1"/>
  <c r="P80" i="1"/>
  <c r="AA80" i="37" s="1"/>
  <c r="Y129" i="37" s="1"/>
  <c r="P79" i="1"/>
  <c r="AA79" i="37" s="1"/>
  <c r="P78" i="1"/>
  <c r="AA78" i="37" s="1"/>
  <c r="Y124" i="37" s="1"/>
  <c r="P77" i="1"/>
  <c r="AA77" i="37" s="1"/>
  <c r="Y122" i="37" s="1"/>
  <c r="P76" i="1"/>
  <c r="AA76" i="37" s="1"/>
  <c r="Y121" i="37" s="1"/>
  <c r="P75" i="1"/>
  <c r="AA75" i="37" s="1"/>
  <c r="P74" i="1"/>
  <c r="AA74" i="37" s="1"/>
  <c r="P73" i="1"/>
  <c r="AA73" i="37" s="1"/>
  <c r="P72" i="1"/>
  <c r="AA72" i="37" s="1"/>
  <c r="P71" i="1"/>
  <c r="AA71" i="37" s="1"/>
  <c r="Y113" i="37" s="1"/>
  <c r="P70" i="1"/>
  <c r="AA70" i="37" s="1"/>
  <c r="Y111" i="37" s="1"/>
  <c r="P69" i="1"/>
  <c r="AA69" i="37" s="1"/>
  <c r="P68" i="1"/>
  <c r="AA68" i="37" s="1"/>
  <c r="P67" i="1"/>
  <c r="AA67" i="37" s="1"/>
  <c r="P66" i="1"/>
  <c r="AA66" i="37" s="1"/>
  <c r="P65" i="1"/>
  <c r="AA65" i="37" s="1"/>
  <c r="Y103" i="37" s="1"/>
  <c r="P64" i="1"/>
  <c r="AA64" i="37" s="1"/>
  <c r="P63" i="1"/>
  <c r="AA63" i="37" s="1"/>
  <c r="P62" i="1"/>
  <c r="AA62" i="37" s="1"/>
  <c r="P61" i="1"/>
  <c r="AA61" i="37" s="1"/>
  <c r="P60" i="1"/>
  <c r="AA60" i="37" s="1"/>
  <c r="P59" i="1"/>
  <c r="AA59" i="37" s="1"/>
  <c r="P58" i="1"/>
  <c r="AA58" i="37" s="1"/>
  <c r="Y92" i="37" s="1"/>
  <c r="P57" i="1"/>
  <c r="AA57" i="37" s="1"/>
  <c r="P56" i="1"/>
  <c r="AA56" i="37" s="1"/>
  <c r="Y88" i="37" s="1"/>
  <c r="P55" i="1"/>
  <c r="AA55" i="37" s="1"/>
  <c r="P54" i="1"/>
  <c r="AA54" i="37" s="1"/>
  <c r="P53" i="1"/>
  <c r="AA53" i="37" s="1"/>
  <c r="Y84" i="37" s="1"/>
  <c r="P52" i="1"/>
  <c r="AA52" i="37" s="1"/>
  <c r="P51" i="1"/>
  <c r="AA51" i="37" s="1"/>
  <c r="Y81" i="37" s="1"/>
  <c r="P50" i="1"/>
  <c r="AA50" i="37" s="1"/>
  <c r="Y80" i="37" s="1"/>
  <c r="P49" i="1"/>
  <c r="AA49" i="37" s="1"/>
  <c r="Y75" i="37" s="1"/>
  <c r="P48" i="1"/>
  <c r="AA48" i="37" s="1"/>
  <c r="Y72" i="37" s="1"/>
  <c r="P47" i="1"/>
  <c r="AA47" i="37" s="1"/>
  <c r="P46" i="1"/>
  <c r="AA46" i="37" s="1"/>
  <c r="Y66" i="37" s="1"/>
  <c r="P45" i="1"/>
  <c r="AA45" i="37" s="1"/>
  <c r="Y65" i="37" s="1"/>
  <c r="P44" i="1"/>
  <c r="AA44" i="37" s="1"/>
  <c r="P43" i="1"/>
  <c r="AA43" i="37" s="1"/>
  <c r="P42" i="1"/>
  <c r="AA42" i="37" s="1"/>
  <c r="P41" i="1"/>
  <c r="AA41" i="37" s="1"/>
  <c r="P40" i="1"/>
  <c r="AA40" i="37" s="1"/>
  <c r="P39" i="1"/>
  <c r="AA39" i="37" s="1"/>
  <c r="P38" i="1"/>
  <c r="AA38" i="37" s="1"/>
  <c r="Y59" i="37" s="1"/>
  <c r="P37" i="1"/>
  <c r="AA37" i="37" s="1"/>
  <c r="Y58" i="37" s="1"/>
  <c r="P36" i="1"/>
  <c r="AA36" i="37" s="1"/>
  <c r="Y57" i="37" s="1"/>
  <c r="P35" i="1"/>
  <c r="AA35" i="37" s="1"/>
  <c r="Y55" i="37" s="1"/>
  <c r="P34" i="1"/>
  <c r="AA34" i="37" s="1"/>
  <c r="Y54" i="37" s="1"/>
  <c r="P33" i="1"/>
  <c r="AA33" i="37" s="1"/>
  <c r="Y53" i="37" s="1"/>
  <c r="P32" i="1"/>
  <c r="AA32" i="37" s="1"/>
  <c r="P31" i="1"/>
  <c r="AA31" i="37" s="1"/>
  <c r="P30" i="1"/>
  <c r="AA30" i="37" s="1"/>
  <c r="Y47" i="37" s="1"/>
  <c r="P29" i="1"/>
  <c r="AA29" i="37" s="1"/>
  <c r="P28" i="1"/>
  <c r="AA28" i="37" s="1"/>
  <c r="Y45" i="37" s="1"/>
  <c r="P27" i="1"/>
  <c r="AA27" i="37" s="1"/>
  <c r="Y43" i="37" s="1"/>
  <c r="P26" i="1"/>
  <c r="AA26" i="37" s="1"/>
  <c r="Y41" i="37" s="1"/>
  <c r="P25" i="1"/>
  <c r="AA25" i="37" s="1"/>
  <c r="P24" i="1"/>
  <c r="AA24" i="37" s="1"/>
  <c r="Y36" i="37" s="1"/>
  <c r="P23" i="1"/>
  <c r="AA23" i="37" s="1"/>
  <c r="Y35" i="37" s="1"/>
  <c r="P22" i="1"/>
  <c r="AA22" i="37" s="1"/>
  <c r="Y32" i="37" s="1"/>
  <c r="P21" i="1"/>
  <c r="AA21" i="37" s="1"/>
  <c r="P20" i="1"/>
  <c r="AA20" i="37" s="1"/>
  <c r="P19" i="1"/>
  <c r="AA19" i="37" s="1"/>
  <c r="P18" i="1"/>
  <c r="AA18" i="37" s="1"/>
  <c r="P17" i="1"/>
  <c r="AA17" i="37" s="1"/>
  <c r="P16" i="1"/>
  <c r="AA16" i="37" s="1"/>
  <c r="P15" i="1"/>
  <c r="AA15" i="37" s="1"/>
  <c r="P14" i="1"/>
  <c r="AA14" i="37" s="1"/>
  <c r="P13" i="1"/>
  <c r="AA13" i="37" s="1"/>
  <c r="P12" i="1"/>
  <c r="AA12" i="37" s="1"/>
  <c r="P11" i="1"/>
  <c r="AA11" i="37" s="1"/>
  <c r="P10" i="1"/>
  <c r="AA10" i="37" s="1"/>
  <c r="P9" i="1"/>
  <c r="AA9" i="37" s="1"/>
  <c r="P8" i="1"/>
  <c r="AA8" i="37" s="1"/>
  <c r="P7" i="1"/>
  <c r="AA7" i="37" s="1"/>
  <c r="P6" i="1"/>
  <c r="AA6" i="37" s="1"/>
  <c r="P5" i="1"/>
  <c r="AA5" i="37" s="1"/>
  <c r="Y8" i="37" s="1"/>
  <c r="P4" i="1"/>
  <c r="AA4" i="37" s="1"/>
  <c r="Y6" i="37" s="1"/>
  <c r="P3" i="1"/>
  <c r="AA3" i="37" s="1"/>
  <c r="Y3" i="37" s="1"/>
  <c r="P2" i="1"/>
  <c r="AA2" i="37" s="1"/>
  <c r="Y2" i="37" s="1"/>
  <c r="N121" i="1"/>
  <c r="X121" i="37" s="1"/>
  <c r="V188" i="37" s="1"/>
  <c r="N188" i="6" s="1"/>
  <c r="N120" i="1"/>
  <c r="X120" i="37" s="1"/>
  <c r="V184" i="37" s="1"/>
  <c r="N184" i="6" s="1"/>
  <c r="N119" i="1"/>
  <c r="X119" i="37" s="1"/>
  <c r="N118" i="1"/>
  <c r="X118" i="37" s="1"/>
  <c r="N117" i="1"/>
  <c r="X117" i="37" s="1"/>
  <c r="N116" i="1"/>
  <c r="X116" i="37" s="1"/>
  <c r="N115" i="1"/>
  <c r="X115" i="37" s="1"/>
  <c r="V178" i="37" s="1"/>
  <c r="N178" i="6" s="1"/>
  <c r="N114" i="1"/>
  <c r="X114" i="37" s="1"/>
  <c r="V176" i="37" s="1"/>
  <c r="N176" i="6" s="1"/>
  <c r="N113" i="1"/>
  <c r="X113" i="37" s="1"/>
  <c r="V174" i="37" s="1"/>
  <c r="N174" i="6" s="1"/>
  <c r="N112" i="1"/>
  <c r="X112" i="37" s="1"/>
  <c r="N111" i="1"/>
  <c r="X111" i="37" s="1"/>
  <c r="V172" i="37" s="1"/>
  <c r="N172" i="6" s="1"/>
  <c r="N110" i="1"/>
  <c r="X110" i="37" s="1"/>
  <c r="N109" i="1"/>
  <c r="X109" i="37" s="1"/>
  <c r="N108" i="1"/>
  <c r="X108" i="37" s="1"/>
  <c r="V169" i="37" s="1"/>
  <c r="N169" i="6" s="1"/>
  <c r="N107" i="1"/>
  <c r="X107" i="37" s="1"/>
  <c r="V166" i="37" s="1"/>
  <c r="N166" i="6" s="1"/>
  <c r="N106" i="1"/>
  <c r="X106" i="37" s="1"/>
  <c r="V164" i="37" s="1"/>
  <c r="N164" i="6" s="1"/>
  <c r="N105" i="1"/>
  <c r="X105" i="37" s="1"/>
  <c r="V162" i="37" s="1"/>
  <c r="N162" i="6" s="1"/>
  <c r="N104" i="1"/>
  <c r="X104" i="37" s="1"/>
  <c r="V160" i="37" s="1"/>
  <c r="N160" i="6" s="1"/>
  <c r="N103" i="1"/>
  <c r="X103" i="37" s="1"/>
  <c r="N102" i="1"/>
  <c r="X102" i="37" s="1"/>
  <c r="V158" i="37" s="1"/>
  <c r="N158" i="6" s="1"/>
  <c r="N101" i="1"/>
  <c r="X101" i="37" s="1"/>
  <c r="V156" i="37" s="1"/>
  <c r="N156" i="6" s="1"/>
  <c r="N100" i="1"/>
  <c r="X100" i="37" s="1"/>
  <c r="V154" i="37" s="1"/>
  <c r="N154" i="6" s="1"/>
  <c r="N99" i="1"/>
  <c r="X99" i="37" s="1"/>
  <c r="V152" i="37" s="1"/>
  <c r="N152" i="6" s="1"/>
  <c r="N98" i="1"/>
  <c r="X98" i="37" s="1"/>
  <c r="V150" i="37" s="1"/>
  <c r="N150" i="6" s="1"/>
  <c r="N97" i="1"/>
  <c r="X97" i="37" s="1"/>
  <c r="V148" i="37" s="1"/>
  <c r="N148" i="6" s="1"/>
  <c r="N96" i="1"/>
  <c r="X96" i="37" s="1"/>
  <c r="N95" i="1"/>
  <c r="X95" i="37" s="1"/>
  <c r="N94" i="1"/>
  <c r="X94" i="37" s="1"/>
  <c r="N93" i="1"/>
  <c r="X93" i="37" s="1"/>
  <c r="N92" i="1"/>
  <c r="X92" i="37" s="1"/>
  <c r="N91" i="1"/>
  <c r="X91" i="37" s="1"/>
  <c r="V144" i="37" s="1"/>
  <c r="N144" i="6" s="1"/>
  <c r="N90" i="1"/>
  <c r="X90" i="37" s="1"/>
  <c r="V143" i="37" s="1"/>
  <c r="N143" i="6" s="1"/>
  <c r="N89" i="1"/>
  <c r="X89" i="37" s="1"/>
  <c r="V141" i="37" s="1"/>
  <c r="N141" i="6" s="1"/>
  <c r="N88" i="1"/>
  <c r="X88" i="37" s="1"/>
  <c r="V140" i="37" s="1"/>
  <c r="N140" i="6" s="1"/>
  <c r="N87" i="1"/>
  <c r="X87" i="37" s="1"/>
  <c r="V139" i="37" s="1"/>
  <c r="N139" i="6" s="1"/>
  <c r="N86" i="1"/>
  <c r="X86" i="37" s="1"/>
  <c r="V138" i="37" s="1"/>
  <c r="N138" i="6" s="1"/>
  <c r="N85" i="1"/>
  <c r="X85" i="37" s="1"/>
  <c r="V136" i="37" s="1"/>
  <c r="N136" i="6" s="1"/>
  <c r="N84" i="1"/>
  <c r="X84" i="37" s="1"/>
  <c r="N83" i="1"/>
  <c r="X83" i="37" s="1"/>
  <c r="N82" i="1"/>
  <c r="X82" i="37" s="1"/>
  <c r="V132" i="37" s="1"/>
  <c r="N132" i="6" s="1"/>
  <c r="N81" i="1"/>
  <c r="X81" i="37" s="1"/>
  <c r="V130" i="37" s="1"/>
  <c r="N130" i="6" s="1"/>
  <c r="N80" i="1"/>
  <c r="X80" i="37" s="1"/>
  <c r="V129" i="37" s="1"/>
  <c r="N129" i="6" s="1"/>
  <c r="N79" i="1"/>
  <c r="X79" i="37" s="1"/>
  <c r="V127" i="37" s="1"/>
  <c r="N127" i="6" s="1"/>
  <c r="N78" i="1"/>
  <c r="X78" i="37" s="1"/>
  <c r="V124" i="37" s="1"/>
  <c r="N124" i="6" s="1"/>
  <c r="N77" i="1"/>
  <c r="X77" i="37" s="1"/>
  <c r="V122" i="37" s="1"/>
  <c r="N122" i="6" s="1"/>
  <c r="N76" i="1"/>
  <c r="X76" i="37" s="1"/>
  <c r="V121" i="37" s="1"/>
  <c r="N121" i="6" s="1"/>
  <c r="N75" i="1"/>
  <c r="X75" i="37" s="1"/>
  <c r="V120" i="37" s="1"/>
  <c r="N120" i="6" s="1"/>
  <c r="N74" i="1"/>
  <c r="X74" i="37" s="1"/>
  <c r="V116" i="37" s="1"/>
  <c r="N116" i="6" s="1"/>
  <c r="N73" i="1"/>
  <c r="X73" i="37" s="1"/>
  <c r="N72" i="1"/>
  <c r="X72" i="37" s="1"/>
  <c r="N71" i="1"/>
  <c r="X71" i="37" s="1"/>
  <c r="V113" i="37" s="1"/>
  <c r="N113" i="6" s="1"/>
  <c r="N70" i="1"/>
  <c r="X70" i="37" s="1"/>
  <c r="V112" i="37" s="1"/>
  <c r="N112" i="6" s="1"/>
  <c r="N69" i="1"/>
  <c r="X69" i="37" s="1"/>
  <c r="N68" i="1"/>
  <c r="X68" i="37" s="1"/>
  <c r="N67" i="1"/>
  <c r="X67" i="37" s="1"/>
  <c r="N66" i="1"/>
  <c r="X66" i="37" s="1"/>
  <c r="N65" i="1"/>
  <c r="X65" i="37" s="1"/>
  <c r="V104" i="37" s="1"/>
  <c r="N104" i="6" s="1"/>
  <c r="N64" i="1"/>
  <c r="X64" i="37" s="1"/>
  <c r="N63" i="1"/>
  <c r="X63" i="37" s="1"/>
  <c r="N62" i="1"/>
  <c r="X62" i="37" s="1"/>
  <c r="N61" i="1"/>
  <c r="X61" i="37" s="1"/>
  <c r="N60" i="1"/>
  <c r="X60" i="37" s="1"/>
  <c r="N59" i="1"/>
  <c r="X59" i="37" s="1"/>
  <c r="N58" i="1"/>
  <c r="X58" i="37" s="1"/>
  <c r="V92" i="37" s="1"/>
  <c r="N92" i="6" s="1"/>
  <c r="N57" i="1"/>
  <c r="X57" i="37" s="1"/>
  <c r="V91" i="37" s="1"/>
  <c r="N91" i="6" s="1"/>
  <c r="N56" i="1"/>
  <c r="X56" i="37" s="1"/>
  <c r="V88" i="37" s="1"/>
  <c r="N88" i="6" s="1"/>
  <c r="N55" i="1"/>
  <c r="X55" i="37" s="1"/>
  <c r="N54" i="1"/>
  <c r="X54" i="37" s="1"/>
  <c r="N53" i="1"/>
  <c r="X53" i="37" s="1"/>
  <c r="V84" i="37" s="1"/>
  <c r="N84" i="6" s="1"/>
  <c r="N52" i="1"/>
  <c r="X52" i="37" s="1"/>
  <c r="V83" i="37" s="1"/>
  <c r="N83" i="6" s="1"/>
  <c r="N51" i="1"/>
  <c r="X51" i="37" s="1"/>
  <c r="V81" i="37" s="1"/>
  <c r="N81" i="6" s="1"/>
  <c r="N50" i="1"/>
  <c r="X50" i="37" s="1"/>
  <c r="V80" i="37" s="1"/>
  <c r="N80" i="6" s="1"/>
  <c r="N49" i="1"/>
  <c r="X49" i="37" s="1"/>
  <c r="V76" i="37" s="1"/>
  <c r="N76" i="6" s="1"/>
  <c r="N48" i="1"/>
  <c r="X48" i="37" s="1"/>
  <c r="V73" i="37" s="1"/>
  <c r="N73" i="6" s="1"/>
  <c r="N47" i="1"/>
  <c r="X47" i="37" s="1"/>
  <c r="V68" i="37" s="1"/>
  <c r="N68" i="6" s="1"/>
  <c r="N46" i="1"/>
  <c r="X46" i="37" s="1"/>
  <c r="V67" i="37" s="1"/>
  <c r="N67" i="6" s="1"/>
  <c r="N45" i="1"/>
  <c r="X45" i="37" s="1"/>
  <c r="V65" i="37" s="1"/>
  <c r="N65" i="6" s="1"/>
  <c r="N44" i="1"/>
  <c r="X44" i="37" s="1"/>
  <c r="V62" i="37" s="1"/>
  <c r="N62" i="6" s="1"/>
  <c r="N43" i="1"/>
  <c r="X43" i="37" s="1"/>
  <c r="N42" i="1"/>
  <c r="X42" i="37" s="1"/>
  <c r="N41" i="1"/>
  <c r="X41" i="37" s="1"/>
  <c r="N40" i="1"/>
  <c r="X40" i="37" s="1"/>
  <c r="N39" i="1"/>
  <c r="X39" i="37" s="1"/>
  <c r="N38" i="1"/>
  <c r="X38" i="37" s="1"/>
  <c r="V59" i="37" s="1"/>
  <c r="N59" i="6" s="1"/>
  <c r="N37" i="1"/>
  <c r="X37" i="37" s="1"/>
  <c r="V58" i="37" s="1"/>
  <c r="N58" i="6" s="1"/>
  <c r="N36" i="1"/>
  <c r="X36" i="37" s="1"/>
  <c r="V57" i="37" s="1"/>
  <c r="N57" i="6" s="1"/>
  <c r="N35" i="1"/>
  <c r="X35" i="37" s="1"/>
  <c r="V55" i="37" s="1"/>
  <c r="N55" i="6" s="1"/>
  <c r="N34" i="1"/>
  <c r="X34" i="37" s="1"/>
  <c r="V54" i="37" s="1"/>
  <c r="N54" i="6" s="1"/>
  <c r="N33" i="1"/>
  <c r="X33" i="37" s="1"/>
  <c r="V53" i="37" s="1"/>
  <c r="N53" i="6" s="1"/>
  <c r="N32" i="1"/>
  <c r="X32" i="37" s="1"/>
  <c r="N31" i="1"/>
  <c r="X31" i="37" s="1"/>
  <c r="N30" i="1"/>
  <c r="X30" i="37" s="1"/>
  <c r="N29" i="1"/>
  <c r="X29" i="37" s="1"/>
  <c r="N28" i="1"/>
  <c r="X28" i="37" s="1"/>
  <c r="V45" i="37" s="1"/>
  <c r="N45" i="6" s="1"/>
  <c r="N27" i="1"/>
  <c r="X27" i="37" s="1"/>
  <c r="V44" i="37" s="1"/>
  <c r="N44" i="6" s="1"/>
  <c r="N26" i="1"/>
  <c r="X26" i="37" s="1"/>
  <c r="V41" i="37" s="1"/>
  <c r="N41" i="6" s="1"/>
  <c r="N25" i="1"/>
  <c r="X25" i="37" s="1"/>
  <c r="V39" i="37" s="1"/>
  <c r="N39" i="6" s="1"/>
  <c r="N24" i="1"/>
  <c r="X24" i="37" s="1"/>
  <c r="V36" i="37" s="1"/>
  <c r="N36" i="6" s="1"/>
  <c r="N23" i="1"/>
  <c r="X23" i="37" s="1"/>
  <c r="V35" i="37" s="1"/>
  <c r="N35" i="6" s="1"/>
  <c r="N22" i="1"/>
  <c r="X22" i="37" s="1"/>
  <c r="V34" i="37" s="1"/>
  <c r="N34" i="6" s="1"/>
  <c r="N21" i="1"/>
  <c r="X21" i="37" s="1"/>
  <c r="V31" i="37" s="1"/>
  <c r="N31" i="6" s="1"/>
  <c r="N20" i="1"/>
  <c r="X20" i="37" s="1"/>
  <c r="N19" i="1"/>
  <c r="X19" i="37" s="1"/>
  <c r="N18" i="1"/>
  <c r="X18" i="37" s="1"/>
  <c r="N17" i="1"/>
  <c r="X17" i="37" s="1"/>
  <c r="N16" i="1"/>
  <c r="X16" i="37" s="1"/>
  <c r="N15" i="1"/>
  <c r="X15" i="37" s="1"/>
  <c r="N14" i="1"/>
  <c r="X14" i="37" s="1"/>
  <c r="N13" i="1"/>
  <c r="X13" i="37" s="1"/>
  <c r="N12" i="1"/>
  <c r="X12" i="37" s="1"/>
  <c r="V18" i="37" s="1"/>
  <c r="N18" i="6" s="1"/>
  <c r="N11" i="1"/>
  <c r="X11" i="37" s="1"/>
  <c r="N10" i="1"/>
  <c r="X10" i="37" s="1"/>
  <c r="N9" i="1"/>
  <c r="X9" i="37" s="1"/>
  <c r="N8" i="1"/>
  <c r="X8" i="37" s="1"/>
  <c r="N7" i="1"/>
  <c r="X7" i="37" s="1"/>
  <c r="N6" i="1"/>
  <c r="X6" i="37" s="1"/>
  <c r="N5" i="1"/>
  <c r="X5" i="37" s="1"/>
  <c r="V9" i="37" s="1"/>
  <c r="N9" i="6" s="1"/>
  <c r="N4" i="1"/>
  <c r="X4" i="37" s="1"/>
  <c r="V6" i="37" s="1"/>
  <c r="N6" i="6" s="1"/>
  <c r="N3" i="1"/>
  <c r="X3" i="37" s="1"/>
  <c r="V4" i="37" s="1"/>
  <c r="N4" i="6" s="1"/>
  <c r="N2" i="1"/>
  <c r="X2" i="37" s="1"/>
  <c r="V2" i="37" s="1"/>
  <c r="N2" i="6" s="1"/>
  <c r="L121" i="1"/>
  <c r="U121" i="37" s="1"/>
  <c r="L120" i="1"/>
  <c r="U120" i="37" s="1"/>
  <c r="S184" i="37" s="1"/>
  <c r="L184" i="6" s="1"/>
  <c r="L119" i="1"/>
  <c r="U119" i="37" s="1"/>
  <c r="L118" i="1"/>
  <c r="U118" i="37" s="1"/>
  <c r="L117" i="1"/>
  <c r="U117" i="37" s="1"/>
  <c r="L116" i="1"/>
  <c r="U116" i="37" s="1"/>
  <c r="L115" i="1"/>
  <c r="U115" i="37" s="1"/>
  <c r="L114" i="1"/>
  <c r="U114" i="37" s="1"/>
  <c r="S175" i="37" s="1"/>
  <c r="L175" i="6" s="1"/>
  <c r="L113" i="1"/>
  <c r="U113" i="37" s="1"/>
  <c r="S174" i="37" s="1"/>
  <c r="L174" i="6" s="1"/>
  <c r="L112" i="1"/>
  <c r="U112" i="37" s="1"/>
  <c r="L111" i="1"/>
  <c r="U111" i="37" s="1"/>
  <c r="L110" i="1"/>
  <c r="U110" i="37" s="1"/>
  <c r="L109" i="1"/>
  <c r="U109" i="37" s="1"/>
  <c r="L108" i="1"/>
  <c r="U108" i="37" s="1"/>
  <c r="S168" i="37" s="1"/>
  <c r="L168" i="6" s="1"/>
  <c r="L107" i="1"/>
  <c r="U107" i="37" s="1"/>
  <c r="L106" i="1"/>
  <c r="U106" i="37" s="1"/>
  <c r="L105" i="1"/>
  <c r="U105" i="37" s="1"/>
  <c r="L104" i="1"/>
  <c r="U104" i="37" s="1"/>
  <c r="L103" i="1"/>
  <c r="U103" i="37" s="1"/>
  <c r="L102" i="1"/>
  <c r="U102" i="37" s="1"/>
  <c r="S158" i="37" s="1"/>
  <c r="L158" i="6" s="1"/>
  <c r="L101" i="1"/>
  <c r="U101" i="37" s="1"/>
  <c r="L100" i="1"/>
  <c r="U100" i="37" s="1"/>
  <c r="L99" i="1"/>
  <c r="U99" i="37" s="1"/>
  <c r="S151" i="37" s="1"/>
  <c r="L151" i="6" s="1"/>
  <c r="L98" i="1"/>
  <c r="U98" i="37" s="1"/>
  <c r="S150" i="37" s="1"/>
  <c r="L150" i="6" s="1"/>
  <c r="L97" i="1"/>
  <c r="U97" i="37" s="1"/>
  <c r="L96" i="1"/>
  <c r="U96" i="37" s="1"/>
  <c r="L95" i="1"/>
  <c r="U95" i="37" s="1"/>
  <c r="L94" i="1"/>
  <c r="U94" i="37" s="1"/>
  <c r="L93" i="1"/>
  <c r="U93" i="37" s="1"/>
  <c r="L92" i="1"/>
  <c r="U92" i="37" s="1"/>
  <c r="L91" i="1"/>
  <c r="U91" i="37" s="1"/>
  <c r="S144" i="37" s="1"/>
  <c r="L144" i="6" s="1"/>
  <c r="L90" i="1"/>
  <c r="U90" i="37" s="1"/>
  <c r="S143" i="37" s="1"/>
  <c r="L143" i="6" s="1"/>
  <c r="L89" i="1"/>
  <c r="U89" i="37" s="1"/>
  <c r="S142" i="37" s="1"/>
  <c r="L142" i="6" s="1"/>
  <c r="L88" i="1"/>
  <c r="U88" i="37" s="1"/>
  <c r="S140" i="37" s="1"/>
  <c r="L140" i="6" s="1"/>
  <c r="L87" i="1"/>
  <c r="U87" i="37" s="1"/>
  <c r="S139" i="37" s="1"/>
  <c r="L139" i="6" s="1"/>
  <c r="L86" i="1"/>
  <c r="U86" i="37" s="1"/>
  <c r="L85" i="1"/>
  <c r="U85" i="37" s="1"/>
  <c r="L84" i="1"/>
  <c r="U84" i="37" s="1"/>
  <c r="L83" i="1"/>
  <c r="U83" i="37" s="1"/>
  <c r="L82" i="1"/>
  <c r="U82" i="37" s="1"/>
  <c r="S132" i="37" s="1"/>
  <c r="L132" i="6" s="1"/>
  <c r="L81" i="1"/>
  <c r="U81" i="37" s="1"/>
  <c r="S130" i="37" s="1"/>
  <c r="L130" i="6" s="1"/>
  <c r="L80" i="1"/>
  <c r="U80" i="37" s="1"/>
  <c r="S129" i="37" s="1"/>
  <c r="L129" i="6" s="1"/>
  <c r="L79" i="1"/>
  <c r="U79" i="37" s="1"/>
  <c r="S127" i="37" s="1"/>
  <c r="L127" i="6" s="1"/>
  <c r="L78" i="1"/>
  <c r="U78" i="37" s="1"/>
  <c r="L77" i="1"/>
  <c r="U77" i="37" s="1"/>
  <c r="S122" i="37" s="1"/>
  <c r="L122" i="6" s="1"/>
  <c r="L76" i="1"/>
  <c r="U76" i="37" s="1"/>
  <c r="S121" i="37" s="1"/>
  <c r="L121" i="6" s="1"/>
  <c r="L75" i="1"/>
  <c r="U75" i="37" s="1"/>
  <c r="S119" i="37" s="1"/>
  <c r="L119" i="6" s="1"/>
  <c r="L74" i="1"/>
  <c r="U74" i="37" s="1"/>
  <c r="L73" i="1"/>
  <c r="U73" i="37" s="1"/>
  <c r="L72" i="1"/>
  <c r="U72" i="37" s="1"/>
  <c r="L71" i="1"/>
  <c r="U71" i="37" s="1"/>
  <c r="S113" i="37" s="1"/>
  <c r="L113" i="6" s="1"/>
  <c r="L70" i="1"/>
  <c r="U70" i="37" s="1"/>
  <c r="S111" i="37" s="1"/>
  <c r="L111" i="6" s="1"/>
  <c r="L69" i="1"/>
  <c r="U69" i="37" s="1"/>
  <c r="L68" i="1"/>
  <c r="U68" i="37" s="1"/>
  <c r="L67" i="1"/>
  <c r="U67" i="37" s="1"/>
  <c r="L66" i="1"/>
  <c r="U66" i="37" s="1"/>
  <c r="L65" i="1"/>
  <c r="U65" i="37" s="1"/>
  <c r="S103" i="37" s="1"/>
  <c r="L103" i="6" s="1"/>
  <c r="L64" i="1"/>
  <c r="U64" i="37" s="1"/>
  <c r="L63" i="1"/>
  <c r="U63" i="37" s="1"/>
  <c r="L62" i="1"/>
  <c r="U62" i="37" s="1"/>
  <c r="L61" i="1"/>
  <c r="U61" i="37" s="1"/>
  <c r="L60" i="1"/>
  <c r="U60" i="37" s="1"/>
  <c r="L59" i="1"/>
  <c r="U59" i="37" s="1"/>
  <c r="S95" i="37" s="1"/>
  <c r="L95" i="6" s="1"/>
  <c r="L58" i="1"/>
  <c r="U58" i="37" s="1"/>
  <c r="S92" i="37" s="1"/>
  <c r="L92" i="6" s="1"/>
  <c r="L57" i="1"/>
  <c r="U57" i="37" s="1"/>
  <c r="L56" i="1"/>
  <c r="U56" i="37" s="1"/>
  <c r="S88" i="37" s="1"/>
  <c r="L88" i="6" s="1"/>
  <c r="L55" i="1"/>
  <c r="U55" i="37" s="1"/>
  <c r="L54" i="1"/>
  <c r="U54" i="37" s="1"/>
  <c r="L53" i="1"/>
  <c r="U53" i="37" s="1"/>
  <c r="S84" i="37" s="1"/>
  <c r="L84" i="6" s="1"/>
  <c r="L52" i="1"/>
  <c r="U52" i="37" s="1"/>
  <c r="L51" i="1"/>
  <c r="U51" i="37" s="1"/>
  <c r="S81" i="37" s="1"/>
  <c r="L81" i="6" s="1"/>
  <c r="L50" i="1"/>
  <c r="U50" i="37" s="1"/>
  <c r="S79" i="37" s="1"/>
  <c r="L79" i="6" s="1"/>
  <c r="L49" i="1"/>
  <c r="U49" i="37" s="1"/>
  <c r="L48" i="1"/>
  <c r="U48" i="37" s="1"/>
  <c r="L47" i="1"/>
  <c r="U47" i="37" s="1"/>
  <c r="S68" i="37" s="1"/>
  <c r="L68" i="6" s="1"/>
  <c r="L46" i="1"/>
  <c r="U46" i="37" s="1"/>
  <c r="L45" i="1"/>
  <c r="U45" i="37" s="1"/>
  <c r="S65" i="37" s="1"/>
  <c r="L65" i="6" s="1"/>
  <c r="L44" i="1"/>
  <c r="U44" i="37" s="1"/>
  <c r="S63" i="37" s="1"/>
  <c r="L63" i="6" s="1"/>
  <c r="L43" i="1"/>
  <c r="U43" i="37" s="1"/>
  <c r="L42" i="1"/>
  <c r="U42" i="37" s="1"/>
  <c r="L41" i="1"/>
  <c r="U41" i="37" s="1"/>
  <c r="L40" i="1"/>
  <c r="U40" i="37" s="1"/>
  <c r="L39" i="1"/>
  <c r="U39" i="37" s="1"/>
  <c r="L38" i="1"/>
  <c r="U38" i="37" s="1"/>
  <c r="S59" i="37" s="1"/>
  <c r="L59" i="6" s="1"/>
  <c r="L37" i="1"/>
  <c r="U37" i="37" s="1"/>
  <c r="S58" i="37" s="1"/>
  <c r="L58" i="6" s="1"/>
  <c r="L36" i="1"/>
  <c r="U36" i="37" s="1"/>
  <c r="S57" i="37" s="1"/>
  <c r="L57" i="6" s="1"/>
  <c r="L35" i="1"/>
  <c r="U35" i="37" s="1"/>
  <c r="S55" i="37" s="1"/>
  <c r="L55" i="6" s="1"/>
  <c r="L34" i="1"/>
  <c r="U34" i="37" s="1"/>
  <c r="S54" i="37" s="1"/>
  <c r="L54" i="6" s="1"/>
  <c r="L33" i="1"/>
  <c r="U33" i="37" s="1"/>
  <c r="S53" i="37" s="1"/>
  <c r="L53" i="6" s="1"/>
  <c r="L32" i="1"/>
  <c r="U32" i="37" s="1"/>
  <c r="L31" i="1"/>
  <c r="U31" i="37" s="1"/>
  <c r="L30" i="1"/>
  <c r="U30" i="37" s="1"/>
  <c r="S47" i="37" s="1"/>
  <c r="L47" i="6" s="1"/>
  <c r="L29" i="1"/>
  <c r="U29" i="37" s="1"/>
  <c r="L28" i="1"/>
  <c r="U28" i="37" s="1"/>
  <c r="S45" i="37" s="1"/>
  <c r="L45" i="6" s="1"/>
  <c r="L27" i="1"/>
  <c r="U27" i="37" s="1"/>
  <c r="L26" i="1"/>
  <c r="U26" i="37" s="1"/>
  <c r="S41" i="37" s="1"/>
  <c r="L41" i="6" s="1"/>
  <c r="L25" i="1"/>
  <c r="U25" i="37" s="1"/>
  <c r="S39" i="37" s="1"/>
  <c r="L39" i="6" s="1"/>
  <c r="L24" i="1"/>
  <c r="U24" i="37" s="1"/>
  <c r="S36" i="37" s="1"/>
  <c r="L36" i="6" s="1"/>
  <c r="L23" i="1"/>
  <c r="U23" i="37" s="1"/>
  <c r="S35" i="37" s="1"/>
  <c r="L35" i="6" s="1"/>
  <c r="L22" i="1"/>
  <c r="U22" i="37" s="1"/>
  <c r="L21" i="1"/>
  <c r="U21" i="37" s="1"/>
  <c r="S31" i="37" s="1"/>
  <c r="L31" i="6" s="1"/>
  <c r="L20" i="1"/>
  <c r="U20" i="37" s="1"/>
  <c r="L19" i="1"/>
  <c r="U19" i="37" s="1"/>
  <c r="L18" i="1"/>
  <c r="U18" i="37" s="1"/>
  <c r="L17" i="1"/>
  <c r="U17" i="37" s="1"/>
  <c r="L16" i="1"/>
  <c r="U16" i="37" s="1"/>
  <c r="L15" i="1"/>
  <c r="U15" i="37" s="1"/>
  <c r="L14" i="1"/>
  <c r="U14" i="37" s="1"/>
  <c r="L13" i="1"/>
  <c r="U13" i="37" s="1"/>
  <c r="L12" i="1"/>
  <c r="U12" i="37" s="1"/>
  <c r="L11" i="1"/>
  <c r="U11" i="37" s="1"/>
  <c r="L10" i="1"/>
  <c r="U10" i="37" s="1"/>
  <c r="L9" i="1"/>
  <c r="U9" i="37" s="1"/>
  <c r="L8" i="1"/>
  <c r="U8" i="37" s="1"/>
  <c r="L7" i="1"/>
  <c r="U7" i="37" s="1"/>
  <c r="L6" i="1"/>
  <c r="U6" i="37" s="1"/>
  <c r="L5" i="1"/>
  <c r="U5" i="37" s="1"/>
  <c r="L4" i="1"/>
  <c r="U4" i="37" s="1"/>
  <c r="S6" i="37" s="1"/>
  <c r="L6" i="6" s="1"/>
  <c r="L3" i="1"/>
  <c r="U3" i="37" s="1"/>
  <c r="S5" i="37" s="1"/>
  <c r="L5" i="6" s="1"/>
  <c r="L2" i="1"/>
  <c r="U2" i="37" s="1"/>
  <c r="S2" i="37" s="1"/>
  <c r="L2" i="6" s="1"/>
  <c r="J121" i="1"/>
  <c r="R121" i="37" s="1"/>
  <c r="P187" i="37" s="1"/>
  <c r="J187" i="6" s="1"/>
  <c r="J120" i="1"/>
  <c r="R120" i="37" s="1"/>
  <c r="P184" i="37" s="1"/>
  <c r="J184" i="6" s="1"/>
  <c r="J119" i="1"/>
  <c r="R119" i="37" s="1"/>
  <c r="J118" i="1"/>
  <c r="R118" i="37" s="1"/>
  <c r="J117" i="1"/>
  <c r="R117" i="37" s="1"/>
  <c r="J116" i="1"/>
  <c r="R116" i="37" s="1"/>
  <c r="J115" i="1"/>
  <c r="R115" i="37" s="1"/>
  <c r="P178" i="37" s="1"/>
  <c r="J178" i="6" s="1"/>
  <c r="J114" i="1"/>
  <c r="R114" i="37" s="1"/>
  <c r="P175" i="37" s="1"/>
  <c r="J175" i="6" s="1"/>
  <c r="J113" i="1"/>
  <c r="R113" i="37" s="1"/>
  <c r="J112" i="1"/>
  <c r="R112" i="37" s="1"/>
  <c r="J111" i="1"/>
  <c r="R111" i="37" s="1"/>
  <c r="P172" i="37" s="1"/>
  <c r="J172" i="6" s="1"/>
  <c r="J110" i="1"/>
  <c r="R110" i="37" s="1"/>
  <c r="J109" i="1"/>
  <c r="R109" i="37" s="1"/>
  <c r="J108" i="1"/>
  <c r="R108" i="37" s="1"/>
  <c r="P167" i="37" s="1"/>
  <c r="J167" i="6" s="1"/>
  <c r="J107" i="1"/>
  <c r="R107" i="37" s="1"/>
  <c r="J106" i="1"/>
  <c r="R106" i="37" s="1"/>
  <c r="P164" i="37" s="1"/>
  <c r="J164" i="6" s="1"/>
  <c r="J105" i="1"/>
  <c r="R105" i="37" s="1"/>
  <c r="P162" i="37" s="1"/>
  <c r="J162" i="6" s="1"/>
  <c r="J104" i="1"/>
  <c r="R104" i="37" s="1"/>
  <c r="J103" i="1"/>
  <c r="R103" i="37" s="1"/>
  <c r="J102" i="1"/>
  <c r="R102" i="37" s="1"/>
  <c r="P158" i="37" s="1"/>
  <c r="J158" i="6" s="1"/>
  <c r="J101" i="1"/>
  <c r="R101" i="37" s="1"/>
  <c r="J100" i="1"/>
  <c r="R100" i="37" s="1"/>
  <c r="P154" i="37" s="1"/>
  <c r="J154" i="6" s="1"/>
  <c r="J99" i="1"/>
  <c r="R99" i="37" s="1"/>
  <c r="P151" i="37" s="1"/>
  <c r="J151" i="6" s="1"/>
  <c r="J98" i="1"/>
  <c r="R98" i="37" s="1"/>
  <c r="J97" i="1"/>
  <c r="R97" i="37" s="1"/>
  <c r="P148" i="37" s="1"/>
  <c r="J148" i="6" s="1"/>
  <c r="J96" i="1"/>
  <c r="R96" i="37" s="1"/>
  <c r="J95" i="1"/>
  <c r="R95" i="37" s="1"/>
  <c r="J94" i="1"/>
  <c r="R94" i="37" s="1"/>
  <c r="J93" i="1"/>
  <c r="R93" i="37" s="1"/>
  <c r="J92" i="1"/>
  <c r="R92" i="37" s="1"/>
  <c r="J91" i="1"/>
  <c r="R91" i="37" s="1"/>
  <c r="P144" i="37" s="1"/>
  <c r="J144" i="6" s="1"/>
  <c r="J90" i="1"/>
  <c r="R90" i="37" s="1"/>
  <c r="P143" i="37" s="1"/>
  <c r="J143" i="6" s="1"/>
  <c r="J89" i="1"/>
  <c r="R89" i="37" s="1"/>
  <c r="J88" i="1"/>
  <c r="R88" i="37" s="1"/>
  <c r="P140" i="37" s="1"/>
  <c r="J140" i="6" s="1"/>
  <c r="J87" i="1"/>
  <c r="R87" i="37" s="1"/>
  <c r="P139" i="37" s="1"/>
  <c r="J139" i="6" s="1"/>
  <c r="J86" i="1"/>
  <c r="R86" i="37" s="1"/>
  <c r="P138" i="37" s="1"/>
  <c r="J138" i="6" s="1"/>
  <c r="J85" i="1"/>
  <c r="R85" i="37" s="1"/>
  <c r="J84" i="1"/>
  <c r="R84" i="37" s="1"/>
  <c r="J83" i="1"/>
  <c r="R83" i="37" s="1"/>
  <c r="P134" i="37" s="1"/>
  <c r="J134" i="6" s="1"/>
  <c r="J82" i="1"/>
  <c r="R82" i="37" s="1"/>
  <c r="P132" i="37" s="1"/>
  <c r="J132" i="6" s="1"/>
  <c r="J81" i="1"/>
  <c r="R81" i="37" s="1"/>
  <c r="P130" i="37" s="1"/>
  <c r="J130" i="6" s="1"/>
  <c r="J80" i="1"/>
  <c r="R80" i="37" s="1"/>
  <c r="P129" i="37" s="1"/>
  <c r="J129" i="6" s="1"/>
  <c r="J79" i="1"/>
  <c r="R79" i="37" s="1"/>
  <c r="J78" i="1"/>
  <c r="R78" i="37" s="1"/>
  <c r="P124" i="37" s="1"/>
  <c r="J124" i="6" s="1"/>
  <c r="J77" i="1"/>
  <c r="R77" i="37" s="1"/>
  <c r="P122" i="37" s="1"/>
  <c r="J122" i="6" s="1"/>
  <c r="J76" i="1"/>
  <c r="R76" i="37" s="1"/>
  <c r="P121" i="37" s="1"/>
  <c r="J121" i="6" s="1"/>
  <c r="J75" i="1"/>
  <c r="R75" i="37" s="1"/>
  <c r="P120" i="37" s="1"/>
  <c r="J120" i="6" s="1"/>
  <c r="J74" i="1"/>
  <c r="R74" i="37" s="1"/>
  <c r="J73" i="1"/>
  <c r="R73" i="37" s="1"/>
  <c r="J72" i="1"/>
  <c r="R72" i="37" s="1"/>
  <c r="J71" i="1"/>
  <c r="R71" i="37" s="1"/>
  <c r="P113" i="37" s="1"/>
  <c r="J113" i="6" s="1"/>
  <c r="J70" i="1"/>
  <c r="R70" i="37" s="1"/>
  <c r="P111" i="37" s="1"/>
  <c r="J111" i="6" s="1"/>
  <c r="J69" i="1"/>
  <c r="R69" i="37" s="1"/>
  <c r="J68" i="1"/>
  <c r="R68" i="37" s="1"/>
  <c r="J67" i="1"/>
  <c r="R67" i="37" s="1"/>
  <c r="J66" i="1"/>
  <c r="R66" i="37" s="1"/>
  <c r="J65" i="1"/>
  <c r="R65" i="37" s="1"/>
  <c r="P103" i="37" s="1"/>
  <c r="J103" i="6" s="1"/>
  <c r="J64" i="1"/>
  <c r="R64" i="37" s="1"/>
  <c r="J63" i="1"/>
  <c r="R63" i="37" s="1"/>
  <c r="J62" i="1"/>
  <c r="R62" i="37" s="1"/>
  <c r="J61" i="1"/>
  <c r="R61" i="37" s="1"/>
  <c r="J60" i="1"/>
  <c r="R60" i="37" s="1"/>
  <c r="J59" i="1"/>
  <c r="R59" i="37" s="1"/>
  <c r="J58" i="1"/>
  <c r="R58" i="37" s="1"/>
  <c r="P92" i="37" s="1"/>
  <c r="J92" i="6" s="1"/>
  <c r="J57" i="1"/>
  <c r="R57" i="37" s="1"/>
  <c r="P90" i="37" s="1"/>
  <c r="J90" i="6" s="1"/>
  <c r="J56" i="1"/>
  <c r="R56" i="37" s="1"/>
  <c r="P88" i="37" s="1"/>
  <c r="J88" i="6" s="1"/>
  <c r="J55" i="1"/>
  <c r="R55" i="37" s="1"/>
  <c r="J54" i="1"/>
  <c r="R54" i="37" s="1"/>
  <c r="J53" i="1"/>
  <c r="R53" i="37" s="1"/>
  <c r="P84" i="37" s="1"/>
  <c r="J84" i="6" s="1"/>
  <c r="J52" i="1"/>
  <c r="R52" i="37" s="1"/>
  <c r="P83" i="37" s="1"/>
  <c r="J83" i="6" s="1"/>
  <c r="J51" i="1"/>
  <c r="R51" i="37" s="1"/>
  <c r="P81" i="37" s="1"/>
  <c r="J81" i="6" s="1"/>
  <c r="J50" i="1"/>
  <c r="R50" i="37" s="1"/>
  <c r="P80" i="37" s="1"/>
  <c r="J80" i="6" s="1"/>
  <c r="J49" i="1"/>
  <c r="R49" i="37" s="1"/>
  <c r="P75" i="37" s="1"/>
  <c r="J75" i="6" s="1"/>
  <c r="J48" i="1"/>
  <c r="R48" i="37" s="1"/>
  <c r="J47" i="1"/>
  <c r="R47" i="37" s="1"/>
  <c r="J46" i="1"/>
  <c r="R46" i="37" s="1"/>
  <c r="P66" i="37" s="1"/>
  <c r="J66" i="6" s="1"/>
  <c r="J45" i="1"/>
  <c r="R45" i="37" s="1"/>
  <c r="P65" i="37" s="1"/>
  <c r="J65" i="6" s="1"/>
  <c r="J44" i="1"/>
  <c r="R44" i="37" s="1"/>
  <c r="J43" i="1"/>
  <c r="R43" i="37" s="1"/>
  <c r="J42" i="1"/>
  <c r="R42" i="37" s="1"/>
  <c r="J41" i="1"/>
  <c r="R41" i="37" s="1"/>
  <c r="J40" i="1"/>
  <c r="R40" i="37" s="1"/>
  <c r="J39" i="1"/>
  <c r="R39" i="37" s="1"/>
  <c r="J38" i="1"/>
  <c r="R38" i="37" s="1"/>
  <c r="P59" i="37" s="1"/>
  <c r="J59" i="6" s="1"/>
  <c r="J37" i="1"/>
  <c r="R37" i="37" s="1"/>
  <c r="P58" i="37" s="1"/>
  <c r="J58" i="6" s="1"/>
  <c r="J36" i="1"/>
  <c r="R36" i="37" s="1"/>
  <c r="P57" i="37" s="1"/>
  <c r="J57" i="6" s="1"/>
  <c r="J35" i="1"/>
  <c r="R35" i="37" s="1"/>
  <c r="P55" i="37" s="1"/>
  <c r="J55" i="6" s="1"/>
  <c r="J34" i="1"/>
  <c r="R34" i="37" s="1"/>
  <c r="P54" i="37" s="1"/>
  <c r="J54" i="6" s="1"/>
  <c r="J33" i="1"/>
  <c r="R33" i="37" s="1"/>
  <c r="P53" i="37" s="1"/>
  <c r="J53" i="6" s="1"/>
  <c r="J32" i="1"/>
  <c r="R32" i="37" s="1"/>
  <c r="J31" i="1"/>
  <c r="R31" i="37" s="1"/>
  <c r="J30" i="1"/>
  <c r="R30" i="37" s="1"/>
  <c r="P47" i="37" s="1"/>
  <c r="J47" i="6" s="1"/>
  <c r="J29" i="1"/>
  <c r="R29" i="37" s="1"/>
  <c r="J28" i="1"/>
  <c r="R28" i="37" s="1"/>
  <c r="P45" i="37" s="1"/>
  <c r="J45" i="6" s="1"/>
  <c r="J27" i="1"/>
  <c r="R27" i="37" s="1"/>
  <c r="J26" i="1"/>
  <c r="R26" i="37" s="1"/>
  <c r="P40" i="37" s="1"/>
  <c r="J40" i="6" s="1"/>
  <c r="J25" i="1"/>
  <c r="R25" i="37" s="1"/>
  <c r="J24" i="1"/>
  <c r="R24" i="37" s="1"/>
  <c r="P36" i="37" s="1"/>
  <c r="J36" i="6" s="1"/>
  <c r="J23" i="1"/>
  <c r="R23" i="37" s="1"/>
  <c r="P35" i="37" s="1"/>
  <c r="J35" i="6" s="1"/>
  <c r="J22" i="1"/>
  <c r="R22" i="37" s="1"/>
  <c r="P34" i="37" s="1"/>
  <c r="J34" i="6" s="1"/>
  <c r="J21" i="1"/>
  <c r="R21" i="37" s="1"/>
  <c r="J20" i="1"/>
  <c r="R20" i="37" s="1"/>
  <c r="J19" i="1"/>
  <c r="R19" i="37" s="1"/>
  <c r="J18" i="1"/>
  <c r="R18" i="37" s="1"/>
  <c r="J17" i="1"/>
  <c r="R17" i="37" s="1"/>
  <c r="P26" i="37" s="1"/>
  <c r="J26" i="6" s="1"/>
  <c r="J16" i="1"/>
  <c r="R16" i="37" s="1"/>
  <c r="J15" i="1"/>
  <c r="R15" i="37" s="1"/>
  <c r="J14" i="1"/>
  <c r="R14" i="37" s="1"/>
  <c r="J13" i="1"/>
  <c r="R13" i="37" s="1"/>
  <c r="J12" i="1"/>
  <c r="R12" i="37" s="1"/>
  <c r="P18" i="37" s="1"/>
  <c r="J18" i="6" s="1"/>
  <c r="J11" i="1"/>
  <c r="R11" i="37" s="1"/>
  <c r="J10" i="1"/>
  <c r="R10" i="37" s="1"/>
  <c r="J9" i="1"/>
  <c r="R9" i="37" s="1"/>
  <c r="J8" i="1"/>
  <c r="R8" i="37" s="1"/>
  <c r="J7" i="1"/>
  <c r="R7" i="37" s="1"/>
  <c r="J6" i="1"/>
  <c r="R6" i="37" s="1"/>
  <c r="J5" i="1"/>
  <c r="R5" i="37" s="1"/>
  <c r="P7" i="37" s="1"/>
  <c r="J7" i="6" s="1"/>
  <c r="J4" i="1"/>
  <c r="R4" i="37" s="1"/>
  <c r="P6" i="37" s="1"/>
  <c r="J6" i="6" s="1"/>
  <c r="J3" i="1"/>
  <c r="R3" i="37" s="1"/>
  <c r="P3" i="37" s="1"/>
  <c r="J3" i="6" s="1"/>
  <c r="J2" i="1"/>
  <c r="R2" i="37" s="1"/>
  <c r="P2" i="37" s="1"/>
  <c r="J2" i="6" s="1"/>
  <c r="H121" i="1"/>
  <c r="N121" i="37" s="1"/>
  <c r="H120" i="1"/>
  <c r="N120" i="37" s="1"/>
  <c r="L184" i="37" s="1"/>
  <c r="H119" i="1"/>
  <c r="N119" i="37" s="1"/>
  <c r="H118" i="1"/>
  <c r="N118" i="37" s="1"/>
  <c r="H117" i="1"/>
  <c r="N117" i="37" s="1"/>
  <c r="H116" i="1"/>
  <c r="N116" i="37" s="1"/>
  <c r="H115" i="1"/>
  <c r="N115" i="37" s="1"/>
  <c r="H114" i="1"/>
  <c r="N114" i="37" s="1"/>
  <c r="H113" i="1"/>
  <c r="N113" i="37" s="1"/>
  <c r="L173" i="37" s="1"/>
  <c r="H112" i="1"/>
  <c r="N112" i="37" s="1"/>
  <c r="H111" i="1"/>
  <c r="N111" i="37" s="1"/>
  <c r="L172" i="37" s="1"/>
  <c r="H110" i="1"/>
  <c r="N110" i="37" s="1"/>
  <c r="H109" i="1"/>
  <c r="N109" i="37" s="1"/>
  <c r="H108" i="1"/>
  <c r="N108" i="37" s="1"/>
  <c r="H107" i="1"/>
  <c r="N107" i="37" s="1"/>
  <c r="H106" i="1"/>
  <c r="N106" i="37" s="1"/>
  <c r="L164" i="37" s="1"/>
  <c r="H105" i="1"/>
  <c r="N105" i="37" s="1"/>
  <c r="H104" i="1"/>
  <c r="N104" i="37" s="1"/>
  <c r="H103" i="1"/>
  <c r="N103" i="37" s="1"/>
  <c r="H102" i="1"/>
  <c r="N102" i="37" s="1"/>
  <c r="L158" i="37" s="1"/>
  <c r="H101" i="1"/>
  <c r="N101" i="37" s="1"/>
  <c r="L157" i="37" s="1"/>
  <c r="H100" i="1"/>
  <c r="N100" i="37" s="1"/>
  <c r="H99" i="1"/>
  <c r="N99" i="37" s="1"/>
  <c r="H98" i="1"/>
  <c r="N98" i="37" s="1"/>
  <c r="L149" i="37" s="1"/>
  <c r="H97" i="1"/>
  <c r="N97" i="37" s="1"/>
  <c r="L148" i="37" s="1"/>
  <c r="H96" i="1"/>
  <c r="N96" i="37" s="1"/>
  <c r="H95" i="1"/>
  <c r="N95" i="37" s="1"/>
  <c r="H94" i="1"/>
  <c r="N94" i="37" s="1"/>
  <c r="H93" i="1"/>
  <c r="N93" i="37" s="1"/>
  <c r="H92" i="1"/>
  <c r="N92" i="37" s="1"/>
  <c r="H91" i="1"/>
  <c r="N91" i="37" s="1"/>
  <c r="L144" i="37" s="1"/>
  <c r="H90" i="1"/>
  <c r="N90" i="37" s="1"/>
  <c r="L143" i="37" s="1"/>
  <c r="H89" i="1"/>
  <c r="N89" i="37" s="1"/>
  <c r="L141" i="37" s="1"/>
  <c r="H88" i="1"/>
  <c r="N88" i="37" s="1"/>
  <c r="L140" i="37" s="1"/>
  <c r="H87" i="1"/>
  <c r="N87" i="37" s="1"/>
  <c r="L139" i="37" s="1"/>
  <c r="H86" i="1"/>
  <c r="N86" i="37" s="1"/>
  <c r="H85" i="1"/>
  <c r="N85" i="37" s="1"/>
  <c r="H84" i="1"/>
  <c r="N84" i="37" s="1"/>
  <c r="H83" i="1"/>
  <c r="N83" i="37" s="1"/>
  <c r="H82" i="1"/>
  <c r="N82" i="37" s="1"/>
  <c r="L132" i="37" s="1"/>
  <c r="H81" i="1"/>
  <c r="N81" i="37" s="1"/>
  <c r="L130" i="37" s="1"/>
  <c r="H80" i="1"/>
  <c r="N80" i="37" s="1"/>
  <c r="H79" i="1"/>
  <c r="N79" i="37" s="1"/>
  <c r="H78" i="1"/>
  <c r="N78" i="37" s="1"/>
  <c r="L124" i="37" s="1"/>
  <c r="H77" i="1"/>
  <c r="N77" i="37" s="1"/>
  <c r="L122" i="37" s="1"/>
  <c r="H76" i="1"/>
  <c r="N76" i="37" s="1"/>
  <c r="L121" i="37" s="1"/>
  <c r="H75" i="1"/>
  <c r="N75" i="37" s="1"/>
  <c r="H74" i="1"/>
  <c r="N74" i="37" s="1"/>
  <c r="L115" i="37" s="1"/>
  <c r="H73" i="1"/>
  <c r="N73" i="37" s="1"/>
  <c r="H72" i="1"/>
  <c r="N72" i="37" s="1"/>
  <c r="H71" i="1"/>
  <c r="N71" i="37" s="1"/>
  <c r="L113" i="37" s="1"/>
  <c r="H70" i="1"/>
  <c r="N70" i="37" s="1"/>
  <c r="H69" i="1"/>
  <c r="N69" i="37" s="1"/>
  <c r="H68" i="1"/>
  <c r="N68" i="37" s="1"/>
  <c r="H67" i="1"/>
  <c r="N67" i="37" s="1"/>
  <c r="H66" i="1"/>
  <c r="N66" i="37" s="1"/>
  <c r="H65" i="1"/>
  <c r="N65" i="37" s="1"/>
  <c r="H64" i="1"/>
  <c r="N64" i="37" s="1"/>
  <c r="H63" i="1"/>
  <c r="N63" i="37" s="1"/>
  <c r="H62" i="1"/>
  <c r="N62" i="37" s="1"/>
  <c r="H61" i="1"/>
  <c r="N61" i="37" s="1"/>
  <c r="H60" i="1"/>
  <c r="N60" i="37" s="1"/>
  <c r="H59" i="1"/>
  <c r="N59" i="37" s="1"/>
  <c r="H58" i="1"/>
  <c r="N58" i="37" s="1"/>
  <c r="L92" i="37" s="1"/>
  <c r="H57" i="1"/>
  <c r="N57" i="37" s="1"/>
  <c r="L91" i="37" s="1"/>
  <c r="H56" i="1"/>
  <c r="N56" i="37" s="1"/>
  <c r="L88" i="37" s="1"/>
  <c r="H55" i="1"/>
  <c r="N55" i="37" s="1"/>
  <c r="H54" i="1"/>
  <c r="N54" i="37" s="1"/>
  <c r="H53" i="1"/>
  <c r="N53" i="37" s="1"/>
  <c r="H52" i="1"/>
  <c r="N52" i="37" s="1"/>
  <c r="H51" i="1"/>
  <c r="N51" i="37" s="1"/>
  <c r="L81" i="37" s="1"/>
  <c r="H50" i="1"/>
  <c r="N50" i="37" s="1"/>
  <c r="H49" i="1"/>
  <c r="N49" i="37" s="1"/>
  <c r="L74" i="37" s="1"/>
  <c r="H48" i="1"/>
  <c r="N48" i="37" s="1"/>
  <c r="L70" i="37" s="1"/>
  <c r="H47" i="1"/>
  <c r="N47" i="37" s="1"/>
  <c r="L69" i="37" s="1"/>
  <c r="H46" i="1"/>
  <c r="N46" i="37" s="1"/>
  <c r="L66" i="37" s="1"/>
  <c r="H45" i="1"/>
  <c r="N45" i="37" s="1"/>
  <c r="H44" i="1"/>
  <c r="N44" i="37" s="1"/>
  <c r="L63" i="37" s="1"/>
  <c r="H43" i="1"/>
  <c r="N43" i="37" s="1"/>
  <c r="H42" i="1"/>
  <c r="N42" i="37" s="1"/>
  <c r="H41" i="1"/>
  <c r="N41" i="37" s="1"/>
  <c r="H40" i="1"/>
  <c r="N40" i="37" s="1"/>
  <c r="H39" i="1"/>
  <c r="N39" i="37" s="1"/>
  <c r="H38" i="1"/>
  <c r="N38" i="37" s="1"/>
  <c r="L59" i="37" s="1"/>
  <c r="H37" i="1"/>
  <c r="N37" i="37" s="1"/>
  <c r="L58" i="37" s="1"/>
  <c r="H36" i="1"/>
  <c r="N36" i="37" s="1"/>
  <c r="H35" i="1"/>
  <c r="N35" i="37" s="1"/>
  <c r="L55" i="37" s="1"/>
  <c r="H34" i="1"/>
  <c r="N34" i="37" s="1"/>
  <c r="L54" i="37" s="1"/>
  <c r="H33" i="1"/>
  <c r="N33" i="37" s="1"/>
  <c r="L53" i="37" s="1"/>
  <c r="H32" i="1"/>
  <c r="N32" i="37" s="1"/>
  <c r="L51" i="37" s="1"/>
  <c r="H31" i="1"/>
  <c r="N31" i="37" s="1"/>
  <c r="H30" i="1"/>
  <c r="N30" i="37" s="1"/>
  <c r="H29" i="1"/>
  <c r="N29" i="37" s="1"/>
  <c r="H28" i="1"/>
  <c r="N28" i="37" s="1"/>
  <c r="L45" i="37" s="1"/>
  <c r="H27" i="1"/>
  <c r="N27" i="37" s="1"/>
  <c r="L42" i="37" s="1"/>
  <c r="H26" i="1"/>
  <c r="N26" i="37" s="1"/>
  <c r="H25" i="1"/>
  <c r="N25" i="37" s="1"/>
  <c r="L39" i="37" s="1"/>
  <c r="H24" i="1"/>
  <c r="N24" i="37" s="1"/>
  <c r="L36" i="37" s="1"/>
  <c r="H23" i="1"/>
  <c r="N23" i="37" s="1"/>
  <c r="L35" i="37" s="1"/>
  <c r="H22" i="1"/>
  <c r="N22" i="37" s="1"/>
  <c r="H21" i="1"/>
  <c r="N21" i="37" s="1"/>
  <c r="L31" i="37" s="1"/>
  <c r="H20" i="1"/>
  <c r="N20" i="37" s="1"/>
  <c r="H19" i="1"/>
  <c r="N19" i="37" s="1"/>
  <c r="H18" i="1"/>
  <c r="N18" i="37" s="1"/>
  <c r="H17" i="1"/>
  <c r="N17" i="37" s="1"/>
  <c r="H16" i="1"/>
  <c r="N16" i="37" s="1"/>
  <c r="H15" i="1"/>
  <c r="N15" i="37" s="1"/>
  <c r="H14" i="1"/>
  <c r="N14" i="37" s="1"/>
  <c r="H13" i="1"/>
  <c r="N13" i="37" s="1"/>
  <c r="H12" i="1"/>
  <c r="N12" i="37" s="1"/>
  <c r="H11" i="1"/>
  <c r="N11" i="37" s="1"/>
  <c r="H10" i="1"/>
  <c r="N10" i="37" s="1"/>
  <c r="H9" i="1"/>
  <c r="N9" i="37" s="1"/>
  <c r="H8" i="1"/>
  <c r="N8" i="37" s="1"/>
  <c r="H7" i="1"/>
  <c r="N7" i="37" s="1"/>
  <c r="H6" i="1"/>
  <c r="N6" i="37" s="1"/>
  <c r="H5" i="1"/>
  <c r="N5" i="37" s="1"/>
  <c r="H4" i="1"/>
  <c r="N4" i="37" s="1"/>
  <c r="L6" i="37" s="1"/>
  <c r="H3" i="1"/>
  <c r="N3" i="37" s="1"/>
  <c r="L3" i="37" s="1"/>
  <c r="H2" i="1"/>
  <c r="N2" i="37" s="1"/>
  <c r="L2" i="37" s="1"/>
  <c r="F121" i="1"/>
  <c r="K121" i="37" s="1"/>
  <c r="F120" i="1"/>
  <c r="K120" i="37" s="1"/>
  <c r="I184" i="37" s="1"/>
  <c r="F184" i="6" s="1"/>
  <c r="F119" i="1"/>
  <c r="K119" i="37" s="1"/>
  <c r="F118" i="1"/>
  <c r="K118" i="37" s="1"/>
  <c r="F117" i="1"/>
  <c r="K117" i="37" s="1"/>
  <c r="F116" i="1"/>
  <c r="K116" i="37" s="1"/>
  <c r="F115" i="1"/>
  <c r="K115" i="37" s="1"/>
  <c r="F114" i="1"/>
  <c r="K114" i="37" s="1"/>
  <c r="I176" i="37" s="1"/>
  <c r="F176" i="6" s="1"/>
  <c r="F113" i="1"/>
  <c r="K113" i="37" s="1"/>
  <c r="I174" i="37" s="1"/>
  <c r="F174" i="6" s="1"/>
  <c r="F112" i="1"/>
  <c r="K112" i="37" s="1"/>
  <c r="F111" i="1"/>
  <c r="K111" i="37" s="1"/>
  <c r="F110" i="1"/>
  <c r="K110" i="37" s="1"/>
  <c r="F109" i="1"/>
  <c r="K109" i="37" s="1"/>
  <c r="F108" i="1"/>
  <c r="K108" i="37" s="1"/>
  <c r="I169" i="37" s="1"/>
  <c r="F169" i="6" s="1"/>
  <c r="F107" i="1"/>
  <c r="K107" i="37" s="1"/>
  <c r="I166" i="37" s="1"/>
  <c r="F166" i="6" s="1"/>
  <c r="F106" i="1"/>
  <c r="K106" i="37" s="1"/>
  <c r="F105" i="1"/>
  <c r="K105" i="37" s="1"/>
  <c r="F104" i="1"/>
  <c r="K104" i="37" s="1"/>
  <c r="I160" i="37" s="1"/>
  <c r="F160" i="6" s="1"/>
  <c r="F103" i="1"/>
  <c r="K103" i="37" s="1"/>
  <c r="F102" i="1"/>
  <c r="K102" i="37" s="1"/>
  <c r="I158" i="37" s="1"/>
  <c r="F158" i="6" s="1"/>
  <c r="F101" i="1"/>
  <c r="K101" i="37" s="1"/>
  <c r="I157" i="37" s="1"/>
  <c r="F157" i="6" s="1"/>
  <c r="F100" i="1"/>
  <c r="K100" i="37" s="1"/>
  <c r="F99" i="1"/>
  <c r="K99" i="37" s="1"/>
  <c r="I152" i="37" s="1"/>
  <c r="F152" i="6" s="1"/>
  <c r="F98" i="1"/>
  <c r="K98" i="37" s="1"/>
  <c r="I149" i="37" s="1"/>
  <c r="F149" i="6" s="1"/>
  <c r="F97" i="1"/>
  <c r="K97" i="37" s="1"/>
  <c r="F96" i="1"/>
  <c r="K96" i="37" s="1"/>
  <c r="F95" i="1"/>
  <c r="K95" i="37" s="1"/>
  <c r="F94" i="1"/>
  <c r="K94" i="37" s="1"/>
  <c r="F93" i="1"/>
  <c r="K93" i="37" s="1"/>
  <c r="F92" i="1"/>
  <c r="K92" i="37" s="1"/>
  <c r="F91" i="1"/>
  <c r="K91" i="37" s="1"/>
  <c r="I144" i="37" s="1"/>
  <c r="F144" i="6" s="1"/>
  <c r="F90" i="1"/>
  <c r="K90" i="37" s="1"/>
  <c r="I143" i="37" s="1"/>
  <c r="F143" i="6" s="1"/>
  <c r="F89" i="1"/>
  <c r="K89" i="37" s="1"/>
  <c r="I142" i="37" s="1"/>
  <c r="F142" i="6" s="1"/>
  <c r="F88" i="1"/>
  <c r="K88" i="37" s="1"/>
  <c r="I140" i="37" s="1"/>
  <c r="F140" i="6" s="1"/>
  <c r="F87" i="1"/>
  <c r="K87" i="37" s="1"/>
  <c r="I139" i="37" s="1"/>
  <c r="F139" i="6" s="1"/>
  <c r="F86" i="1"/>
  <c r="K86" i="37" s="1"/>
  <c r="F85" i="1"/>
  <c r="K85" i="37" s="1"/>
  <c r="I136" i="37" s="1"/>
  <c r="F136" i="6" s="1"/>
  <c r="F84" i="1"/>
  <c r="K84" i="37" s="1"/>
  <c r="F83" i="1"/>
  <c r="K83" i="37" s="1"/>
  <c r="I134" i="37" s="1"/>
  <c r="F134" i="6" s="1"/>
  <c r="F82" i="1"/>
  <c r="K82" i="37" s="1"/>
  <c r="I132" i="37" s="1"/>
  <c r="F132" i="6" s="1"/>
  <c r="F81" i="1"/>
  <c r="K81" i="37" s="1"/>
  <c r="I130" i="37" s="1"/>
  <c r="F130" i="6" s="1"/>
  <c r="F80" i="1"/>
  <c r="K80" i="37" s="1"/>
  <c r="I129" i="37" s="1"/>
  <c r="F129" i="6" s="1"/>
  <c r="F79" i="1"/>
  <c r="K79" i="37" s="1"/>
  <c r="I127" i="37" s="1"/>
  <c r="F127" i="6" s="1"/>
  <c r="F78" i="1"/>
  <c r="K78" i="37" s="1"/>
  <c r="F77" i="1"/>
  <c r="K77" i="37" s="1"/>
  <c r="I122" i="37" s="1"/>
  <c r="F122" i="6" s="1"/>
  <c r="F76" i="1"/>
  <c r="K76" i="37" s="1"/>
  <c r="I121" i="37" s="1"/>
  <c r="F121" i="6" s="1"/>
  <c r="F75" i="1"/>
  <c r="K75" i="37" s="1"/>
  <c r="I120" i="37" s="1"/>
  <c r="F120" i="6" s="1"/>
  <c r="F74" i="1"/>
  <c r="K74" i="37" s="1"/>
  <c r="F73" i="1"/>
  <c r="K73" i="37" s="1"/>
  <c r="F72" i="1"/>
  <c r="K72" i="37" s="1"/>
  <c r="F71" i="1"/>
  <c r="K71" i="37" s="1"/>
  <c r="I113" i="37" s="1"/>
  <c r="F113" i="6" s="1"/>
  <c r="F70" i="1"/>
  <c r="K70" i="37" s="1"/>
  <c r="I112" i="37" s="1"/>
  <c r="F112" i="6" s="1"/>
  <c r="F69" i="1"/>
  <c r="K69" i="37" s="1"/>
  <c r="F68" i="1"/>
  <c r="K68" i="37" s="1"/>
  <c r="F67" i="1"/>
  <c r="K67" i="37" s="1"/>
  <c r="F66" i="1"/>
  <c r="K66" i="37" s="1"/>
  <c r="F65" i="1"/>
  <c r="K65" i="37" s="1"/>
  <c r="I103" i="37" s="1"/>
  <c r="F103" i="6" s="1"/>
  <c r="F64" i="1"/>
  <c r="K64" i="37" s="1"/>
  <c r="F63" i="1"/>
  <c r="K63" i="37" s="1"/>
  <c r="F62" i="1"/>
  <c r="K62" i="37" s="1"/>
  <c r="F61" i="1"/>
  <c r="K61" i="37" s="1"/>
  <c r="F60" i="1"/>
  <c r="K60" i="37" s="1"/>
  <c r="F59" i="1"/>
  <c r="K59" i="37" s="1"/>
  <c r="I95" i="37" s="1"/>
  <c r="F95" i="6" s="1"/>
  <c r="F58" i="1"/>
  <c r="K58" i="37" s="1"/>
  <c r="I92" i="37" s="1"/>
  <c r="F92" i="6" s="1"/>
  <c r="F57" i="1"/>
  <c r="K57" i="37" s="1"/>
  <c r="I89" i="37" s="1"/>
  <c r="F89" i="6" s="1"/>
  <c r="F56" i="1"/>
  <c r="K56" i="37" s="1"/>
  <c r="I88" i="37" s="1"/>
  <c r="F88" i="6" s="1"/>
  <c r="F55" i="1"/>
  <c r="K55" i="37" s="1"/>
  <c r="F54" i="1"/>
  <c r="K54" i="37" s="1"/>
  <c r="F53" i="1"/>
  <c r="K53" i="37" s="1"/>
  <c r="I84" i="37" s="1"/>
  <c r="F84" i="6" s="1"/>
  <c r="F52" i="1"/>
  <c r="K52" i="37" s="1"/>
  <c r="F51" i="1"/>
  <c r="K51" i="37" s="1"/>
  <c r="I81" i="37" s="1"/>
  <c r="F81" i="6" s="1"/>
  <c r="F50" i="1"/>
  <c r="K50" i="37" s="1"/>
  <c r="I80" i="37" s="1"/>
  <c r="F80" i="6" s="1"/>
  <c r="F49" i="1"/>
  <c r="K49" i="37" s="1"/>
  <c r="I77" i="37" s="1"/>
  <c r="F77" i="6" s="1"/>
  <c r="F48" i="1"/>
  <c r="K48" i="37" s="1"/>
  <c r="I72" i="37" s="1"/>
  <c r="F72" i="6" s="1"/>
  <c r="F47" i="1"/>
  <c r="K47" i="37" s="1"/>
  <c r="I69" i="37" s="1"/>
  <c r="F69" i="6" s="1"/>
  <c r="F46" i="1"/>
  <c r="K46" i="37" s="1"/>
  <c r="I67" i="37" s="1"/>
  <c r="F67" i="6" s="1"/>
  <c r="F45" i="1"/>
  <c r="K45" i="37" s="1"/>
  <c r="I64" i="37" s="1"/>
  <c r="F64" i="6" s="1"/>
  <c r="F44" i="1"/>
  <c r="K44" i="37" s="1"/>
  <c r="I63" i="37" s="1"/>
  <c r="F63" i="6" s="1"/>
  <c r="F43" i="1"/>
  <c r="K43" i="37" s="1"/>
  <c r="F42" i="1"/>
  <c r="K42" i="37" s="1"/>
  <c r="F41" i="1"/>
  <c r="K41" i="37" s="1"/>
  <c r="F40" i="1"/>
  <c r="K40" i="37" s="1"/>
  <c r="F39" i="1"/>
  <c r="K39" i="37" s="1"/>
  <c r="F38" i="1"/>
  <c r="K38" i="37" s="1"/>
  <c r="I59" i="37" s="1"/>
  <c r="F59" i="6" s="1"/>
  <c r="F37" i="1"/>
  <c r="K37" i="37" s="1"/>
  <c r="I58" i="37" s="1"/>
  <c r="F58" i="6" s="1"/>
  <c r="F36" i="1"/>
  <c r="K36" i="37" s="1"/>
  <c r="I56" i="37" s="1"/>
  <c r="F56" i="6" s="1"/>
  <c r="F35" i="1"/>
  <c r="K35" i="37" s="1"/>
  <c r="I55" i="37" s="1"/>
  <c r="F55" i="6" s="1"/>
  <c r="F34" i="1"/>
  <c r="K34" i="37" s="1"/>
  <c r="I54" i="37" s="1"/>
  <c r="F54" i="6" s="1"/>
  <c r="F33" i="1"/>
  <c r="K33" i="37" s="1"/>
  <c r="I53" i="37" s="1"/>
  <c r="F53" i="6" s="1"/>
  <c r="F32" i="1"/>
  <c r="K32" i="37" s="1"/>
  <c r="F31" i="1"/>
  <c r="K31" i="37" s="1"/>
  <c r="I49" i="37" s="1"/>
  <c r="F49" i="6" s="1"/>
  <c r="F30" i="1"/>
  <c r="K30" i="37" s="1"/>
  <c r="F29" i="1"/>
  <c r="K29" i="37" s="1"/>
  <c r="F28" i="1"/>
  <c r="K28" i="37" s="1"/>
  <c r="I45" i="37" s="1"/>
  <c r="F45" i="6" s="1"/>
  <c r="F27" i="1"/>
  <c r="K27" i="37" s="1"/>
  <c r="I43" i="37" s="1"/>
  <c r="F43" i="6" s="1"/>
  <c r="F26" i="1"/>
  <c r="K26" i="37" s="1"/>
  <c r="I40" i="37" s="1"/>
  <c r="F40" i="6" s="1"/>
  <c r="F25" i="1"/>
  <c r="K25" i="37" s="1"/>
  <c r="I39" i="37" s="1"/>
  <c r="F39" i="6" s="1"/>
  <c r="F24" i="1"/>
  <c r="K24" i="37" s="1"/>
  <c r="I36" i="37" s="1"/>
  <c r="F36" i="6" s="1"/>
  <c r="F23" i="1"/>
  <c r="K23" i="37" s="1"/>
  <c r="I35" i="37" s="1"/>
  <c r="F35" i="6" s="1"/>
  <c r="F22" i="1"/>
  <c r="K22" i="37" s="1"/>
  <c r="I32" i="37" s="1"/>
  <c r="F32" i="6" s="1"/>
  <c r="F21" i="1"/>
  <c r="K21" i="37" s="1"/>
  <c r="I31" i="37" s="1"/>
  <c r="F31" i="6" s="1"/>
  <c r="F20" i="1"/>
  <c r="K20" i="37" s="1"/>
  <c r="F19" i="1"/>
  <c r="K19" i="37" s="1"/>
  <c r="F18" i="1"/>
  <c r="K18" i="37" s="1"/>
  <c r="F17" i="1"/>
  <c r="K17" i="37" s="1"/>
  <c r="F16" i="1"/>
  <c r="K16" i="37" s="1"/>
  <c r="F15" i="1"/>
  <c r="K15" i="37" s="1"/>
  <c r="F14" i="1"/>
  <c r="K14" i="37" s="1"/>
  <c r="F13" i="1"/>
  <c r="K13" i="37" s="1"/>
  <c r="F12" i="1"/>
  <c r="K12" i="37" s="1"/>
  <c r="I18" i="37" s="1"/>
  <c r="F18" i="6" s="1"/>
  <c r="F11" i="1"/>
  <c r="K11" i="37" s="1"/>
  <c r="F10" i="1"/>
  <c r="K10" i="37" s="1"/>
  <c r="F9" i="1"/>
  <c r="K9" i="37" s="1"/>
  <c r="F8" i="1"/>
  <c r="K8" i="37" s="1"/>
  <c r="F7" i="1"/>
  <c r="K7" i="37" s="1"/>
  <c r="F6" i="1"/>
  <c r="K6" i="37" s="1"/>
  <c r="F5" i="1"/>
  <c r="K5" i="37" s="1"/>
  <c r="I9" i="37" s="1"/>
  <c r="F9" i="6" s="1"/>
  <c r="F4" i="1"/>
  <c r="K4" i="37" s="1"/>
  <c r="I6" i="37" s="1"/>
  <c r="F6" i="6" s="1"/>
  <c r="F3" i="1"/>
  <c r="K3" i="37" s="1"/>
  <c r="I5" i="37" s="1"/>
  <c r="F5" i="6" s="1"/>
  <c r="F2" i="1"/>
  <c r="K2" i="37" s="1"/>
  <c r="I2" i="37" s="1"/>
  <c r="F2" i="6" s="1"/>
  <c r="D121" i="1"/>
  <c r="D120" i="1"/>
  <c r="D119" i="1"/>
  <c r="H119" i="37" s="1"/>
  <c r="D118" i="1"/>
  <c r="H118" i="37" s="1"/>
  <c r="D117" i="1"/>
  <c r="H117" i="37" s="1"/>
  <c r="D116" i="1"/>
  <c r="H116" i="37" s="1"/>
  <c r="D115" i="1"/>
  <c r="D114" i="1"/>
  <c r="D113" i="1"/>
  <c r="D112" i="1"/>
  <c r="H112" i="37" s="1"/>
  <c r="D111" i="1"/>
  <c r="D110" i="1"/>
  <c r="H110" i="37" s="1"/>
  <c r="D109" i="1"/>
  <c r="H109" i="37" s="1"/>
  <c r="D108" i="1"/>
  <c r="D107" i="1"/>
  <c r="D106" i="1"/>
  <c r="D105" i="1"/>
  <c r="D104" i="1"/>
  <c r="H104" i="37" s="1"/>
  <c r="D103" i="1"/>
  <c r="H103" i="37" s="1"/>
  <c r="D102" i="1"/>
  <c r="D101" i="1"/>
  <c r="D100" i="1"/>
  <c r="D99" i="1"/>
  <c r="D98" i="1"/>
  <c r="D97" i="1"/>
  <c r="D96" i="1"/>
  <c r="H96" i="37" s="1"/>
  <c r="D95" i="1"/>
  <c r="H95" i="37" s="1"/>
  <c r="D94" i="1"/>
  <c r="H94" i="37" s="1"/>
  <c r="D93" i="1"/>
  <c r="H93" i="37" s="1"/>
  <c r="D92" i="1"/>
  <c r="H92" i="37" s="1"/>
  <c r="D91" i="1"/>
  <c r="D90" i="1"/>
  <c r="D89" i="1"/>
  <c r="D88" i="1"/>
  <c r="D87" i="1"/>
  <c r="D86" i="1"/>
  <c r="H86" i="37" s="1"/>
  <c r="F138" i="37" s="1"/>
  <c r="D138" i="6" s="1"/>
  <c r="D85" i="1"/>
  <c r="H85" i="37" s="1"/>
  <c r="D84" i="1"/>
  <c r="H84" i="37" s="1"/>
  <c r="D83" i="1"/>
  <c r="H83" i="37" s="1"/>
  <c r="F134" i="37" s="1"/>
  <c r="D134" i="6" s="1"/>
  <c r="D82" i="1"/>
  <c r="H82" i="37" s="1"/>
  <c r="D81" i="1"/>
  <c r="H81" i="37" s="1"/>
  <c r="F130" i="37" s="1"/>
  <c r="D130" i="6" s="1"/>
  <c r="D80" i="1"/>
  <c r="H80" i="37" s="1"/>
  <c r="F128" i="37" s="1"/>
  <c r="D128" i="6" s="1"/>
  <c r="D79" i="1"/>
  <c r="H79" i="37" s="1"/>
  <c r="D78" i="1"/>
  <c r="H78" i="37" s="1"/>
  <c r="F124" i="37" s="1"/>
  <c r="D124" i="6" s="1"/>
  <c r="D77" i="1"/>
  <c r="H77" i="37" s="1"/>
  <c r="F122" i="37" s="1"/>
  <c r="D122" i="6" s="1"/>
  <c r="D76" i="1"/>
  <c r="H76" i="37" s="1"/>
  <c r="F121" i="37" s="1"/>
  <c r="D121" i="6" s="1"/>
  <c r="D75" i="1"/>
  <c r="H75" i="37" s="1"/>
  <c r="F120" i="37" s="1"/>
  <c r="D120" i="6" s="1"/>
  <c r="D74" i="1"/>
  <c r="H74" i="37" s="1"/>
  <c r="F115" i="37" s="1"/>
  <c r="D115" i="6" s="1"/>
  <c r="D73" i="1"/>
  <c r="H73" i="37" s="1"/>
  <c r="D72" i="1"/>
  <c r="H72" i="37" s="1"/>
  <c r="D71" i="1"/>
  <c r="H71" i="37" s="1"/>
  <c r="F113" i="37" s="1"/>
  <c r="D113" i="6" s="1"/>
  <c r="D70" i="1"/>
  <c r="H70" i="37" s="1"/>
  <c r="F112" i="37" s="1"/>
  <c r="D112" i="6" s="1"/>
  <c r="D69" i="1"/>
  <c r="H69" i="37" s="1"/>
  <c r="D68" i="1"/>
  <c r="H68" i="37" s="1"/>
  <c r="D67" i="1"/>
  <c r="H67" i="37" s="1"/>
  <c r="D66" i="1"/>
  <c r="H66" i="37" s="1"/>
  <c r="D65" i="1"/>
  <c r="H65" i="37" s="1"/>
  <c r="F103" i="37" s="1"/>
  <c r="D103" i="6" s="1"/>
  <c r="D64" i="1"/>
  <c r="H64" i="37" s="1"/>
  <c r="D63" i="1"/>
  <c r="H63" i="37" s="1"/>
  <c r="D62" i="1"/>
  <c r="H62" i="37" s="1"/>
  <c r="D61" i="1"/>
  <c r="H61" i="37" s="1"/>
  <c r="D60" i="1"/>
  <c r="H60" i="37" s="1"/>
  <c r="D59" i="1"/>
  <c r="H59" i="37" s="1"/>
  <c r="D58" i="1"/>
  <c r="H58" i="37" s="1"/>
  <c r="F92" i="37" s="1"/>
  <c r="D92" i="6" s="1"/>
  <c r="D57" i="1"/>
  <c r="H57" i="37" s="1"/>
  <c r="F91" i="37" s="1"/>
  <c r="D91" i="6" s="1"/>
  <c r="D56" i="1"/>
  <c r="H56" i="37" s="1"/>
  <c r="F88" i="37" s="1"/>
  <c r="D88" i="6" s="1"/>
  <c r="D55" i="1"/>
  <c r="H55" i="37" s="1"/>
  <c r="D54" i="1"/>
  <c r="H54" i="37" s="1"/>
  <c r="D53" i="1"/>
  <c r="H53" i="37" s="1"/>
  <c r="F84" i="37" s="1"/>
  <c r="D84" i="6" s="1"/>
  <c r="D52" i="1"/>
  <c r="H52" i="37" s="1"/>
  <c r="F83" i="37" s="1"/>
  <c r="D83" i="6" s="1"/>
  <c r="D51" i="1"/>
  <c r="H51" i="37" s="1"/>
  <c r="D50" i="1"/>
  <c r="H50" i="37" s="1"/>
  <c r="F79" i="37" s="1"/>
  <c r="D79" i="6" s="1"/>
  <c r="D49" i="1"/>
  <c r="H49" i="37" s="1"/>
  <c r="F75" i="37" s="1"/>
  <c r="D75" i="6" s="1"/>
  <c r="D48" i="1"/>
  <c r="H48" i="37" s="1"/>
  <c r="F70" i="37" s="1"/>
  <c r="D70" i="6" s="1"/>
  <c r="D47" i="1"/>
  <c r="H47" i="37" s="1"/>
  <c r="D46" i="1"/>
  <c r="H46" i="37" s="1"/>
  <c r="D45" i="1"/>
  <c r="H45" i="37" s="1"/>
  <c r="F64" i="37" s="1"/>
  <c r="D64" i="6" s="1"/>
  <c r="D44" i="1"/>
  <c r="H44" i="37" s="1"/>
  <c r="F62" i="37" s="1"/>
  <c r="D62" i="6" s="1"/>
  <c r="D43" i="1"/>
  <c r="H43" i="37" s="1"/>
  <c r="D42" i="1"/>
  <c r="H42" i="37" s="1"/>
  <c r="D41" i="1"/>
  <c r="H41" i="37" s="1"/>
  <c r="D40" i="1"/>
  <c r="H40" i="37" s="1"/>
  <c r="D39" i="1"/>
  <c r="H39" i="37" s="1"/>
  <c r="D38" i="1"/>
  <c r="H38" i="37" s="1"/>
  <c r="F59" i="37" s="1"/>
  <c r="D59" i="6" s="1"/>
  <c r="D37" i="1"/>
  <c r="H37" i="37" s="1"/>
  <c r="F58" i="37" s="1"/>
  <c r="D58" i="6" s="1"/>
  <c r="D36" i="1"/>
  <c r="H36" i="37" s="1"/>
  <c r="F56" i="37" s="1"/>
  <c r="D56" i="6" s="1"/>
  <c r="D35" i="1"/>
  <c r="H35" i="37" s="1"/>
  <c r="F55" i="37" s="1"/>
  <c r="D55" i="6" s="1"/>
  <c r="D34" i="1"/>
  <c r="H34" i="37" s="1"/>
  <c r="F54" i="37" s="1"/>
  <c r="D54" i="6" s="1"/>
  <c r="D33" i="1"/>
  <c r="H33" i="37" s="1"/>
  <c r="F53" i="37" s="1"/>
  <c r="D53" i="6" s="1"/>
  <c r="D32" i="1"/>
  <c r="H32" i="37" s="1"/>
  <c r="F51" i="37" s="1"/>
  <c r="D51" i="6" s="1"/>
  <c r="D31" i="1"/>
  <c r="H31" i="37" s="1"/>
  <c r="D30" i="1"/>
  <c r="H30" i="37" s="1"/>
  <c r="D29" i="1"/>
  <c r="H29" i="37" s="1"/>
  <c r="D28" i="1"/>
  <c r="H28" i="37" s="1"/>
  <c r="F45" i="37" s="1"/>
  <c r="D45" i="6" s="1"/>
  <c r="D27" i="1"/>
  <c r="H27" i="37" s="1"/>
  <c r="F42" i="37" s="1"/>
  <c r="D42" i="6" s="1"/>
  <c r="D26" i="1"/>
  <c r="H26" i="37" s="1"/>
  <c r="F40" i="37" s="1"/>
  <c r="D40" i="6" s="1"/>
  <c r="D25" i="1"/>
  <c r="H25" i="37" s="1"/>
  <c r="F39" i="37" s="1"/>
  <c r="D39" i="6" s="1"/>
  <c r="D24" i="1"/>
  <c r="H24" i="37" s="1"/>
  <c r="F36" i="37" s="1"/>
  <c r="D36" i="6" s="1"/>
  <c r="D23" i="1"/>
  <c r="H23" i="37" s="1"/>
  <c r="F35" i="37" s="1"/>
  <c r="D35" i="6" s="1"/>
  <c r="D22" i="1"/>
  <c r="H22" i="37" s="1"/>
  <c r="D21" i="1"/>
  <c r="H21" i="37" s="1"/>
  <c r="F29" i="37" s="1"/>
  <c r="D29" i="6" s="1"/>
  <c r="D20" i="1"/>
  <c r="H20" i="37" s="1"/>
  <c r="D19" i="1"/>
  <c r="H19" i="37" s="1"/>
  <c r="D18" i="1"/>
  <c r="H18" i="37" s="1"/>
  <c r="D17" i="1"/>
  <c r="H17" i="37" s="1"/>
  <c r="F25" i="37" s="1"/>
  <c r="D25" i="6" s="1"/>
  <c r="D16" i="1"/>
  <c r="H16" i="37" s="1"/>
  <c r="D15" i="1"/>
  <c r="H15" i="37" s="1"/>
  <c r="D14" i="1"/>
  <c r="H14" i="37" s="1"/>
  <c r="D13" i="1"/>
  <c r="H13" i="37" s="1"/>
  <c r="D12" i="1"/>
  <c r="H12" i="37" s="1"/>
  <c r="F17" i="37" s="1"/>
  <c r="D17" i="6" s="1"/>
  <c r="D11" i="1"/>
  <c r="H11" i="37" s="1"/>
  <c r="D10" i="1"/>
  <c r="H10" i="37" s="1"/>
  <c r="D9" i="1"/>
  <c r="H9" i="37" s="1"/>
  <c r="D8" i="1"/>
  <c r="H8" i="37" s="1"/>
  <c r="D7" i="1"/>
  <c r="H7" i="37" s="1"/>
  <c r="D6" i="1"/>
  <c r="H6" i="37" s="1"/>
  <c r="D5" i="1"/>
  <c r="H5" i="37" s="1"/>
  <c r="F9" i="37" s="1"/>
  <c r="D9" i="6" s="1"/>
  <c r="D4" i="1"/>
  <c r="H4" i="37" s="1"/>
  <c r="F6" i="37" s="1"/>
  <c r="D6" i="6" s="1"/>
  <c r="D3" i="1"/>
  <c r="H3" i="37" s="1"/>
  <c r="F4" i="37" s="1"/>
  <c r="D4" i="6" s="1"/>
  <c r="D2" i="1"/>
  <c r="H2" i="37" s="1"/>
  <c r="F2" i="37" s="1"/>
  <c r="D2" i="6" s="1"/>
  <c r="BB120" i="1"/>
  <c r="CL120" i="37" s="1"/>
  <c r="CJ184" i="37" s="1"/>
  <c r="BB184" i="6" s="1"/>
  <c r="BB119" i="1"/>
  <c r="CL119" i="37" s="1"/>
  <c r="BB118" i="1"/>
  <c r="CL118" i="37" s="1"/>
  <c r="BB117" i="1"/>
  <c r="CL117" i="37" s="1"/>
  <c r="BB116" i="1"/>
  <c r="CL116" i="37" s="1"/>
  <c r="BB115" i="1"/>
  <c r="CL115" i="37" s="1"/>
  <c r="BB114" i="1"/>
  <c r="CL114" i="37" s="1"/>
  <c r="BB113" i="1"/>
  <c r="CL113" i="37" s="1"/>
  <c r="BB112" i="1"/>
  <c r="CL112" i="37" s="1"/>
  <c r="BB111" i="1"/>
  <c r="CL111" i="37" s="1"/>
  <c r="BB110" i="1"/>
  <c r="CL110" i="37" s="1"/>
  <c r="BB109" i="1"/>
  <c r="CL109" i="37" s="1"/>
  <c r="BB108" i="1"/>
  <c r="CL108" i="37" s="1"/>
  <c r="BB107" i="1"/>
  <c r="CL107" i="37" s="1"/>
  <c r="BB106" i="1"/>
  <c r="CL106" i="37" s="1"/>
  <c r="BB105" i="1"/>
  <c r="CL105" i="37" s="1"/>
  <c r="BB104" i="1"/>
  <c r="CL104" i="37" s="1"/>
  <c r="BB103" i="1"/>
  <c r="CL103" i="37" s="1"/>
  <c r="BB102" i="1"/>
  <c r="CL102" i="37" s="1"/>
  <c r="CJ158" i="37" s="1"/>
  <c r="BB158" i="6" s="1"/>
  <c r="BB101" i="1"/>
  <c r="CL101" i="37" s="1"/>
  <c r="BB100" i="1"/>
  <c r="CL100" i="37" s="1"/>
  <c r="BB99" i="1"/>
  <c r="CL99" i="37" s="1"/>
  <c r="BB98" i="1"/>
  <c r="CL98" i="37" s="1"/>
  <c r="BB97" i="1"/>
  <c r="CL97" i="37" s="1"/>
  <c r="BB96" i="1"/>
  <c r="CL96" i="37" s="1"/>
  <c r="BB95" i="1"/>
  <c r="CL95" i="37" s="1"/>
  <c r="BB94" i="1"/>
  <c r="CL94" i="37" s="1"/>
  <c r="BB93" i="1"/>
  <c r="CL93" i="37" s="1"/>
  <c r="BB92" i="1"/>
  <c r="CL92" i="37" s="1"/>
  <c r="BB91" i="1"/>
  <c r="CL91" i="37" s="1"/>
  <c r="CJ144" i="37" s="1"/>
  <c r="BB144" i="6" s="1"/>
  <c r="BB90" i="1"/>
  <c r="CL90" i="37" s="1"/>
  <c r="CJ143" i="37" s="1"/>
  <c r="BB143" i="6" s="1"/>
  <c r="BB89" i="1"/>
  <c r="CL89" i="37" s="1"/>
  <c r="BB88" i="1"/>
  <c r="CL88" i="37" s="1"/>
  <c r="CJ140" i="37" s="1"/>
  <c r="BB140" i="6" s="1"/>
  <c r="BB87" i="1"/>
  <c r="CL87" i="37" s="1"/>
  <c r="CJ139" i="37" s="1"/>
  <c r="BB139" i="6" s="1"/>
  <c r="BB86" i="1"/>
  <c r="CL86" i="37" s="1"/>
  <c r="BB85" i="1"/>
  <c r="CL85" i="37" s="1"/>
  <c r="BB84" i="1"/>
  <c r="CL84" i="37" s="1"/>
  <c r="BB83" i="1"/>
  <c r="CL83" i="37" s="1"/>
  <c r="BB82" i="1"/>
  <c r="CL82" i="37" s="1"/>
  <c r="CJ132" i="37" s="1"/>
  <c r="BB132" i="6" s="1"/>
  <c r="BB81" i="1"/>
  <c r="CL81" i="37" s="1"/>
  <c r="CJ130" i="37" s="1"/>
  <c r="BB130" i="6" s="1"/>
  <c r="BB80" i="1"/>
  <c r="CL80" i="37" s="1"/>
  <c r="BB79" i="1"/>
  <c r="CL79" i="37" s="1"/>
  <c r="BB78" i="1"/>
  <c r="CL78" i="37" s="1"/>
  <c r="BB77" i="1"/>
  <c r="CL77" i="37" s="1"/>
  <c r="CJ122" i="37" s="1"/>
  <c r="BB122" i="6" s="1"/>
  <c r="BB76" i="1"/>
  <c r="CL76" i="37" s="1"/>
  <c r="CJ121" i="37" s="1"/>
  <c r="BB121" i="6" s="1"/>
  <c r="BB75" i="1"/>
  <c r="CL75" i="37" s="1"/>
  <c r="BB74" i="1"/>
  <c r="CL74" i="37" s="1"/>
  <c r="BB73" i="1"/>
  <c r="CL73" i="37" s="1"/>
  <c r="BB72" i="1"/>
  <c r="CL72" i="37" s="1"/>
  <c r="BB71" i="1"/>
  <c r="CL71" i="37" s="1"/>
  <c r="CJ113" i="37" s="1"/>
  <c r="BB113" i="6" s="1"/>
  <c r="BB70" i="1"/>
  <c r="CL70" i="37" s="1"/>
  <c r="BB69" i="1"/>
  <c r="CL69" i="37" s="1"/>
  <c r="BB68" i="1"/>
  <c r="CL68" i="37" s="1"/>
  <c r="BB67" i="1"/>
  <c r="CL67" i="37" s="1"/>
  <c r="BB66" i="1"/>
  <c r="CL66" i="37" s="1"/>
  <c r="BB65" i="1"/>
  <c r="CL65" i="37" s="1"/>
  <c r="BB64" i="1"/>
  <c r="CL64" i="37" s="1"/>
  <c r="BB63" i="1"/>
  <c r="CL63" i="37" s="1"/>
  <c r="BB62" i="1"/>
  <c r="CL62" i="37" s="1"/>
  <c r="BB61" i="1"/>
  <c r="CL61" i="37" s="1"/>
  <c r="BB60" i="1"/>
  <c r="CL60" i="37" s="1"/>
  <c r="BB59" i="1"/>
  <c r="CL59" i="37" s="1"/>
  <c r="BB58" i="1"/>
  <c r="CL58" i="37" s="1"/>
  <c r="CJ92" i="37" s="1"/>
  <c r="BB92" i="6" s="1"/>
  <c r="BB57" i="1"/>
  <c r="CL57" i="37" s="1"/>
  <c r="BB56" i="1"/>
  <c r="CL56" i="37" s="1"/>
  <c r="CJ88" i="37" s="1"/>
  <c r="BB88" i="6" s="1"/>
  <c r="BB55" i="1"/>
  <c r="CL55" i="37" s="1"/>
  <c r="BB54" i="1"/>
  <c r="CL54" i="37" s="1"/>
  <c r="BB53" i="1"/>
  <c r="CL53" i="37" s="1"/>
  <c r="CJ84" i="37" s="1"/>
  <c r="BB84" i="6" s="1"/>
  <c r="BB52" i="1"/>
  <c r="CL52" i="37" s="1"/>
  <c r="BB51" i="1"/>
  <c r="CL51" i="37" s="1"/>
  <c r="CJ81" i="37" s="1"/>
  <c r="BB81" i="6" s="1"/>
  <c r="BB50" i="1"/>
  <c r="CL50" i="37" s="1"/>
  <c r="BB49" i="1"/>
  <c r="CL49" i="37" s="1"/>
  <c r="BB48" i="1"/>
  <c r="CL48" i="37" s="1"/>
  <c r="BB47" i="1"/>
  <c r="CL47" i="37" s="1"/>
  <c r="BB46" i="1"/>
  <c r="CL46" i="37" s="1"/>
  <c r="BB45" i="1"/>
  <c r="CL45" i="37" s="1"/>
  <c r="BB44" i="1"/>
  <c r="CL44" i="37" s="1"/>
  <c r="BB43" i="1"/>
  <c r="CL43" i="37" s="1"/>
  <c r="BB42" i="1"/>
  <c r="CL42" i="37" s="1"/>
  <c r="BB41" i="1"/>
  <c r="CL41" i="37" s="1"/>
  <c r="BB40" i="1"/>
  <c r="CL40" i="37" s="1"/>
  <c r="BB39" i="1"/>
  <c r="CL39" i="37" s="1"/>
  <c r="BB38" i="1"/>
  <c r="CL38" i="37" s="1"/>
  <c r="CJ59" i="37" s="1"/>
  <c r="BB59" i="6" s="1"/>
  <c r="BB37" i="1"/>
  <c r="CL37" i="37" s="1"/>
  <c r="CJ58" i="37" s="1"/>
  <c r="BB58" i="6" s="1"/>
  <c r="BB36" i="1"/>
  <c r="CL36" i="37" s="1"/>
  <c r="BB35" i="1"/>
  <c r="CL35" i="37" s="1"/>
  <c r="CJ55" i="37" s="1"/>
  <c r="BB55" i="6" s="1"/>
  <c r="BB34" i="1"/>
  <c r="CL34" i="37" s="1"/>
  <c r="CJ54" i="37" s="1"/>
  <c r="BB54" i="6" s="1"/>
  <c r="BB33" i="1"/>
  <c r="CL33" i="37" s="1"/>
  <c r="CJ53" i="37" s="1"/>
  <c r="BB53" i="6" s="1"/>
  <c r="BB32" i="1"/>
  <c r="CL32" i="37" s="1"/>
  <c r="BB31" i="1"/>
  <c r="CL31" i="37" s="1"/>
  <c r="BB30" i="1"/>
  <c r="CL30" i="37" s="1"/>
  <c r="BB29" i="1"/>
  <c r="CL29" i="37" s="1"/>
  <c r="BB28" i="1"/>
  <c r="CL28" i="37" s="1"/>
  <c r="CJ45" i="37" s="1"/>
  <c r="BB45" i="6" s="1"/>
  <c r="BB27" i="1"/>
  <c r="CL27" i="37" s="1"/>
  <c r="BB26" i="1"/>
  <c r="CL26" i="37" s="1"/>
  <c r="BB25" i="1"/>
  <c r="CL25" i="37" s="1"/>
  <c r="BB24" i="1"/>
  <c r="CL24" i="37" s="1"/>
  <c r="CJ36" i="37" s="1"/>
  <c r="BB36" i="6" s="1"/>
  <c r="BB23" i="1"/>
  <c r="CL23" i="37" s="1"/>
  <c r="CJ35" i="37" s="1"/>
  <c r="BB35" i="6" s="1"/>
  <c r="BB22" i="1"/>
  <c r="CL22" i="37" s="1"/>
  <c r="BB21" i="1"/>
  <c r="CL21" i="37" s="1"/>
  <c r="BB20" i="1"/>
  <c r="CL20" i="37" s="1"/>
  <c r="BB19" i="1"/>
  <c r="CL19" i="37" s="1"/>
  <c r="BB18" i="1"/>
  <c r="CL18" i="37" s="1"/>
  <c r="BB17" i="1"/>
  <c r="CL17" i="37" s="1"/>
  <c r="BB16" i="1"/>
  <c r="CL16" i="37" s="1"/>
  <c r="BB15" i="1"/>
  <c r="CL15" i="37" s="1"/>
  <c r="BB14" i="1"/>
  <c r="CL14" i="37" s="1"/>
  <c r="BB13" i="1"/>
  <c r="CL13" i="37" s="1"/>
  <c r="BB12" i="1"/>
  <c r="CL12" i="37" s="1"/>
  <c r="BB11" i="1"/>
  <c r="CL11" i="37" s="1"/>
  <c r="BB10" i="1"/>
  <c r="CL10" i="37" s="1"/>
  <c r="BB9" i="1"/>
  <c r="CL9" i="37" s="1"/>
  <c r="BB8" i="1"/>
  <c r="CL8" i="37" s="1"/>
  <c r="BB7" i="1"/>
  <c r="CL7" i="37" s="1"/>
  <c r="BB6" i="1"/>
  <c r="CL6" i="37" s="1"/>
  <c r="BB5" i="1"/>
  <c r="CL5" i="37" s="1"/>
  <c r="BB4" i="1"/>
  <c r="CL4" i="37" s="1"/>
  <c r="CJ6" i="37" s="1"/>
  <c r="BB6" i="6" s="1"/>
  <c r="BB3" i="1"/>
  <c r="CL3" i="37" s="1"/>
  <c r="BB2" i="1"/>
  <c r="CL2" i="37" s="1"/>
  <c r="CJ2" i="37" s="1"/>
  <c r="BB2" i="6" s="1"/>
  <c r="BD3" i="1"/>
  <c r="CO3" i="37" s="1"/>
  <c r="BD4" i="1"/>
  <c r="CO4" i="37" s="1"/>
  <c r="CM6" i="37" s="1"/>
  <c r="BD6" i="6" s="1"/>
  <c r="BD5" i="1"/>
  <c r="CO5" i="37" s="1"/>
  <c r="BD6" i="1"/>
  <c r="CO6" i="37" s="1"/>
  <c r="BD7" i="1"/>
  <c r="CO7" i="37" s="1"/>
  <c r="BD8" i="1"/>
  <c r="CO8" i="37" s="1"/>
  <c r="BD9" i="1"/>
  <c r="CO9" i="37" s="1"/>
  <c r="BD10" i="1"/>
  <c r="CO10" i="37" s="1"/>
  <c r="BD11" i="1"/>
  <c r="CO11" i="37" s="1"/>
  <c r="BD12" i="1"/>
  <c r="CO12" i="37" s="1"/>
  <c r="BD13" i="1"/>
  <c r="CO13" i="37" s="1"/>
  <c r="BD14" i="1"/>
  <c r="CO14" i="37" s="1"/>
  <c r="BD15" i="1"/>
  <c r="CO15" i="37" s="1"/>
  <c r="BD16" i="1"/>
  <c r="CO16" i="37" s="1"/>
  <c r="BD17" i="1"/>
  <c r="CO17" i="37" s="1"/>
  <c r="BD18" i="1"/>
  <c r="CO18" i="37" s="1"/>
  <c r="BD19" i="1"/>
  <c r="CO19" i="37" s="1"/>
  <c r="BD20" i="1"/>
  <c r="CO20" i="37" s="1"/>
  <c r="BD21" i="1"/>
  <c r="CO21" i="37" s="1"/>
  <c r="BD22" i="1"/>
  <c r="CO22" i="37" s="1"/>
  <c r="BD23" i="1"/>
  <c r="CO23" i="37" s="1"/>
  <c r="CM35" i="37" s="1"/>
  <c r="BD35" i="6" s="1"/>
  <c r="BD24" i="1"/>
  <c r="CO24" i="37" s="1"/>
  <c r="CM36" i="37" s="1"/>
  <c r="BD36" i="6" s="1"/>
  <c r="BD25" i="1"/>
  <c r="CO25" i="37" s="1"/>
  <c r="BD26" i="1"/>
  <c r="CO26" i="37" s="1"/>
  <c r="BD27" i="1"/>
  <c r="CO27" i="37" s="1"/>
  <c r="BD28" i="1"/>
  <c r="CO28" i="37" s="1"/>
  <c r="CM45" i="37" s="1"/>
  <c r="BD45" i="6" s="1"/>
  <c r="BD29" i="1"/>
  <c r="CO29" i="37" s="1"/>
  <c r="BD30" i="1"/>
  <c r="CO30" i="37" s="1"/>
  <c r="BD31" i="1"/>
  <c r="CO31" i="37" s="1"/>
  <c r="BD32" i="1"/>
  <c r="CO32" i="37" s="1"/>
  <c r="BD33" i="1"/>
  <c r="CO33" i="37" s="1"/>
  <c r="CM53" i="37" s="1"/>
  <c r="BD53" i="6" s="1"/>
  <c r="BD34" i="1"/>
  <c r="CO34" i="37" s="1"/>
  <c r="CM54" i="37" s="1"/>
  <c r="BD54" i="6" s="1"/>
  <c r="BD35" i="1"/>
  <c r="CO35" i="37" s="1"/>
  <c r="CM55" i="37" s="1"/>
  <c r="BD55" i="6" s="1"/>
  <c r="BD36" i="1"/>
  <c r="CO36" i="37" s="1"/>
  <c r="BD37" i="1"/>
  <c r="CO37" i="37" s="1"/>
  <c r="CM58" i="37" s="1"/>
  <c r="BD58" i="6" s="1"/>
  <c r="BD38" i="1"/>
  <c r="CO38" i="37" s="1"/>
  <c r="CM59" i="37" s="1"/>
  <c r="BD59" i="6" s="1"/>
  <c r="BD39" i="1"/>
  <c r="CO39" i="37" s="1"/>
  <c r="BD40" i="1"/>
  <c r="CO40" i="37" s="1"/>
  <c r="BD41" i="1"/>
  <c r="CO41" i="37" s="1"/>
  <c r="BD42" i="1"/>
  <c r="CO42" i="37" s="1"/>
  <c r="BD43" i="1"/>
  <c r="CO43" i="37" s="1"/>
  <c r="BD44" i="1"/>
  <c r="CO44" i="37" s="1"/>
  <c r="BD45" i="1"/>
  <c r="CO45" i="37" s="1"/>
  <c r="BD46" i="1"/>
  <c r="CO46" i="37" s="1"/>
  <c r="BD47" i="1"/>
  <c r="CO47" i="37" s="1"/>
  <c r="BD48" i="1"/>
  <c r="CO48" i="37" s="1"/>
  <c r="BD49" i="1"/>
  <c r="CO49" i="37" s="1"/>
  <c r="BD50" i="1"/>
  <c r="CO50" i="37" s="1"/>
  <c r="BD51" i="1"/>
  <c r="CO51" i="37" s="1"/>
  <c r="CM81" i="37" s="1"/>
  <c r="BD81" i="6" s="1"/>
  <c r="BD52" i="1"/>
  <c r="CO52" i="37" s="1"/>
  <c r="BD53" i="1"/>
  <c r="CO53" i="37" s="1"/>
  <c r="CM84" i="37" s="1"/>
  <c r="BD84" i="6" s="1"/>
  <c r="BD54" i="1"/>
  <c r="CO54" i="37" s="1"/>
  <c r="BD55" i="1"/>
  <c r="CO55" i="37" s="1"/>
  <c r="BD56" i="1"/>
  <c r="CO56" i="37" s="1"/>
  <c r="BD57" i="1"/>
  <c r="CO57" i="37" s="1"/>
  <c r="BD58" i="1"/>
  <c r="CO58" i="37" s="1"/>
  <c r="CM92" i="37" s="1"/>
  <c r="BD92" i="6" s="1"/>
  <c r="BD59" i="1"/>
  <c r="CO59" i="37" s="1"/>
  <c r="BD60" i="1"/>
  <c r="CO60" i="37" s="1"/>
  <c r="BD61" i="1"/>
  <c r="CO61" i="37" s="1"/>
  <c r="BD62" i="1"/>
  <c r="CO62" i="37" s="1"/>
  <c r="BD63" i="1"/>
  <c r="CO63" i="37" s="1"/>
  <c r="BD64" i="1"/>
  <c r="CO64" i="37" s="1"/>
  <c r="BD65" i="1"/>
  <c r="CO65" i="37" s="1"/>
  <c r="BD66" i="1"/>
  <c r="CO66" i="37" s="1"/>
  <c r="BD67" i="1"/>
  <c r="CO67" i="37" s="1"/>
  <c r="BD68" i="1"/>
  <c r="CO68" i="37" s="1"/>
  <c r="BD69" i="1"/>
  <c r="CO69" i="37" s="1"/>
  <c r="BD70" i="1"/>
  <c r="CO70" i="37" s="1"/>
  <c r="BD71" i="1"/>
  <c r="CO71" i="37" s="1"/>
  <c r="CM113" i="37" s="1"/>
  <c r="BD113" i="6" s="1"/>
  <c r="BD72" i="1"/>
  <c r="CO72" i="37" s="1"/>
  <c r="BD73" i="1"/>
  <c r="CO73" i="37" s="1"/>
  <c r="BD74" i="1"/>
  <c r="CO74" i="37" s="1"/>
  <c r="BD75" i="1"/>
  <c r="CO75" i="37" s="1"/>
  <c r="BD76" i="1"/>
  <c r="CO76" i="37" s="1"/>
  <c r="CM121" i="37" s="1"/>
  <c r="BD121" i="6" s="1"/>
  <c r="BD77" i="1"/>
  <c r="CO77" i="37" s="1"/>
  <c r="CM122" i="37" s="1"/>
  <c r="BD122" i="6" s="1"/>
  <c r="BD78" i="1"/>
  <c r="CO78" i="37" s="1"/>
  <c r="BD79" i="1"/>
  <c r="CO79" i="37" s="1"/>
  <c r="BD80" i="1"/>
  <c r="CO80" i="37" s="1"/>
  <c r="BD81" i="1"/>
  <c r="CO81" i="37" s="1"/>
  <c r="CM130" i="37" s="1"/>
  <c r="BD130" i="6" s="1"/>
  <c r="BD82" i="1"/>
  <c r="CO82" i="37" s="1"/>
  <c r="CM132" i="37" s="1"/>
  <c r="BD132" i="6" s="1"/>
  <c r="BD83" i="1"/>
  <c r="CO83" i="37" s="1"/>
  <c r="BD84" i="1"/>
  <c r="CO84" i="37" s="1"/>
  <c r="BD85" i="1"/>
  <c r="CO85" i="37" s="1"/>
  <c r="BD86" i="1"/>
  <c r="CO86" i="37" s="1"/>
  <c r="BD87" i="1"/>
  <c r="CO87" i="37" s="1"/>
  <c r="CM139" i="37" s="1"/>
  <c r="BD139" i="6" s="1"/>
  <c r="BD88" i="1"/>
  <c r="CO88" i="37" s="1"/>
  <c r="CM140" i="37" s="1"/>
  <c r="BD140" i="6" s="1"/>
  <c r="BD89" i="1"/>
  <c r="CO89" i="37" s="1"/>
  <c r="BD90" i="1"/>
  <c r="CO90" i="37" s="1"/>
  <c r="CM143" i="37" s="1"/>
  <c r="BD143" i="6" s="1"/>
  <c r="BD91" i="1"/>
  <c r="CO91" i="37" s="1"/>
  <c r="CM144" i="37" s="1"/>
  <c r="BD144" i="6" s="1"/>
  <c r="BD92" i="1"/>
  <c r="CO92" i="37" s="1"/>
  <c r="BD93" i="1"/>
  <c r="CO93" i="37" s="1"/>
  <c r="BD94" i="1"/>
  <c r="CO94" i="37" s="1"/>
  <c r="BD95" i="1"/>
  <c r="CO95" i="37" s="1"/>
  <c r="BD96" i="1"/>
  <c r="CO96" i="37" s="1"/>
  <c r="BD97" i="1"/>
  <c r="CO97" i="37" s="1"/>
  <c r="BD98" i="1"/>
  <c r="CO98" i="37" s="1"/>
  <c r="BD99" i="1"/>
  <c r="CO99" i="37" s="1"/>
  <c r="BD100" i="1"/>
  <c r="CO100" i="37" s="1"/>
  <c r="BD101" i="1"/>
  <c r="CO101" i="37" s="1"/>
  <c r="BD102" i="1"/>
  <c r="CO102" i="37" s="1"/>
  <c r="CM158" i="37" s="1"/>
  <c r="BD158" i="6" s="1"/>
  <c r="BD103" i="1"/>
  <c r="CO103" i="37" s="1"/>
  <c r="BD104" i="1"/>
  <c r="CO104" i="37" s="1"/>
  <c r="BD105" i="1"/>
  <c r="CO105" i="37" s="1"/>
  <c r="BD106" i="1"/>
  <c r="CO106" i="37" s="1"/>
  <c r="BD107" i="1"/>
  <c r="CO107" i="37" s="1"/>
  <c r="BD108" i="1"/>
  <c r="CO108" i="37" s="1"/>
  <c r="BD109" i="1"/>
  <c r="CO109" i="37" s="1"/>
  <c r="BD110" i="1"/>
  <c r="CO110" i="37" s="1"/>
  <c r="BD111" i="1"/>
  <c r="CO111" i="37" s="1"/>
  <c r="BD112" i="1"/>
  <c r="CO112" i="37" s="1"/>
  <c r="BD113" i="1"/>
  <c r="CO113" i="37" s="1"/>
  <c r="BD114" i="1"/>
  <c r="CO114" i="37" s="1"/>
  <c r="BD115" i="1"/>
  <c r="CO115" i="37" s="1"/>
  <c r="BD116" i="1"/>
  <c r="CO116" i="37" s="1"/>
  <c r="BD117" i="1"/>
  <c r="CO117" i="37" s="1"/>
  <c r="BD118" i="1"/>
  <c r="CO118" i="37" s="1"/>
  <c r="BD119" i="1"/>
  <c r="CO119" i="37" s="1"/>
  <c r="BD120" i="1"/>
  <c r="CO120" i="37" s="1"/>
  <c r="CM184" i="37" s="1"/>
  <c r="BD184" i="6" s="1"/>
  <c r="BD121" i="1"/>
  <c r="CO121" i="37" s="1"/>
  <c r="BD2" i="1"/>
  <c r="CO2" i="37" s="1"/>
  <c r="CM2" i="37" s="1"/>
  <c r="BD2" i="6" s="1"/>
  <c r="CC61" i="37" l="1"/>
  <c r="CC170" i="37"/>
  <c r="CC60" i="37"/>
  <c r="CM88" i="37"/>
  <c r="BD88" i="6" s="1"/>
  <c r="CC87" i="37"/>
  <c r="CC86" i="37"/>
  <c r="CC28" i="37"/>
  <c r="H88" i="37"/>
  <c r="F140" i="37" s="1"/>
  <c r="D140" i="6" s="1"/>
  <c r="H91" i="37"/>
  <c r="F144" i="37" s="1"/>
  <c r="D144" i="6" s="1"/>
  <c r="H107" i="37"/>
  <c r="F166" i="37" s="1"/>
  <c r="D166" i="6" s="1"/>
  <c r="F86" i="37"/>
  <c r="H108" i="37"/>
  <c r="F169" i="37" s="1"/>
  <c r="D169" i="6" s="1"/>
  <c r="H105" i="37"/>
  <c r="F161" i="37" s="1"/>
  <c r="D161" i="6" s="1"/>
  <c r="H90" i="37"/>
  <c r="F143" i="37" s="1"/>
  <c r="D143" i="6" s="1"/>
  <c r="H97" i="37"/>
  <c r="F147" i="37" s="1"/>
  <c r="D147" i="6" s="1"/>
  <c r="H113" i="37"/>
  <c r="F173" i="37" s="1"/>
  <c r="D173" i="6" s="1"/>
  <c r="H87" i="37"/>
  <c r="F139" i="37" s="1"/>
  <c r="D139" i="6" s="1"/>
  <c r="H98" i="37"/>
  <c r="F149" i="37" s="1"/>
  <c r="D149" i="6" s="1"/>
  <c r="H114" i="37"/>
  <c r="F175" i="37" s="1"/>
  <c r="D175" i="6" s="1"/>
  <c r="H121" i="37"/>
  <c r="F187" i="37" s="1"/>
  <c r="D187" i="6" s="1"/>
  <c r="H99" i="37"/>
  <c r="F151" i="37" s="1"/>
  <c r="D151" i="6" s="1"/>
  <c r="H115" i="37"/>
  <c r="F177" i="37" s="1"/>
  <c r="D177" i="6" s="1"/>
  <c r="H89" i="37"/>
  <c r="F142" i="37" s="1"/>
  <c r="D142" i="6" s="1"/>
  <c r="H106" i="37"/>
  <c r="F164" i="37" s="1"/>
  <c r="D164" i="6" s="1"/>
  <c r="H111" i="37"/>
  <c r="F171" i="37" s="1"/>
  <c r="D171" i="6" s="1"/>
  <c r="H100" i="37"/>
  <c r="F153" i="37" s="1"/>
  <c r="D153" i="6" s="1"/>
  <c r="H120" i="37"/>
  <c r="F184" i="37" s="1"/>
  <c r="D184" i="6" s="1"/>
  <c r="H101" i="37"/>
  <c r="F156" i="37" s="1"/>
  <c r="D156" i="6" s="1"/>
  <c r="H102" i="37"/>
  <c r="F158" i="37" s="1"/>
  <c r="D158" i="6" s="1"/>
  <c r="G190" i="26"/>
  <c r="H190" i="26"/>
  <c r="BE137" i="1"/>
  <c r="AX211" i="6"/>
  <c r="AT212" i="6"/>
  <c r="AT211" i="6"/>
  <c r="AX210" i="6"/>
  <c r="D212" i="6"/>
  <c r="F212" i="6"/>
  <c r="N212" i="6"/>
  <c r="AT210" i="6"/>
  <c r="AX212" i="6"/>
  <c r="U29" i="21"/>
  <c r="BE129" i="1"/>
  <c r="BE136" i="1"/>
  <c r="BE128" i="1"/>
  <c r="BE131" i="1"/>
  <c r="BE139" i="1"/>
  <c r="CM114" i="37"/>
  <c r="BD114" i="6" s="1"/>
  <c r="BM114" i="37"/>
  <c r="AN114" i="6" s="1"/>
  <c r="AL114" i="37"/>
  <c r="BE132" i="1"/>
  <c r="BE140" i="1"/>
  <c r="BE133" i="1"/>
  <c r="BE141" i="1"/>
  <c r="BE134" i="1"/>
  <c r="BE142" i="1"/>
  <c r="BE135" i="1"/>
  <c r="BE143" i="1"/>
  <c r="BE130" i="1"/>
  <c r="BE138" i="1"/>
  <c r="CC114" i="37"/>
  <c r="BC114" i="37"/>
  <c r="AC114" i="37"/>
  <c r="R114" i="6" s="1"/>
  <c r="AI60" i="37"/>
  <c r="V60" i="6" s="1"/>
  <c r="I60" i="37"/>
  <c r="F60" i="6" s="1"/>
  <c r="CJ28" i="37"/>
  <c r="BB28" i="6" s="1"/>
  <c r="BJ28" i="37"/>
  <c r="AL28" i="6" s="1"/>
  <c r="AI28" i="37"/>
  <c r="V28" i="6" s="1"/>
  <c r="I28" i="37"/>
  <c r="F28" i="6" s="1"/>
  <c r="BZ145" i="37"/>
  <c r="AV145" i="6" s="1"/>
  <c r="AZ145" i="37"/>
  <c r="AF145" i="6" s="1"/>
  <c r="Y145" i="37"/>
  <c r="P144" i="1"/>
  <c r="P150" i="1" s="1"/>
  <c r="Q195" i="6" s="1"/>
  <c r="N144" i="1"/>
  <c r="N145" i="1" s="1"/>
  <c r="T144" i="1"/>
  <c r="T152" i="1" s="1"/>
  <c r="U197" i="6" s="1"/>
  <c r="V144" i="1"/>
  <c r="V145" i="1" s="1"/>
  <c r="X144" i="1"/>
  <c r="X151" i="1" s="1"/>
  <c r="Y196" i="6" s="1"/>
  <c r="Z144" i="1"/>
  <c r="Z145" i="1" s="1"/>
  <c r="AB144" i="1"/>
  <c r="AB150" i="1" s="1"/>
  <c r="AC195" i="6" s="1"/>
  <c r="AD144" i="1"/>
  <c r="AD145" i="1" s="1"/>
  <c r="AF144" i="1"/>
  <c r="AF149" i="1" s="1"/>
  <c r="AG194" i="6" s="1"/>
  <c r="AH144" i="1"/>
  <c r="AH145" i="1" s="1"/>
  <c r="AJ144" i="1"/>
  <c r="AJ152" i="1" s="1"/>
  <c r="AK197" i="6" s="1"/>
  <c r="AL144" i="1"/>
  <c r="AL145" i="1" s="1"/>
  <c r="AN144" i="1"/>
  <c r="AN159" i="1" s="1"/>
  <c r="AO204" i="6" s="1"/>
  <c r="AP144" i="1"/>
  <c r="AP145" i="1" s="1"/>
  <c r="AR144" i="1"/>
  <c r="AR148" i="1" s="1"/>
  <c r="AS193" i="6" s="1"/>
  <c r="AT144" i="1"/>
  <c r="AT145" i="1" s="1"/>
  <c r="AV144" i="1"/>
  <c r="AV150" i="1" s="1"/>
  <c r="AW195" i="6" s="1"/>
  <c r="AX144" i="1"/>
  <c r="AX145" i="1" s="1"/>
  <c r="AZ144" i="1"/>
  <c r="AZ149" i="1" s="1"/>
  <c r="BA194" i="6" s="1"/>
  <c r="BB144" i="1"/>
  <c r="BB145" i="1" s="1"/>
  <c r="BD144" i="1"/>
  <c r="BD152" i="1" s="1"/>
  <c r="BE197" i="6" s="1"/>
  <c r="P107" i="37"/>
  <c r="J107" i="6" s="1"/>
  <c r="BP145" i="37"/>
  <c r="AP145" i="6" s="1"/>
  <c r="AP145" i="37"/>
  <c r="Z145" i="6" s="1"/>
  <c r="P145" i="37"/>
  <c r="J145" i="6" s="1"/>
  <c r="BV114" i="37"/>
  <c r="AV114" i="37"/>
  <c r="V114" i="37"/>
  <c r="N114" i="6" s="1"/>
  <c r="BV145" i="37"/>
  <c r="AV145" i="37"/>
  <c r="V145" i="37"/>
  <c r="N145" i="6" s="1"/>
  <c r="Y114" i="37"/>
  <c r="L108" i="37"/>
  <c r="AF101" i="37"/>
  <c r="T101" i="6" s="1"/>
  <c r="L87" i="37"/>
  <c r="CG60" i="37"/>
  <c r="AZ60" i="6" s="1"/>
  <c r="BG60" i="37"/>
  <c r="AJ60" i="6" s="1"/>
  <c r="AF60" i="37"/>
  <c r="T60" i="6" s="1"/>
  <c r="CG28" i="37"/>
  <c r="AZ28" i="6" s="1"/>
  <c r="BG28" i="37"/>
  <c r="AJ28" i="6" s="1"/>
  <c r="AF28" i="37"/>
  <c r="T28" i="6" s="1"/>
  <c r="Y14" i="37"/>
  <c r="P114" i="37"/>
  <c r="J114" i="6" s="1"/>
  <c r="AV60" i="37"/>
  <c r="V60" i="37"/>
  <c r="N60" i="6" s="1"/>
  <c r="BV28" i="37"/>
  <c r="AV28" i="37"/>
  <c r="V28" i="37"/>
  <c r="N28" i="6" s="1"/>
  <c r="P11" i="37"/>
  <c r="J11" i="6" s="1"/>
  <c r="CG145" i="37"/>
  <c r="AZ145" i="6" s="1"/>
  <c r="BG145" i="37"/>
  <c r="AJ145" i="6" s="1"/>
  <c r="AF145" i="37"/>
  <c r="T145" i="6" s="1"/>
  <c r="I114" i="37"/>
  <c r="F114" i="6" s="1"/>
  <c r="V108" i="37"/>
  <c r="N108" i="6" s="1"/>
  <c r="V87" i="37"/>
  <c r="N87" i="6" s="1"/>
  <c r="BP60" i="37"/>
  <c r="AP60" i="6" s="1"/>
  <c r="AP60" i="37"/>
  <c r="Z60" i="6" s="1"/>
  <c r="P60" i="37"/>
  <c r="J60" i="6" s="1"/>
  <c r="BP28" i="37"/>
  <c r="AP28" i="6" s="1"/>
  <c r="AP28" i="37"/>
  <c r="Z28" i="6" s="1"/>
  <c r="P28" i="37"/>
  <c r="J28" i="6" s="1"/>
  <c r="AC21" i="37"/>
  <c r="R21" i="6" s="1"/>
  <c r="AI11" i="37"/>
  <c r="V11" i="6" s="1"/>
  <c r="I13" i="37"/>
  <c r="F13" i="6" s="1"/>
  <c r="CG114" i="37"/>
  <c r="AZ114" i="6" s="1"/>
  <c r="BG114" i="37"/>
  <c r="AJ114" i="6" s="1"/>
  <c r="S87" i="37"/>
  <c r="L87" i="6" s="1"/>
  <c r="CM60" i="37"/>
  <c r="BD60" i="6" s="1"/>
  <c r="BM60" i="37"/>
  <c r="AN60" i="6" s="1"/>
  <c r="AL60" i="37"/>
  <c r="L60" i="37"/>
  <c r="CM28" i="37"/>
  <c r="BD28" i="6" s="1"/>
  <c r="BM28" i="37"/>
  <c r="AN28" i="6" s="1"/>
  <c r="AL28" i="37"/>
  <c r="L28" i="37"/>
  <c r="AF14" i="37"/>
  <c r="T14" i="6" s="1"/>
  <c r="D144" i="1"/>
  <c r="D152" i="1" s="1"/>
  <c r="R144" i="1"/>
  <c r="R145" i="1" s="1"/>
  <c r="BS145" i="37"/>
  <c r="AR145" i="6" s="1"/>
  <c r="AS145" i="37"/>
  <c r="AB145" i="6" s="1"/>
  <c r="S145" i="37"/>
  <c r="L145" i="6" s="1"/>
  <c r="BZ114" i="37"/>
  <c r="AV114" i="6" s="1"/>
  <c r="AZ114" i="37"/>
  <c r="AF114" i="6" s="1"/>
  <c r="J144" i="1"/>
  <c r="J145" i="1" s="1"/>
  <c r="CM145" i="37"/>
  <c r="BD145" i="6" s="1"/>
  <c r="BM145" i="37"/>
  <c r="AN145" i="6" s="1"/>
  <c r="AL145" i="37"/>
  <c r="L145" i="37"/>
  <c r="BS114" i="37"/>
  <c r="AR114" i="6" s="1"/>
  <c r="AS114" i="37"/>
  <c r="AB114" i="6" s="1"/>
  <c r="S114" i="37"/>
  <c r="L114" i="6" s="1"/>
  <c r="I107" i="37"/>
  <c r="F107" i="6" s="1"/>
  <c r="I87" i="37"/>
  <c r="F87" i="6" s="1"/>
  <c r="BC60" i="37"/>
  <c r="AC60" i="37"/>
  <c r="R60" i="6" s="1"/>
  <c r="BC28" i="37"/>
  <c r="AC28" i="37"/>
  <c r="R28" i="6" s="1"/>
  <c r="AP21" i="37"/>
  <c r="Z21" i="6" s="1"/>
  <c r="AV11" i="37"/>
  <c r="V12" i="37"/>
  <c r="N12" i="6" s="1"/>
  <c r="CJ145" i="37"/>
  <c r="BB145" i="6" s="1"/>
  <c r="BJ145" i="37"/>
  <c r="AL145" i="6" s="1"/>
  <c r="AI145" i="37"/>
  <c r="V145" i="6" s="1"/>
  <c r="I145" i="37"/>
  <c r="F145" i="6" s="1"/>
  <c r="BP114" i="37"/>
  <c r="AP114" i="6" s="1"/>
  <c r="AP114" i="37"/>
  <c r="Z114" i="6" s="1"/>
  <c r="BZ60" i="37"/>
  <c r="AV60" i="6" s="1"/>
  <c r="AZ60" i="37"/>
  <c r="AF60" i="6" s="1"/>
  <c r="Y60" i="37"/>
  <c r="BZ28" i="37"/>
  <c r="AV28" i="6" s="1"/>
  <c r="AZ28" i="37"/>
  <c r="AF28" i="6" s="1"/>
  <c r="Y28" i="37"/>
  <c r="L144" i="1"/>
  <c r="L155" i="1" s="1"/>
  <c r="M200" i="6" s="1"/>
  <c r="L114" i="37"/>
  <c r="CC145" i="37"/>
  <c r="BC145" i="37"/>
  <c r="AC145" i="37"/>
  <c r="R145" i="6" s="1"/>
  <c r="CJ114" i="37"/>
  <c r="BB114" i="6" s="1"/>
  <c r="BJ114" i="37"/>
  <c r="AL114" i="6" s="1"/>
  <c r="AI114" i="37"/>
  <c r="V114" i="6" s="1"/>
  <c r="BS60" i="37"/>
  <c r="AR60" i="6" s="1"/>
  <c r="AS60" i="37"/>
  <c r="AB60" i="6" s="1"/>
  <c r="S60" i="37"/>
  <c r="L60" i="6" s="1"/>
  <c r="BS28" i="37"/>
  <c r="AR28" i="6" s="1"/>
  <c r="AS28" i="37"/>
  <c r="AB28" i="6" s="1"/>
  <c r="S28" i="37"/>
  <c r="L28" i="6" s="1"/>
  <c r="AL13" i="37"/>
  <c r="L14" i="37"/>
  <c r="BJ60" i="37"/>
  <c r="AL60" i="6" s="1"/>
  <c r="BV60" i="37"/>
  <c r="CJ60" i="37"/>
  <c r="BB60" i="6" s="1"/>
  <c r="F144" i="1"/>
  <c r="F145" i="1" s="1"/>
  <c r="H144" i="1"/>
  <c r="H161" i="1" s="1"/>
  <c r="I206" i="6" s="1"/>
  <c r="AC133" i="37"/>
  <c r="R133" i="6" s="1"/>
  <c r="CC85" i="37"/>
  <c r="BP85" i="37"/>
  <c r="AP85" i="6" s="1"/>
  <c r="BC85" i="37"/>
  <c r="AP85" i="37"/>
  <c r="Z85" i="6" s="1"/>
  <c r="AC85" i="37"/>
  <c r="R85" i="6" s="1"/>
  <c r="CJ46" i="37"/>
  <c r="BB46" i="6" s="1"/>
  <c r="BV46" i="37"/>
  <c r="AF10" i="37"/>
  <c r="T10" i="6" s="1"/>
  <c r="Y107" i="37"/>
  <c r="AZ15" i="37"/>
  <c r="AF15" i="6" s="1"/>
  <c r="AL15" i="37"/>
  <c r="Y15" i="37"/>
  <c r="AL102" i="37"/>
  <c r="CC146" i="37"/>
  <c r="BP146" i="37"/>
  <c r="AP146" i="6" s="1"/>
  <c r="BC146" i="37"/>
  <c r="AP146" i="37"/>
  <c r="Z146" i="6" s="1"/>
  <c r="AC146" i="37"/>
  <c r="R146" i="6" s="1"/>
  <c r="Y61" i="37"/>
  <c r="CM61" i="37"/>
  <c r="BD61" i="6" s="1"/>
  <c r="BZ61" i="37"/>
  <c r="AV61" i="6" s="1"/>
  <c r="BM61" i="37"/>
  <c r="AN61" i="6" s="1"/>
  <c r="AZ61" i="37"/>
  <c r="AF61" i="6" s="1"/>
  <c r="AL61" i="37"/>
  <c r="BJ46" i="37"/>
  <c r="AL46" i="6" s="1"/>
  <c r="AV46" i="37"/>
  <c r="AI46" i="37"/>
  <c r="V46" i="6" s="1"/>
  <c r="AF21" i="37"/>
  <c r="T21" i="6" s="1"/>
  <c r="AF114" i="37"/>
  <c r="T114" i="6" s="1"/>
  <c r="AI107" i="37"/>
  <c r="V107" i="6" s="1"/>
  <c r="AC135" i="37"/>
  <c r="R135" i="6" s="1"/>
  <c r="CJ133" i="37"/>
  <c r="BB133" i="6" s="1"/>
  <c r="BV133" i="37"/>
  <c r="BJ133" i="37"/>
  <c r="AL133" i="6" s="1"/>
  <c r="AV133" i="37"/>
  <c r="AI133" i="37"/>
  <c r="V133" i="6" s="1"/>
  <c r="Y96" i="37"/>
  <c r="CG85" i="37"/>
  <c r="AZ85" i="6" s="1"/>
  <c r="BS85" i="37"/>
  <c r="AR85" i="6" s="1"/>
  <c r="BG85" i="37"/>
  <c r="AJ85" i="6" s="1"/>
  <c r="AS85" i="37"/>
  <c r="AB85" i="6" s="1"/>
  <c r="AF85" i="37"/>
  <c r="T85" i="6" s="1"/>
  <c r="AF82" i="37"/>
  <c r="T82" i="6" s="1"/>
  <c r="AP10" i="37"/>
  <c r="Z10" i="6" s="1"/>
  <c r="AF18" i="37"/>
  <c r="T18" i="6" s="1"/>
  <c r="AC181" i="37"/>
  <c r="R181" i="6" s="1"/>
  <c r="AI64" i="37"/>
  <c r="V64" i="6" s="1"/>
  <c r="AC159" i="37"/>
  <c r="R159" i="6" s="1"/>
  <c r="AI15" i="37"/>
  <c r="V15" i="6" s="1"/>
  <c r="Y11" i="37"/>
  <c r="CM146" i="37"/>
  <c r="BD146" i="6" s="1"/>
  <c r="BZ146" i="37"/>
  <c r="AV146" i="6" s="1"/>
  <c r="BM146" i="37"/>
  <c r="AN146" i="6" s="1"/>
  <c r="AZ146" i="37"/>
  <c r="AF146" i="6" s="1"/>
  <c r="AL146" i="37"/>
  <c r="Y146" i="37"/>
  <c r="AC101" i="37"/>
  <c r="R101" i="6" s="1"/>
  <c r="AI61" i="37"/>
  <c r="V61" i="6" s="1"/>
  <c r="Y16" i="37"/>
  <c r="AZ16" i="37"/>
  <c r="AF16" i="6" s="1"/>
  <c r="AF165" i="37"/>
  <c r="T165" i="6" s="1"/>
  <c r="Y135" i="37"/>
  <c r="CG133" i="37"/>
  <c r="AZ133" i="6" s="1"/>
  <c r="BS133" i="37"/>
  <c r="AR133" i="6" s="1"/>
  <c r="BG133" i="37"/>
  <c r="AJ133" i="6" s="1"/>
  <c r="AS133" i="37"/>
  <c r="AB133" i="6" s="1"/>
  <c r="AF133" i="37"/>
  <c r="T133" i="6" s="1"/>
  <c r="AL133" i="37"/>
  <c r="AI96" i="37"/>
  <c r="V96" i="6" s="1"/>
  <c r="CJ61" i="37"/>
  <c r="BB61" i="6" s="1"/>
  <c r="BV61" i="37"/>
  <c r="BJ61" i="37"/>
  <c r="AL61" i="6" s="1"/>
  <c r="AV61" i="37"/>
  <c r="Y10" i="37"/>
  <c r="Y128" i="37"/>
  <c r="AC175" i="37"/>
  <c r="R175" i="6" s="1"/>
  <c r="AC176" i="37"/>
  <c r="R176" i="6" s="1"/>
  <c r="AF87" i="37"/>
  <c r="T87" i="6" s="1"/>
  <c r="AF86" i="37"/>
  <c r="T86" i="6" s="1"/>
  <c r="AF4" i="37"/>
  <c r="T4" i="6" s="1"/>
  <c r="AF5" i="37"/>
  <c r="T5" i="6" s="1"/>
  <c r="AC16" i="37"/>
  <c r="R16" i="6" s="1"/>
  <c r="CM46" i="37"/>
  <c r="BD46" i="6" s="1"/>
  <c r="BZ46" i="37"/>
  <c r="AV46" i="6" s="1"/>
  <c r="BM46" i="37"/>
  <c r="AN46" i="6" s="1"/>
  <c r="AZ46" i="37"/>
  <c r="AF46" i="6" s="1"/>
  <c r="AL46" i="37"/>
  <c r="Y46" i="37"/>
  <c r="AC10" i="37"/>
  <c r="R10" i="6" s="1"/>
  <c r="AC69" i="37"/>
  <c r="R69" i="6" s="1"/>
  <c r="AF13" i="37"/>
  <c r="T13" i="6" s="1"/>
  <c r="AC109" i="37"/>
  <c r="R109" i="6" s="1"/>
  <c r="Y99" i="37"/>
  <c r="AF61" i="37"/>
  <c r="T61" i="6" s="1"/>
  <c r="Y171" i="37"/>
  <c r="CC133" i="37"/>
  <c r="BP133" i="37"/>
  <c r="AP133" i="6" s="1"/>
  <c r="BC133" i="37"/>
  <c r="AP133" i="37"/>
  <c r="Z133" i="6" s="1"/>
  <c r="AC102" i="37"/>
  <c r="R102" i="6" s="1"/>
  <c r="AC5" i="37"/>
  <c r="R5" i="6" s="1"/>
  <c r="AC165" i="37"/>
  <c r="R165" i="6" s="1"/>
  <c r="AL16" i="37"/>
  <c r="CG146" i="37"/>
  <c r="AZ146" i="6" s="1"/>
  <c r="BS146" i="37"/>
  <c r="AR146" i="6" s="1"/>
  <c r="BG146" i="37"/>
  <c r="AJ146" i="6" s="1"/>
  <c r="AS146" i="37"/>
  <c r="AB146" i="6" s="1"/>
  <c r="AF146" i="37"/>
  <c r="T146" i="6" s="1"/>
  <c r="AC61" i="37"/>
  <c r="R61" i="6" s="1"/>
  <c r="Y64" i="37"/>
  <c r="AC8" i="37"/>
  <c r="R8" i="6" s="1"/>
  <c r="AF74" i="37"/>
  <c r="T74" i="6" s="1"/>
  <c r="AL48" i="37"/>
  <c r="BP61" i="37"/>
  <c r="AP61" i="6" s="1"/>
  <c r="BC61" i="37"/>
  <c r="AP61" i="37"/>
  <c r="Z61" i="6" s="1"/>
  <c r="CG10" i="37"/>
  <c r="AZ10" i="6" s="1"/>
  <c r="BS10" i="37"/>
  <c r="AR10" i="6" s="1"/>
  <c r="BG10" i="37"/>
  <c r="AJ10" i="6" s="1"/>
  <c r="AS10" i="37"/>
  <c r="AB10" i="6" s="1"/>
  <c r="AL176" i="37"/>
  <c r="CM170" i="37"/>
  <c r="BD170" i="6" s="1"/>
  <c r="BZ170" i="37"/>
  <c r="AV170" i="6" s="1"/>
  <c r="BM170" i="37"/>
  <c r="AN170" i="6" s="1"/>
  <c r="AZ170" i="37"/>
  <c r="AF170" i="6" s="1"/>
  <c r="AL170" i="37"/>
  <c r="Y170" i="37"/>
  <c r="AP104" i="37"/>
  <c r="Z104" i="6" s="1"/>
  <c r="AP103" i="37"/>
  <c r="Z103" i="6" s="1"/>
  <c r="AP178" i="37"/>
  <c r="Z178" i="6" s="1"/>
  <c r="AP177" i="37"/>
  <c r="Z177" i="6" s="1"/>
  <c r="BM173" i="37"/>
  <c r="AN173" i="6" s="1"/>
  <c r="BM174" i="37"/>
  <c r="AN174" i="6" s="1"/>
  <c r="AV129" i="37"/>
  <c r="AV128" i="37"/>
  <c r="BV110" i="37"/>
  <c r="BV109" i="37"/>
  <c r="AV110" i="37"/>
  <c r="AV109" i="37"/>
  <c r="CM102" i="37"/>
  <c r="BD102" i="6" s="1"/>
  <c r="CM101" i="37"/>
  <c r="BD101" i="6" s="1"/>
  <c r="BM101" i="37"/>
  <c r="AN101" i="6" s="1"/>
  <c r="BM102" i="37"/>
  <c r="AN102" i="6" s="1"/>
  <c r="AZ102" i="37"/>
  <c r="AF102" i="6" s="1"/>
  <c r="AZ101" i="37"/>
  <c r="AF101" i="6" s="1"/>
  <c r="AI103" i="37"/>
  <c r="V103" i="6" s="1"/>
  <c r="AI104" i="37"/>
  <c r="V104" i="6" s="1"/>
  <c r="BS100" i="37"/>
  <c r="AR100" i="6" s="1"/>
  <c r="BS99" i="37"/>
  <c r="AR99" i="6" s="1"/>
  <c r="BS98" i="37"/>
  <c r="AR98" i="6" s="1"/>
  <c r="BS97" i="37"/>
  <c r="AR97" i="6" s="1"/>
  <c r="AS100" i="37"/>
  <c r="AB100" i="6" s="1"/>
  <c r="AS99" i="37"/>
  <c r="AB99" i="6" s="1"/>
  <c r="AS98" i="37"/>
  <c r="AB98" i="6" s="1"/>
  <c r="AS97" i="37"/>
  <c r="AB97" i="6" s="1"/>
  <c r="BV87" i="37"/>
  <c r="BV86" i="37"/>
  <c r="AV87" i="37"/>
  <c r="AV86" i="37"/>
  <c r="BG73" i="37"/>
  <c r="AJ73" i="6" s="1"/>
  <c r="BG72" i="37"/>
  <c r="AJ72" i="6" s="1"/>
  <c r="BG71" i="37"/>
  <c r="AJ71" i="6" s="1"/>
  <c r="BG70" i="37"/>
  <c r="AJ70" i="6" s="1"/>
  <c r="BJ69" i="37"/>
  <c r="AL69" i="6" s="1"/>
  <c r="BJ68" i="37"/>
  <c r="AL68" i="6" s="1"/>
  <c r="AI69" i="37"/>
  <c r="V69" i="6" s="1"/>
  <c r="AI68" i="37"/>
  <c r="V68" i="6" s="1"/>
  <c r="AF65" i="37"/>
  <c r="T65" i="6" s="1"/>
  <c r="AF64" i="37"/>
  <c r="T64" i="6" s="1"/>
  <c r="CM63" i="37"/>
  <c r="BD63" i="6" s="1"/>
  <c r="CM62" i="37"/>
  <c r="BD62" i="6" s="1"/>
  <c r="BM63" i="37"/>
  <c r="AN63" i="6" s="1"/>
  <c r="BM62" i="37"/>
  <c r="AN62" i="6" s="1"/>
  <c r="AL63" i="37"/>
  <c r="AL62" i="37"/>
  <c r="BG176" i="37"/>
  <c r="AJ176" i="6" s="1"/>
  <c r="BG175" i="37"/>
  <c r="AJ175" i="6" s="1"/>
  <c r="CG176" i="37"/>
  <c r="AZ176" i="6" s="1"/>
  <c r="CG175" i="37"/>
  <c r="AZ175" i="6" s="1"/>
  <c r="AI188" i="37"/>
  <c r="V188" i="6" s="1"/>
  <c r="AI186" i="37"/>
  <c r="V186" i="6" s="1"/>
  <c r="AI185" i="37"/>
  <c r="V185" i="6" s="1"/>
  <c r="AI187" i="37"/>
  <c r="V187" i="6" s="1"/>
  <c r="AP183" i="37"/>
  <c r="Z183" i="6" s="1"/>
  <c r="AP182" i="37"/>
  <c r="Z182" i="6" s="1"/>
  <c r="AC183" i="37"/>
  <c r="R183" i="6" s="1"/>
  <c r="AC182" i="37"/>
  <c r="R182" i="6" s="1"/>
  <c r="BZ181" i="37"/>
  <c r="AV181" i="6" s="1"/>
  <c r="BZ180" i="37"/>
  <c r="AV180" i="6" s="1"/>
  <c r="BZ179" i="37"/>
  <c r="AV179" i="6" s="1"/>
  <c r="BM181" i="37"/>
  <c r="AN181" i="6" s="1"/>
  <c r="BM180" i="37"/>
  <c r="AN180" i="6" s="1"/>
  <c r="BM179" i="37"/>
  <c r="AN179" i="6" s="1"/>
  <c r="AZ181" i="37"/>
  <c r="AF181" i="6" s="1"/>
  <c r="AZ180" i="37"/>
  <c r="AF180" i="6" s="1"/>
  <c r="AZ179" i="37"/>
  <c r="AF179" i="6" s="1"/>
  <c r="AL180" i="37"/>
  <c r="AL179" i="37"/>
  <c r="AL181" i="37"/>
  <c r="Y181" i="37"/>
  <c r="Y180" i="37"/>
  <c r="BS176" i="37"/>
  <c r="AR176" i="6" s="1"/>
  <c r="BS175" i="37"/>
  <c r="AR175" i="6" s="1"/>
  <c r="AV174" i="37"/>
  <c r="AV173" i="37"/>
  <c r="AI174" i="37"/>
  <c r="V174" i="6" s="1"/>
  <c r="AI173" i="37"/>
  <c r="V173" i="6" s="1"/>
  <c r="CJ172" i="37"/>
  <c r="BB172" i="6" s="1"/>
  <c r="CJ171" i="37"/>
  <c r="BB171" i="6" s="1"/>
  <c r="BV171" i="37"/>
  <c r="BV172" i="37"/>
  <c r="BJ172" i="37"/>
  <c r="AL172" i="6" s="1"/>
  <c r="BJ171" i="37"/>
  <c r="AL171" i="6" s="1"/>
  <c r="AV172" i="37"/>
  <c r="AV171" i="37"/>
  <c r="CC169" i="37"/>
  <c r="CC168" i="37"/>
  <c r="CC167" i="37"/>
  <c r="BP169" i="37"/>
  <c r="AP169" i="6" s="1"/>
  <c r="BP168" i="37"/>
  <c r="AP168" i="6" s="1"/>
  <c r="BP167" i="37"/>
  <c r="AP167" i="6" s="1"/>
  <c r="BC169" i="37"/>
  <c r="BC168" i="37"/>
  <c r="BC167" i="37"/>
  <c r="AP168" i="37"/>
  <c r="Z168" i="6" s="1"/>
  <c r="AP167" i="37"/>
  <c r="Z167" i="6" s="1"/>
  <c r="AP169" i="37"/>
  <c r="Z169" i="6" s="1"/>
  <c r="AC169" i="37"/>
  <c r="R169" i="6" s="1"/>
  <c r="AC167" i="37"/>
  <c r="R167" i="6" s="1"/>
  <c r="CJ166" i="37"/>
  <c r="BB166" i="6" s="1"/>
  <c r="CJ165" i="37"/>
  <c r="BB165" i="6" s="1"/>
  <c r="BV166" i="37"/>
  <c r="BV165" i="37"/>
  <c r="BJ166" i="37"/>
  <c r="AL166" i="6" s="1"/>
  <c r="BJ165" i="37"/>
  <c r="AL165" i="6" s="1"/>
  <c r="AV166" i="37"/>
  <c r="AV165" i="37"/>
  <c r="AI166" i="37"/>
  <c r="V166" i="6" s="1"/>
  <c r="AI165" i="37"/>
  <c r="V165" i="6" s="1"/>
  <c r="CC164" i="37"/>
  <c r="CC163" i="37"/>
  <c r="BP164" i="37"/>
  <c r="AP164" i="6" s="1"/>
  <c r="BP163" i="37"/>
  <c r="AP163" i="6" s="1"/>
  <c r="BC164" i="37"/>
  <c r="BC163" i="37"/>
  <c r="AP164" i="37"/>
  <c r="Z164" i="6" s="1"/>
  <c r="AP163" i="37"/>
  <c r="Z163" i="6" s="1"/>
  <c r="AC164" i="37"/>
  <c r="R164" i="6" s="1"/>
  <c r="AC163" i="37"/>
  <c r="R163" i="6" s="1"/>
  <c r="CJ162" i="37"/>
  <c r="BB162" i="6" s="1"/>
  <c r="CJ161" i="37"/>
  <c r="BB161" i="6" s="1"/>
  <c r="BV162" i="37"/>
  <c r="BV161" i="37"/>
  <c r="BJ162" i="37"/>
  <c r="AL162" i="6" s="1"/>
  <c r="BJ161" i="37"/>
  <c r="AL161" i="6" s="1"/>
  <c r="AV162" i="37"/>
  <c r="AV161" i="37"/>
  <c r="AI162" i="37"/>
  <c r="V162" i="6" s="1"/>
  <c r="AI161" i="37"/>
  <c r="V161" i="6" s="1"/>
  <c r="CC160" i="37"/>
  <c r="CC159" i="37"/>
  <c r="BP160" i="37"/>
  <c r="AP160" i="6" s="1"/>
  <c r="BP159" i="37"/>
  <c r="AP159" i="6" s="1"/>
  <c r="BC160" i="37"/>
  <c r="BC159" i="37"/>
  <c r="AP160" i="37"/>
  <c r="Z160" i="6" s="1"/>
  <c r="AP159" i="37"/>
  <c r="Z159" i="6" s="1"/>
  <c r="CG157" i="37"/>
  <c r="AZ157" i="6" s="1"/>
  <c r="CG156" i="37"/>
  <c r="AZ156" i="6" s="1"/>
  <c r="CG155" i="37"/>
  <c r="AZ155" i="6" s="1"/>
  <c r="BS157" i="37"/>
  <c r="AR157" i="6" s="1"/>
  <c r="BS156" i="37"/>
  <c r="AR156" i="6" s="1"/>
  <c r="BS155" i="37"/>
  <c r="AR155" i="6" s="1"/>
  <c r="BG157" i="37"/>
  <c r="AJ157" i="6" s="1"/>
  <c r="BG156" i="37"/>
  <c r="AJ156" i="6" s="1"/>
  <c r="BG155" i="37"/>
  <c r="AJ155" i="6" s="1"/>
  <c r="AS157" i="37"/>
  <c r="AB157" i="6" s="1"/>
  <c r="AS156" i="37"/>
  <c r="AB156" i="6" s="1"/>
  <c r="AS155" i="37"/>
  <c r="AB155" i="6" s="1"/>
  <c r="CJ154" i="37"/>
  <c r="BB154" i="6" s="1"/>
  <c r="CJ153" i="37"/>
  <c r="BB153" i="6" s="1"/>
  <c r="BV154" i="37"/>
  <c r="BV153" i="37"/>
  <c r="BJ154" i="37"/>
  <c r="AL154" i="6" s="1"/>
  <c r="BJ153" i="37"/>
  <c r="AL153" i="6" s="1"/>
  <c r="AV154" i="37"/>
  <c r="AV153" i="37"/>
  <c r="CM152" i="37"/>
  <c r="BD152" i="6" s="1"/>
  <c r="CM151" i="37"/>
  <c r="BD151" i="6" s="1"/>
  <c r="BZ152" i="37"/>
  <c r="AV152" i="6" s="1"/>
  <c r="BZ151" i="37"/>
  <c r="AV151" i="6" s="1"/>
  <c r="BM152" i="37"/>
  <c r="AN152" i="6" s="1"/>
  <c r="BM151" i="37"/>
  <c r="AN151" i="6" s="1"/>
  <c r="AZ151" i="37"/>
  <c r="AF151" i="6" s="1"/>
  <c r="AZ152" i="37"/>
  <c r="AF152" i="6" s="1"/>
  <c r="AL151" i="37"/>
  <c r="AL152" i="37"/>
  <c r="CG150" i="37"/>
  <c r="AZ150" i="6" s="1"/>
  <c r="CG149" i="37"/>
  <c r="AZ149" i="6" s="1"/>
  <c r="BS150" i="37"/>
  <c r="AR150" i="6" s="1"/>
  <c r="BS149" i="37"/>
  <c r="AR149" i="6" s="1"/>
  <c r="BG150" i="37"/>
  <c r="AJ150" i="6" s="1"/>
  <c r="BG149" i="37"/>
  <c r="AJ149" i="6" s="1"/>
  <c r="AS149" i="37"/>
  <c r="AB149" i="6" s="1"/>
  <c r="AS150" i="37"/>
  <c r="AB150" i="6" s="1"/>
  <c r="AF149" i="37"/>
  <c r="T149" i="6" s="1"/>
  <c r="AF150" i="37"/>
  <c r="T150" i="6" s="1"/>
  <c r="CM148" i="37"/>
  <c r="BD148" i="6" s="1"/>
  <c r="CM147" i="37"/>
  <c r="BD147" i="6" s="1"/>
  <c r="BZ148" i="37"/>
  <c r="AV148" i="6" s="1"/>
  <c r="BZ147" i="37"/>
  <c r="AV147" i="6" s="1"/>
  <c r="BM148" i="37"/>
  <c r="AN148" i="6" s="1"/>
  <c r="BM147" i="37"/>
  <c r="AN147" i="6" s="1"/>
  <c r="AZ148" i="37"/>
  <c r="AF148" i="6" s="1"/>
  <c r="AZ147" i="37"/>
  <c r="AF147" i="6" s="1"/>
  <c r="AL148" i="37"/>
  <c r="AL147" i="37"/>
  <c r="BG142" i="37"/>
  <c r="AJ142" i="6" s="1"/>
  <c r="BG141" i="37"/>
  <c r="AJ141" i="6" s="1"/>
  <c r="AS141" i="37"/>
  <c r="AB141" i="6" s="1"/>
  <c r="AS142" i="37"/>
  <c r="AB142" i="6" s="1"/>
  <c r="AF141" i="37"/>
  <c r="T141" i="6" s="1"/>
  <c r="AF142" i="37"/>
  <c r="T142" i="6" s="1"/>
  <c r="CJ138" i="37"/>
  <c r="BB138" i="6" s="1"/>
  <c r="CJ137" i="37"/>
  <c r="BB137" i="6" s="1"/>
  <c r="BV138" i="37"/>
  <c r="BV137" i="37"/>
  <c r="BJ138" i="37"/>
  <c r="AL138" i="6" s="1"/>
  <c r="BJ137" i="37"/>
  <c r="AL137" i="6" s="1"/>
  <c r="AV138" i="37"/>
  <c r="AV137" i="37"/>
  <c r="AI138" i="37"/>
  <c r="V138" i="6" s="1"/>
  <c r="AI137" i="37"/>
  <c r="V137" i="6" s="1"/>
  <c r="CC136" i="37"/>
  <c r="CC135" i="37"/>
  <c r="BP136" i="37"/>
  <c r="AP136" i="6" s="1"/>
  <c r="BP135" i="37"/>
  <c r="AP135" i="6" s="1"/>
  <c r="BC136" i="37"/>
  <c r="BC135" i="37"/>
  <c r="AP136" i="37"/>
  <c r="Z136" i="6" s="1"/>
  <c r="AP135" i="37"/>
  <c r="Z135" i="6" s="1"/>
  <c r="CC131" i="37"/>
  <c r="CC134" i="37"/>
  <c r="BP134" i="37"/>
  <c r="AP134" i="6" s="1"/>
  <c r="BP131" i="37"/>
  <c r="AP131" i="6" s="1"/>
  <c r="BC131" i="37"/>
  <c r="BC134" i="37"/>
  <c r="AP134" i="37"/>
  <c r="Z134" i="6" s="1"/>
  <c r="AP131" i="37"/>
  <c r="Z131" i="6" s="1"/>
  <c r="AC131" i="37"/>
  <c r="R131" i="6" s="1"/>
  <c r="AC134" i="37"/>
  <c r="R134" i="6" s="1"/>
  <c r="CJ129" i="37"/>
  <c r="BB129" i="6" s="1"/>
  <c r="CJ128" i="37"/>
  <c r="BB128" i="6" s="1"/>
  <c r="BZ127" i="37"/>
  <c r="AV127" i="6" s="1"/>
  <c r="BZ126" i="37"/>
  <c r="AV126" i="6" s="1"/>
  <c r="BZ125" i="37"/>
  <c r="AV125" i="6" s="1"/>
  <c r="BM125" i="37"/>
  <c r="AN125" i="6" s="1"/>
  <c r="BM127" i="37"/>
  <c r="AN127" i="6" s="1"/>
  <c r="BM126" i="37"/>
  <c r="AN126" i="6" s="1"/>
  <c r="AZ127" i="37"/>
  <c r="AF127" i="6" s="1"/>
  <c r="AZ126" i="37"/>
  <c r="AF126" i="6" s="1"/>
  <c r="AZ125" i="37"/>
  <c r="AF125" i="6" s="1"/>
  <c r="AL127" i="37"/>
  <c r="AL126" i="37"/>
  <c r="AL125" i="37"/>
  <c r="Y127" i="37"/>
  <c r="Y126" i="37"/>
  <c r="Y125" i="37"/>
  <c r="CG124" i="37"/>
  <c r="AZ124" i="6" s="1"/>
  <c r="CG123" i="37"/>
  <c r="AZ123" i="6" s="1"/>
  <c r="BS124" i="37"/>
  <c r="AR124" i="6" s="1"/>
  <c r="BS123" i="37"/>
  <c r="AR123" i="6" s="1"/>
  <c r="BG124" i="37"/>
  <c r="AJ124" i="6" s="1"/>
  <c r="BG123" i="37"/>
  <c r="AJ123" i="6" s="1"/>
  <c r="AS124" i="37"/>
  <c r="AB124" i="6" s="1"/>
  <c r="AS123" i="37"/>
  <c r="AB123" i="6" s="1"/>
  <c r="AF124" i="37"/>
  <c r="T124" i="6" s="1"/>
  <c r="AF123" i="37"/>
  <c r="T123" i="6" s="1"/>
  <c r="CM120" i="37"/>
  <c r="BD120" i="6" s="1"/>
  <c r="CM119" i="37"/>
  <c r="BD119" i="6" s="1"/>
  <c r="CM118" i="37"/>
  <c r="BD118" i="6" s="1"/>
  <c r="BZ120" i="37"/>
  <c r="AV120" i="6" s="1"/>
  <c r="BZ119" i="37"/>
  <c r="AV119" i="6" s="1"/>
  <c r="BZ118" i="37"/>
  <c r="AV118" i="6" s="1"/>
  <c r="BM120" i="37"/>
  <c r="AN120" i="6" s="1"/>
  <c r="BM119" i="37"/>
  <c r="AN119" i="6" s="1"/>
  <c r="BM118" i="37"/>
  <c r="AN118" i="6" s="1"/>
  <c r="AZ119" i="37"/>
  <c r="AF119" i="6" s="1"/>
  <c r="AZ118" i="37"/>
  <c r="AF118" i="6" s="1"/>
  <c r="AZ120" i="37"/>
  <c r="AF120" i="6" s="1"/>
  <c r="AL119" i="37"/>
  <c r="AL118" i="37"/>
  <c r="AL120" i="37"/>
  <c r="Y119" i="37"/>
  <c r="Y118" i="37"/>
  <c r="CG117" i="37"/>
  <c r="AZ117" i="6" s="1"/>
  <c r="CG116" i="37"/>
  <c r="AZ116" i="6" s="1"/>
  <c r="CG115" i="37"/>
  <c r="AZ115" i="6" s="1"/>
  <c r="BS117" i="37"/>
  <c r="AR117" i="6" s="1"/>
  <c r="BS116" i="37"/>
  <c r="AR116" i="6" s="1"/>
  <c r="BS115" i="37"/>
  <c r="AR115" i="6" s="1"/>
  <c r="BG117" i="37"/>
  <c r="AJ117" i="6" s="1"/>
  <c r="BG116" i="37"/>
  <c r="AJ116" i="6" s="1"/>
  <c r="BG115" i="37"/>
  <c r="AJ115" i="6" s="1"/>
  <c r="AS117" i="37"/>
  <c r="AB117" i="6" s="1"/>
  <c r="AS116" i="37"/>
  <c r="AB116" i="6" s="1"/>
  <c r="AS115" i="37"/>
  <c r="AB115" i="6" s="1"/>
  <c r="AF116" i="37"/>
  <c r="T116" i="6" s="1"/>
  <c r="AF115" i="37"/>
  <c r="T115" i="6" s="1"/>
  <c r="CG112" i="37"/>
  <c r="AZ112" i="6" s="1"/>
  <c r="AZ212" i="6" s="1"/>
  <c r="CG111" i="37"/>
  <c r="AZ111" i="6" s="1"/>
  <c r="BS112" i="37"/>
  <c r="AR112" i="6" s="1"/>
  <c r="AR212" i="6" s="1"/>
  <c r="BS111" i="37"/>
  <c r="AR111" i="6" s="1"/>
  <c r="BG112" i="37"/>
  <c r="AJ112" i="6" s="1"/>
  <c r="AJ212" i="6" s="1"/>
  <c r="BG111" i="37"/>
  <c r="AJ111" i="6" s="1"/>
  <c r="AS111" i="37"/>
  <c r="AB111" i="6" s="1"/>
  <c r="AS112" i="37"/>
  <c r="AB112" i="6" s="1"/>
  <c r="AB212" i="6" s="1"/>
  <c r="AF112" i="37"/>
  <c r="T112" i="6" s="1"/>
  <c r="T212" i="6" s="1"/>
  <c r="AF111" i="37"/>
  <c r="T111" i="6" s="1"/>
  <c r="CG106" i="37"/>
  <c r="AZ106" i="6" s="1"/>
  <c r="CG105" i="37"/>
  <c r="AZ105" i="6" s="1"/>
  <c r="CG108" i="37"/>
  <c r="AZ108" i="6" s="1"/>
  <c r="CG107" i="37"/>
  <c r="AZ107" i="6" s="1"/>
  <c r="BS108" i="37"/>
  <c r="AR108" i="6" s="1"/>
  <c r="BS107" i="37"/>
  <c r="AR107" i="6" s="1"/>
  <c r="BS106" i="37"/>
  <c r="AR106" i="6" s="1"/>
  <c r="BS105" i="37"/>
  <c r="AR105" i="6" s="1"/>
  <c r="BG105" i="37"/>
  <c r="AJ105" i="6" s="1"/>
  <c r="BG108" i="37"/>
  <c r="AJ108" i="6" s="1"/>
  <c r="BG107" i="37"/>
  <c r="AJ107" i="6" s="1"/>
  <c r="BG106" i="37"/>
  <c r="AJ106" i="6" s="1"/>
  <c r="AS108" i="37"/>
  <c r="AB108" i="6" s="1"/>
  <c r="AS107" i="37"/>
  <c r="AB107" i="6" s="1"/>
  <c r="AS106" i="37"/>
  <c r="AB106" i="6" s="1"/>
  <c r="AS105" i="37"/>
  <c r="AB105" i="6" s="1"/>
  <c r="AF106" i="37"/>
  <c r="T106" i="6" s="1"/>
  <c r="AF105" i="37"/>
  <c r="T105" i="6" s="1"/>
  <c r="AF108" i="37"/>
  <c r="T108" i="6" s="1"/>
  <c r="AF107" i="37"/>
  <c r="T107" i="6" s="1"/>
  <c r="CJ103" i="37"/>
  <c r="BB103" i="6" s="1"/>
  <c r="CJ104" i="37"/>
  <c r="BB104" i="6" s="1"/>
  <c r="BV104" i="37"/>
  <c r="BV103" i="37"/>
  <c r="BJ104" i="37"/>
  <c r="AL104" i="6" s="1"/>
  <c r="BJ103" i="37"/>
  <c r="AL103" i="6" s="1"/>
  <c r="AV104" i="37"/>
  <c r="AV103" i="37"/>
  <c r="AI102" i="37"/>
  <c r="V102" i="6" s="1"/>
  <c r="AI101" i="37"/>
  <c r="V101" i="6" s="1"/>
  <c r="CM96" i="37"/>
  <c r="BD96" i="6" s="1"/>
  <c r="CM95" i="37"/>
  <c r="BD95" i="6" s="1"/>
  <c r="CM94" i="37"/>
  <c r="BD94" i="6" s="1"/>
  <c r="CM93" i="37"/>
  <c r="BD93" i="6" s="1"/>
  <c r="BZ96" i="37"/>
  <c r="AV96" i="6" s="1"/>
  <c r="BZ95" i="37"/>
  <c r="AV95" i="6" s="1"/>
  <c r="BZ94" i="37"/>
  <c r="AV94" i="6" s="1"/>
  <c r="BZ93" i="37"/>
  <c r="AV93" i="6" s="1"/>
  <c r="BM93" i="37"/>
  <c r="AN93" i="6" s="1"/>
  <c r="BM96" i="37"/>
  <c r="AN96" i="6" s="1"/>
  <c r="BM95" i="37"/>
  <c r="AN95" i="6" s="1"/>
  <c r="BM94" i="37"/>
  <c r="AN94" i="6" s="1"/>
  <c r="AZ95" i="37"/>
  <c r="AF95" i="6" s="1"/>
  <c r="AZ94" i="37"/>
  <c r="AF94" i="6" s="1"/>
  <c r="AZ93" i="37"/>
  <c r="AF93" i="6" s="1"/>
  <c r="AZ96" i="37"/>
  <c r="AF96" i="6" s="1"/>
  <c r="AL95" i="37"/>
  <c r="AL94" i="37"/>
  <c r="AL96" i="37"/>
  <c r="AL93" i="37"/>
  <c r="Y95" i="37"/>
  <c r="Y94" i="37"/>
  <c r="Y93" i="37"/>
  <c r="CM91" i="37"/>
  <c r="BD91" i="6" s="1"/>
  <c r="CM90" i="37"/>
  <c r="BD90" i="6" s="1"/>
  <c r="CM89" i="37"/>
  <c r="BD89" i="6" s="1"/>
  <c r="BZ91" i="37"/>
  <c r="AV91" i="6" s="1"/>
  <c r="BZ90" i="37"/>
  <c r="AV90" i="6" s="1"/>
  <c r="BZ89" i="37"/>
  <c r="AV89" i="6" s="1"/>
  <c r="BM91" i="37"/>
  <c r="AN91" i="6" s="1"/>
  <c r="BM90" i="37"/>
  <c r="AN90" i="6" s="1"/>
  <c r="BM89" i="37"/>
  <c r="AN89" i="6" s="1"/>
  <c r="AZ91" i="37"/>
  <c r="AF91" i="6" s="1"/>
  <c r="AZ90" i="37"/>
  <c r="AF90" i="6" s="1"/>
  <c r="AZ89" i="37"/>
  <c r="AF89" i="6" s="1"/>
  <c r="AL91" i="37"/>
  <c r="AL90" i="37"/>
  <c r="AL89" i="37"/>
  <c r="Y90" i="37"/>
  <c r="Y89" i="37"/>
  <c r="CG82" i="37"/>
  <c r="AZ82" i="6" s="1"/>
  <c r="CG83" i="37"/>
  <c r="AZ83" i="6" s="1"/>
  <c r="BS83" i="37"/>
  <c r="AR83" i="6" s="1"/>
  <c r="BS82" i="37"/>
  <c r="AR82" i="6" s="1"/>
  <c r="BG83" i="37"/>
  <c r="AJ83" i="6" s="1"/>
  <c r="BG82" i="37"/>
  <c r="AJ82" i="6" s="1"/>
  <c r="AS83" i="37"/>
  <c r="AB83" i="6" s="1"/>
  <c r="AS82" i="37"/>
  <c r="AB82" i="6" s="1"/>
  <c r="CG80" i="37"/>
  <c r="AZ80" i="6" s="1"/>
  <c r="CG79" i="37"/>
  <c r="AZ79" i="6" s="1"/>
  <c r="CG78" i="37"/>
  <c r="AZ78" i="6" s="1"/>
  <c r="BS78" i="37"/>
  <c r="AR78" i="6" s="1"/>
  <c r="BS80" i="37"/>
  <c r="AR80" i="6" s="1"/>
  <c r="BS79" i="37"/>
  <c r="AR79" i="6" s="1"/>
  <c r="BG80" i="37"/>
  <c r="AJ80" i="6" s="1"/>
  <c r="BG79" i="37"/>
  <c r="AJ79" i="6" s="1"/>
  <c r="BG78" i="37"/>
  <c r="AJ78" i="6" s="1"/>
  <c r="AS79" i="37"/>
  <c r="AB79" i="6" s="1"/>
  <c r="AS78" i="37"/>
  <c r="AB78" i="6" s="1"/>
  <c r="AS80" i="37"/>
  <c r="AB80" i="6" s="1"/>
  <c r="AF80" i="37"/>
  <c r="T80" i="6" s="1"/>
  <c r="AF79" i="37"/>
  <c r="T79" i="6" s="1"/>
  <c r="AF78" i="37"/>
  <c r="T78" i="6" s="1"/>
  <c r="CM76" i="37"/>
  <c r="BD76" i="6" s="1"/>
  <c r="CM75" i="37"/>
  <c r="BD75" i="6" s="1"/>
  <c r="CM74" i="37"/>
  <c r="BD74" i="6" s="1"/>
  <c r="CM77" i="37"/>
  <c r="BD77" i="6" s="1"/>
  <c r="BZ77" i="37"/>
  <c r="AV77" i="6" s="1"/>
  <c r="BZ76" i="37"/>
  <c r="AV76" i="6" s="1"/>
  <c r="BZ75" i="37"/>
  <c r="AV75" i="6" s="1"/>
  <c r="BZ74" i="37"/>
  <c r="AV74" i="6" s="1"/>
  <c r="BM77" i="37"/>
  <c r="AN77" i="6" s="1"/>
  <c r="BM76" i="37"/>
  <c r="AN76" i="6" s="1"/>
  <c r="BM75" i="37"/>
  <c r="AN75" i="6" s="1"/>
  <c r="BM74" i="37"/>
  <c r="AN74" i="6" s="1"/>
  <c r="AZ77" i="37"/>
  <c r="AF77" i="6" s="1"/>
  <c r="AZ76" i="37"/>
  <c r="AF76" i="6" s="1"/>
  <c r="AZ74" i="37"/>
  <c r="AF74" i="6" s="1"/>
  <c r="AZ75" i="37"/>
  <c r="AF75" i="6" s="1"/>
  <c r="AL76" i="37"/>
  <c r="AL75" i="37"/>
  <c r="AL74" i="37"/>
  <c r="AL77" i="37"/>
  <c r="Y77" i="37"/>
  <c r="Y76" i="37"/>
  <c r="Y74" i="37"/>
  <c r="CG73" i="37"/>
  <c r="AZ73" i="6" s="1"/>
  <c r="CG72" i="37"/>
  <c r="AZ72" i="6" s="1"/>
  <c r="CG71" i="37"/>
  <c r="AZ71" i="6" s="1"/>
  <c r="CG70" i="37"/>
  <c r="AZ70" i="6" s="1"/>
  <c r="CJ69" i="37"/>
  <c r="BB69" i="6" s="1"/>
  <c r="CJ68" i="37"/>
  <c r="BB68" i="6" s="1"/>
  <c r="CM67" i="37"/>
  <c r="BD67" i="6" s="1"/>
  <c r="CM66" i="37"/>
  <c r="BD66" i="6" s="1"/>
  <c r="BZ67" i="37"/>
  <c r="AV67" i="6" s="1"/>
  <c r="BZ66" i="37"/>
  <c r="AV66" i="6" s="1"/>
  <c r="BM67" i="37"/>
  <c r="AN67" i="6" s="1"/>
  <c r="BM66" i="37"/>
  <c r="AN66" i="6" s="1"/>
  <c r="AL67" i="37"/>
  <c r="AL66" i="37"/>
  <c r="CG65" i="37"/>
  <c r="AZ65" i="6" s="1"/>
  <c r="CG64" i="37"/>
  <c r="AZ64" i="6" s="1"/>
  <c r="BS65" i="37"/>
  <c r="AR65" i="6" s="1"/>
  <c r="BS64" i="37"/>
  <c r="AR64" i="6" s="1"/>
  <c r="BG65" i="37"/>
  <c r="AJ65" i="6" s="1"/>
  <c r="BG64" i="37"/>
  <c r="AJ64" i="6" s="1"/>
  <c r="AS65" i="37"/>
  <c r="AB65" i="6" s="1"/>
  <c r="AS64" i="37"/>
  <c r="AB64" i="6" s="1"/>
  <c r="CJ57" i="37"/>
  <c r="BB57" i="6" s="1"/>
  <c r="CJ56" i="37"/>
  <c r="BB56" i="6" s="1"/>
  <c r="BV57" i="37"/>
  <c r="BV56" i="37"/>
  <c r="BJ56" i="37"/>
  <c r="AL56" i="6" s="1"/>
  <c r="BJ57" i="37"/>
  <c r="AL57" i="6" s="1"/>
  <c r="AV57" i="37"/>
  <c r="AV56" i="37"/>
  <c r="AI57" i="37"/>
  <c r="V57" i="6" s="1"/>
  <c r="AI56" i="37"/>
  <c r="V56" i="6" s="1"/>
  <c r="CG52" i="37"/>
  <c r="AZ52" i="6" s="1"/>
  <c r="CG51" i="37"/>
  <c r="AZ51" i="6" s="1"/>
  <c r="BS52" i="37"/>
  <c r="AR52" i="6" s="1"/>
  <c r="BS51" i="37"/>
  <c r="AR51" i="6" s="1"/>
  <c r="BG52" i="37"/>
  <c r="AJ52" i="6" s="1"/>
  <c r="BG51" i="37"/>
  <c r="AJ51" i="6" s="1"/>
  <c r="AS52" i="37"/>
  <c r="AB52" i="6" s="1"/>
  <c r="AS51" i="37"/>
  <c r="AB51" i="6" s="1"/>
  <c r="AF52" i="37"/>
  <c r="T52" i="6" s="1"/>
  <c r="AF51" i="37"/>
  <c r="T51" i="6" s="1"/>
  <c r="CM50" i="37"/>
  <c r="BD50" i="6" s="1"/>
  <c r="CM49" i="37"/>
  <c r="BD49" i="6" s="1"/>
  <c r="BZ50" i="37"/>
  <c r="AV50" i="6" s="1"/>
  <c r="BZ49" i="37"/>
  <c r="AV49" i="6" s="1"/>
  <c r="BM50" i="37"/>
  <c r="AN50" i="6" s="1"/>
  <c r="BM49" i="37"/>
  <c r="AN49" i="6" s="1"/>
  <c r="AZ49" i="37"/>
  <c r="AF49" i="6" s="1"/>
  <c r="AZ50" i="37"/>
  <c r="AF50" i="6" s="1"/>
  <c r="AL50" i="37"/>
  <c r="AL49" i="37"/>
  <c r="Y50" i="37"/>
  <c r="Y49" i="37"/>
  <c r="CG48" i="37"/>
  <c r="AZ48" i="6" s="1"/>
  <c r="CG47" i="37"/>
  <c r="AZ47" i="6" s="1"/>
  <c r="BS48" i="37"/>
  <c r="AR48" i="6" s="1"/>
  <c r="BS47" i="37"/>
  <c r="AR47" i="6" s="1"/>
  <c r="BG48" i="37"/>
  <c r="AJ48" i="6" s="1"/>
  <c r="BG47" i="37"/>
  <c r="AJ47" i="6" s="1"/>
  <c r="AF48" i="37"/>
  <c r="T48" i="6" s="1"/>
  <c r="AF47" i="37"/>
  <c r="T47" i="6" s="1"/>
  <c r="CM44" i="37"/>
  <c r="BD44" i="6" s="1"/>
  <c r="CM43" i="37"/>
  <c r="BD43" i="6" s="1"/>
  <c r="CM42" i="37"/>
  <c r="BD42" i="6" s="1"/>
  <c r="BZ44" i="37"/>
  <c r="AV44" i="6" s="1"/>
  <c r="BZ43" i="37"/>
  <c r="AV43" i="6" s="1"/>
  <c r="BZ42" i="37"/>
  <c r="AV42" i="6" s="1"/>
  <c r="BM44" i="37"/>
  <c r="AN44" i="6" s="1"/>
  <c r="BM43" i="37"/>
  <c r="AN43" i="6" s="1"/>
  <c r="BM42" i="37"/>
  <c r="AN42" i="6" s="1"/>
  <c r="AZ44" i="37"/>
  <c r="AF44" i="6" s="1"/>
  <c r="AZ43" i="37"/>
  <c r="AF43" i="6" s="1"/>
  <c r="AZ42" i="37"/>
  <c r="AF42" i="6" s="1"/>
  <c r="AL44" i="37"/>
  <c r="AL43" i="37"/>
  <c r="AL42" i="37"/>
  <c r="Y44" i="37"/>
  <c r="Y42" i="37"/>
  <c r="CG41" i="37"/>
  <c r="AZ41" i="6" s="1"/>
  <c r="CG40" i="37"/>
  <c r="AZ40" i="6" s="1"/>
  <c r="BS41" i="37"/>
  <c r="AR41" i="6" s="1"/>
  <c r="BS40" i="37"/>
  <c r="AR40" i="6" s="1"/>
  <c r="BG41" i="37"/>
  <c r="AJ41" i="6" s="1"/>
  <c r="BG40" i="37"/>
  <c r="AJ40" i="6" s="1"/>
  <c r="AS41" i="37"/>
  <c r="AB41" i="6" s="1"/>
  <c r="AS40" i="37"/>
  <c r="AB40" i="6" s="1"/>
  <c r="AF41" i="37"/>
  <c r="T41" i="6" s="1"/>
  <c r="AF40" i="37"/>
  <c r="T40" i="6" s="1"/>
  <c r="CM39" i="37"/>
  <c r="BD39" i="6" s="1"/>
  <c r="CM38" i="37"/>
  <c r="BD38" i="6" s="1"/>
  <c r="CM37" i="37"/>
  <c r="BD37" i="6" s="1"/>
  <c r="BZ39" i="37"/>
  <c r="AV39" i="6" s="1"/>
  <c r="BZ38" i="37"/>
  <c r="AV38" i="6" s="1"/>
  <c r="BZ37" i="37"/>
  <c r="AV37" i="6" s="1"/>
  <c r="BM37" i="37"/>
  <c r="AN37" i="6" s="1"/>
  <c r="BM39" i="37"/>
  <c r="AN39" i="6" s="1"/>
  <c r="BM38" i="37"/>
  <c r="AN38" i="6" s="1"/>
  <c r="AZ39" i="37"/>
  <c r="AF39" i="6" s="1"/>
  <c r="AZ38" i="37"/>
  <c r="AF38" i="6" s="1"/>
  <c r="AZ37" i="37"/>
  <c r="AF37" i="6" s="1"/>
  <c r="AL39" i="37"/>
  <c r="AL38" i="37"/>
  <c r="Y39" i="37"/>
  <c r="Y38" i="37"/>
  <c r="Y37" i="37"/>
  <c r="CM34" i="37"/>
  <c r="BD34" i="6" s="1"/>
  <c r="CM33" i="37"/>
  <c r="BD33" i="6" s="1"/>
  <c r="CM32" i="37"/>
  <c r="BD32" i="6" s="1"/>
  <c r="BZ32" i="37"/>
  <c r="AV32" i="6" s="1"/>
  <c r="BZ34" i="37"/>
  <c r="AV34" i="6" s="1"/>
  <c r="BZ33" i="37"/>
  <c r="AV33" i="6" s="1"/>
  <c r="BM34" i="37"/>
  <c r="AN34" i="6" s="1"/>
  <c r="BM33" i="37"/>
  <c r="AN33" i="6" s="1"/>
  <c r="BM32" i="37"/>
  <c r="AN32" i="6" s="1"/>
  <c r="AZ33" i="37"/>
  <c r="AF33" i="6" s="1"/>
  <c r="AZ34" i="37"/>
  <c r="AF34" i="6" s="1"/>
  <c r="AZ32" i="37"/>
  <c r="AF32" i="6" s="1"/>
  <c r="AL34" i="37"/>
  <c r="AL33" i="37"/>
  <c r="AL32" i="37"/>
  <c r="Y34" i="37"/>
  <c r="Y33" i="37"/>
  <c r="CG31" i="37"/>
  <c r="AZ31" i="6" s="1"/>
  <c r="CG30" i="37"/>
  <c r="AZ30" i="6" s="1"/>
  <c r="CG29" i="37"/>
  <c r="AZ29" i="6" s="1"/>
  <c r="BS31" i="37"/>
  <c r="AR31" i="6" s="1"/>
  <c r="BS30" i="37"/>
  <c r="AR30" i="6" s="1"/>
  <c r="BS29" i="37"/>
  <c r="AR29" i="6" s="1"/>
  <c r="BG31" i="37"/>
  <c r="AJ31" i="6" s="1"/>
  <c r="BG30" i="37"/>
  <c r="AJ30" i="6" s="1"/>
  <c r="BG29" i="37"/>
  <c r="AJ29" i="6" s="1"/>
  <c r="AS29" i="37"/>
  <c r="AB29" i="6" s="1"/>
  <c r="AS31" i="37"/>
  <c r="AB31" i="6" s="1"/>
  <c r="AS30" i="37"/>
  <c r="AB30" i="6" s="1"/>
  <c r="AF31" i="37"/>
  <c r="T31" i="6" s="1"/>
  <c r="AF30" i="37"/>
  <c r="T30" i="6" s="1"/>
  <c r="CG26" i="37"/>
  <c r="AZ26" i="6" s="1"/>
  <c r="CG25" i="37"/>
  <c r="AZ25" i="6" s="1"/>
  <c r="CG27" i="37"/>
  <c r="AZ27" i="6" s="1"/>
  <c r="BS27" i="37"/>
  <c r="AR27" i="6" s="1"/>
  <c r="BS26" i="37"/>
  <c r="AR26" i="6" s="1"/>
  <c r="BS25" i="37"/>
  <c r="AR25" i="6" s="1"/>
  <c r="BG25" i="37"/>
  <c r="AJ25" i="6" s="1"/>
  <c r="BG27" i="37"/>
  <c r="AJ27" i="6" s="1"/>
  <c r="BG26" i="37"/>
  <c r="AJ26" i="6" s="1"/>
  <c r="AS27" i="37"/>
  <c r="AB27" i="6" s="1"/>
  <c r="AS26" i="37"/>
  <c r="AB26" i="6" s="1"/>
  <c r="AS25" i="37"/>
  <c r="AB25" i="6" s="1"/>
  <c r="AF25" i="37"/>
  <c r="T25" i="6" s="1"/>
  <c r="AF27" i="37"/>
  <c r="T27" i="6" s="1"/>
  <c r="BS22" i="37"/>
  <c r="AR22" i="6" s="1"/>
  <c r="BS21" i="37"/>
  <c r="AR21" i="6" s="1"/>
  <c r="BS20" i="37"/>
  <c r="AR20" i="6" s="1"/>
  <c r="BS19" i="37"/>
  <c r="AR19" i="6" s="1"/>
  <c r="BG22" i="37"/>
  <c r="AJ22" i="6" s="1"/>
  <c r="BG21" i="37"/>
  <c r="AJ21" i="6" s="1"/>
  <c r="BG20" i="37"/>
  <c r="AJ20" i="6" s="1"/>
  <c r="BG19" i="37"/>
  <c r="AJ19" i="6" s="1"/>
  <c r="AS21" i="37"/>
  <c r="AB21" i="6" s="1"/>
  <c r="AS20" i="37"/>
  <c r="AB20" i="6" s="1"/>
  <c r="AS19" i="37"/>
  <c r="AB19" i="6" s="1"/>
  <c r="AS22" i="37"/>
  <c r="AB22" i="6" s="1"/>
  <c r="AF22" i="37"/>
  <c r="T22" i="6" s="1"/>
  <c r="AF20" i="37"/>
  <c r="T20" i="6" s="1"/>
  <c r="AF19" i="37"/>
  <c r="T19" i="6" s="1"/>
  <c r="CG18" i="37"/>
  <c r="AZ18" i="6" s="1"/>
  <c r="CG17" i="37"/>
  <c r="AZ17" i="6" s="1"/>
  <c r="BS18" i="37"/>
  <c r="AR18" i="6" s="1"/>
  <c r="BS17" i="37"/>
  <c r="AR17" i="6" s="1"/>
  <c r="BG17" i="37"/>
  <c r="AJ17" i="6" s="1"/>
  <c r="BG18" i="37"/>
  <c r="AJ18" i="6" s="1"/>
  <c r="Y67" i="37"/>
  <c r="Y131" i="37"/>
  <c r="Y163" i="37"/>
  <c r="AC40" i="37"/>
  <c r="R40" i="6" s="1"/>
  <c r="AC104" i="37"/>
  <c r="R104" i="6" s="1"/>
  <c r="AC136" i="37"/>
  <c r="R136" i="6" s="1"/>
  <c r="AC168" i="37"/>
  <c r="R168" i="6" s="1"/>
  <c r="AS48" i="37"/>
  <c r="AB48" i="6" s="1"/>
  <c r="BM141" i="37"/>
  <c r="AN141" i="6" s="1"/>
  <c r="BM142" i="37"/>
  <c r="AN142" i="6" s="1"/>
  <c r="BZ72" i="37"/>
  <c r="AV72" i="6" s="1"/>
  <c r="BZ71" i="37"/>
  <c r="AV71" i="6" s="1"/>
  <c r="BZ70" i="37"/>
  <c r="AV70" i="6" s="1"/>
  <c r="BZ73" i="37"/>
  <c r="AV73" i="6" s="1"/>
  <c r="BZ188" i="37"/>
  <c r="AV188" i="6" s="1"/>
  <c r="BZ187" i="37"/>
  <c r="AV187" i="6" s="1"/>
  <c r="BZ186" i="37"/>
  <c r="AV186" i="6" s="1"/>
  <c r="BZ185" i="37"/>
  <c r="AV185" i="6" s="1"/>
  <c r="AS183" i="37"/>
  <c r="AB183" i="6" s="1"/>
  <c r="AS182" i="37"/>
  <c r="AB182" i="6" s="1"/>
  <c r="AC178" i="37"/>
  <c r="R178" i="6" s="1"/>
  <c r="AC177" i="37"/>
  <c r="R177" i="6" s="1"/>
  <c r="AF157" i="37"/>
  <c r="T157" i="6" s="1"/>
  <c r="AF156" i="37"/>
  <c r="T156" i="6" s="1"/>
  <c r="AI154" i="37"/>
  <c r="V154" i="6" s="1"/>
  <c r="AI153" i="37"/>
  <c r="V153" i="6" s="1"/>
  <c r="CJ142" i="37"/>
  <c r="BB142" i="6" s="1"/>
  <c r="CJ141" i="37"/>
  <c r="BB141" i="6" s="1"/>
  <c r="BV142" i="37"/>
  <c r="BV141" i="37"/>
  <c r="BV129" i="37"/>
  <c r="BV128" i="37"/>
  <c r="BJ128" i="37"/>
  <c r="AL128" i="6" s="1"/>
  <c r="BJ129" i="37"/>
  <c r="AL129" i="6" s="1"/>
  <c r="CJ110" i="37"/>
  <c r="BB110" i="6" s="1"/>
  <c r="CJ109" i="37"/>
  <c r="BB109" i="6" s="1"/>
  <c r="BJ110" i="37"/>
  <c r="AL110" i="6" s="1"/>
  <c r="BJ109" i="37"/>
  <c r="AL109" i="6" s="1"/>
  <c r="AI110" i="37"/>
  <c r="V110" i="6" s="1"/>
  <c r="AI109" i="37"/>
  <c r="V109" i="6" s="1"/>
  <c r="BZ102" i="37"/>
  <c r="AV102" i="6" s="1"/>
  <c r="BZ101" i="37"/>
  <c r="AV101" i="6" s="1"/>
  <c r="CG98" i="37"/>
  <c r="AZ98" i="6" s="1"/>
  <c r="CG97" i="37"/>
  <c r="AZ97" i="6" s="1"/>
  <c r="CG100" i="37"/>
  <c r="AZ100" i="6" s="1"/>
  <c r="CG99" i="37"/>
  <c r="AZ99" i="6" s="1"/>
  <c r="BG97" i="37"/>
  <c r="AJ97" i="6" s="1"/>
  <c r="BG100" i="37"/>
  <c r="AJ100" i="6" s="1"/>
  <c r="BG99" i="37"/>
  <c r="AJ99" i="6" s="1"/>
  <c r="BG98" i="37"/>
  <c r="AJ98" i="6" s="1"/>
  <c r="AF98" i="37"/>
  <c r="T98" i="6" s="1"/>
  <c r="AF97" i="37"/>
  <c r="T97" i="6" s="1"/>
  <c r="AF100" i="37"/>
  <c r="T100" i="6" s="1"/>
  <c r="AF99" i="37"/>
  <c r="T99" i="6" s="1"/>
  <c r="CJ87" i="37"/>
  <c r="BB87" i="6" s="1"/>
  <c r="CJ86" i="37"/>
  <c r="BB86" i="6" s="1"/>
  <c r="BJ86" i="37"/>
  <c r="AL86" i="6" s="1"/>
  <c r="BJ87" i="37"/>
  <c r="AL87" i="6" s="1"/>
  <c r="AI87" i="37"/>
  <c r="V87" i="6" s="1"/>
  <c r="AI86" i="37"/>
  <c r="V86" i="6" s="1"/>
  <c r="BS70" i="37"/>
  <c r="AR70" i="6" s="1"/>
  <c r="BS71" i="37"/>
  <c r="AR71" i="6" s="1"/>
  <c r="BS73" i="37"/>
  <c r="AR73" i="6" s="1"/>
  <c r="BS72" i="37"/>
  <c r="AR72" i="6" s="1"/>
  <c r="AS73" i="37"/>
  <c r="AB73" i="6" s="1"/>
  <c r="AS71" i="37"/>
  <c r="AB71" i="6" s="1"/>
  <c r="AS72" i="37"/>
  <c r="AB72" i="6" s="1"/>
  <c r="AS70" i="37"/>
  <c r="AB70" i="6" s="1"/>
  <c r="AF73" i="37"/>
  <c r="T73" i="6" s="1"/>
  <c r="AF72" i="37"/>
  <c r="T72" i="6" s="1"/>
  <c r="AF71" i="37"/>
  <c r="T71" i="6" s="1"/>
  <c r="AF70" i="37"/>
  <c r="T70" i="6" s="1"/>
  <c r="BV69" i="37"/>
  <c r="BV68" i="37"/>
  <c r="AV68" i="37"/>
  <c r="AV69" i="37"/>
  <c r="BZ63" i="37"/>
  <c r="AV63" i="6" s="1"/>
  <c r="BZ62" i="37"/>
  <c r="AV62" i="6" s="1"/>
  <c r="AZ63" i="37"/>
  <c r="AF63" i="6" s="1"/>
  <c r="AZ62" i="37"/>
  <c r="AF62" i="6" s="1"/>
  <c r="CG178" i="37"/>
  <c r="AZ178" i="6" s="1"/>
  <c r="CG177" i="37"/>
  <c r="AZ177" i="6" s="1"/>
  <c r="BV187" i="37"/>
  <c r="BV186" i="37"/>
  <c r="BV185" i="37"/>
  <c r="BV188" i="37"/>
  <c r="BJ188" i="37"/>
  <c r="AL188" i="6" s="1"/>
  <c r="BJ187" i="37"/>
  <c r="AL187" i="6" s="1"/>
  <c r="BJ186" i="37"/>
  <c r="AL186" i="6" s="1"/>
  <c r="BJ185" i="37"/>
  <c r="AL185" i="6" s="1"/>
  <c r="AV186" i="37"/>
  <c r="AV185" i="37"/>
  <c r="AV188" i="37"/>
  <c r="AV187" i="37"/>
  <c r="CC183" i="37"/>
  <c r="CC182" i="37"/>
  <c r="BP183" i="37"/>
  <c r="AP183" i="6" s="1"/>
  <c r="BP182" i="37"/>
  <c r="AP182" i="6" s="1"/>
  <c r="BC183" i="37"/>
  <c r="BC182" i="37"/>
  <c r="CM180" i="37"/>
  <c r="BD180" i="6" s="1"/>
  <c r="CM179" i="37"/>
  <c r="BD179" i="6" s="1"/>
  <c r="CM181" i="37"/>
  <c r="BD181" i="6" s="1"/>
  <c r="BZ178" i="37"/>
  <c r="AV178" i="6" s="1"/>
  <c r="BZ177" i="37"/>
  <c r="AV177" i="6" s="1"/>
  <c r="BM178" i="37"/>
  <c r="AN178" i="6" s="1"/>
  <c r="BM177" i="37"/>
  <c r="AN177" i="6" s="1"/>
  <c r="AZ178" i="37"/>
  <c r="AF178" i="6" s="1"/>
  <c r="AZ177" i="37"/>
  <c r="AF177" i="6" s="1"/>
  <c r="AL178" i="37"/>
  <c r="AL177" i="37"/>
  <c r="Y178" i="37"/>
  <c r="Y177" i="37"/>
  <c r="BC176" i="37"/>
  <c r="BC175" i="37"/>
  <c r="AP176" i="37"/>
  <c r="Z176" i="6" s="1"/>
  <c r="AP175" i="37"/>
  <c r="Z175" i="6" s="1"/>
  <c r="CJ174" i="37"/>
  <c r="BB174" i="6" s="1"/>
  <c r="CJ173" i="37"/>
  <c r="BB173" i="6" s="1"/>
  <c r="BV174" i="37"/>
  <c r="BV173" i="37"/>
  <c r="BJ174" i="37"/>
  <c r="AL174" i="6" s="1"/>
  <c r="BJ173" i="37"/>
  <c r="AL173" i="6" s="1"/>
  <c r="CJ170" i="37"/>
  <c r="BB170" i="6" s="1"/>
  <c r="BV170" i="37"/>
  <c r="BJ170" i="37"/>
  <c r="AL170" i="6" s="1"/>
  <c r="AV170" i="37"/>
  <c r="AI170" i="37"/>
  <c r="V170" i="6" s="1"/>
  <c r="Y159" i="37"/>
  <c r="AC156" i="37"/>
  <c r="R156" i="6" s="1"/>
  <c r="AC155" i="37"/>
  <c r="R155" i="6" s="1"/>
  <c r="AF154" i="37"/>
  <c r="T154" i="6" s="1"/>
  <c r="AF153" i="37"/>
  <c r="T153" i="6" s="1"/>
  <c r="CG142" i="37"/>
  <c r="AZ142" i="6" s="1"/>
  <c r="CG141" i="37"/>
  <c r="AZ141" i="6" s="1"/>
  <c r="BS142" i="37"/>
  <c r="AR142" i="6" s="1"/>
  <c r="BS141" i="37"/>
  <c r="AR141" i="6" s="1"/>
  <c r="BS129" i="37"/>
  <c r="AR129" i="6" s="1"/>
  <c r="BS128" i="37"/>
  <c r="AR128" i="6" s="1"/>
  <c r="BG129" i="37"/>
  <c r="AJ129" i="6" s="1"/>
  <c r="BG128" i="37"/>
  <c r="AJ128" i="6" s="1"/>
  <c r="AS129" i="37"/>
  <c r="AB129" i="6" s="1"/>
  <c r="AS128" i="37"/>
  <c r="AB128" i="6" s="1"/>
  <c r="AF129" i="37"/>
  <c r="T129" i="6" s="1"/>
  <c r="AF128" i="37"/>
  <c r="T128" i="6" s="1"/>
  <c r="CM127" i="37"/>
  <c r="BD127" i="6" s="1"/>
  <c r="CM126" i="37"/>
  <c r="BD126" i="6" s="1"/>
  <c r="CM125" i="37"/>
  <c r="BD125" i="6" s="1"/>
  <c r="CG110" i="37"/>
  <c r="AZ110" i="6" s="1"/>
  <c r="CG109" i="37"/>
  <c r="AZ109" i="6" s="1"/>
  <c r="BS110" i="37"/>
  <c r="AR110" i="6" s="1"/>
  <c r="BS109" i="37"/>
  <c r="AR109" i="6" s="1"/>
  <c r="BG110" i="37"/>
  <c r="AJ110" i="6" s="1"/>
  <c r="BG109" i="37"/>
  <c r="AJ109" i="6" s="1"/>
  <c r="AS109" i="37"/>
  <c r="AB109" i="6" s="1"/>
  <c r="AS110" i="37"/>
  <c r="AB110" i="6" s="1"/>
  <c r="AF109" i="37"/>
  <c r="T109" i="6" s="1"/>
  <c r="CJ102" i="37"/>
  <c r="BB102" i="6" s="1"/>
  <c r="CJ101" i="37"/>
  <c r="BB101" i="6" s="1"/>
  <c r="BV102" i="37"/>
  <c r="BV101" i="37"/>
  <c r="BJ102" i="37"/>
  <c r="AL102" i="6" s="1"/>
  <c r="BJ101" i="37"/>
  <c r="AL101" i="6" s="1"/>
  <c r="AV102" i="37"/>
  <c r="AV101" i="37"/>
  <c r="AF104" i="37"/>
  <c r="T104" i="6" s="1"/>
  <c r="AF103" i="37"/>
  <c r="T103" i="6" s="1"/>
  <c r="CC100" i="37"/>
  <c r="CC99" i="37"/>
  <c r="CC98" i="37"/>
  <c r="CC97" i="37"/>
  <c r="BP98" i="37"/>
  <c r="AP98" i="6" s="1"/>
  <c r="BP97" i="37"/>
  <c r="AP97" i="6" s="1"/>
  <c r="BP100" i="37"/>
  <c r="AP100" i="6" s="1"/>
  <c r="BP99" i="37"/>
  <c r="AP99" i="6" s="1"/>
  <c r="BC100" i="37"/>
  <c r="BC99" i="37"/>
  <c r="BC98" i="37"/>
  <c r="BC97" i="37"/>
  <c r="AP100" i="37"/>
  <c r="Z100" i="6" s="1"/>
  <c r="AP98" i="37"/>
  <c r="Z98" i="6" s="1"/>
  <c r="AP99" i="37"/>
  <c r="Z99" i="6" s="1"/>
  <c r="AP97" i="37"/>
  <c r="Z97" i="6" s="1"/>
  <c r="AC100" i="37"/>
  <c r="R100" i="6" s="1"/>
  <c r="AC99" i="37"/>
  <c r="R99" i="6" s="1"/>
  <c r="AC98" i="37"/>
  <c r="R98" i="6" s="1"/>
  <c r="AC97" i="37"/>
  <c r="R97" i="6" s="1"/>
  <c r="CG87" i="37"/>
  <c r="AZ87" i="6" s="1"/>
  <c r="CG86" i="37"/>
  <c r="AZ86" i="6" s="1"/>
  <c r="BS86" i="37"/>
  <c r="AR86" i="6" s="1"/>
  <c r="BS87" i="37"/>
  <c r="AR87" i="6" s="1"/>
  <c r="BG87" i="37"/>
  <c r="AJ87" i="6" s="1"/>
  <c r="BG86" i="37"/>
  <c r="AJ86" i="6" s="1"/>
  <c r="AS87" i="37"/>
  <c r="AB87" i="6" s="1"/>
  <c r="AS86" i="37"/>
  <c r="AB86" i="6" s="1"/>
  <c r="BP73" i="37"/>
  <c r="AP73" i="6" s="1"/>
  <c r="BP72" i="37"/>
  <c r="AP72" i="6" s="1"/>
  <c r="BP71" i="37"/>
  <c r="AP71" i="6" s="1"/>
  <c r="BP70" i="37"/>
  <c r="AP70" i="6" s="1"/>
  <c r="BC73" i="37"/>
  <c r="BC72" i="37"/>
  <c r="BC71" i="37"/>
  <c r="BC70" i="37"/>
  <c r="AP72" i="37"/>
  <c r="Z72" i="6" s="1"/>
  <c r="AP71" i="37"/>
  <c r="Z71" i="6" s="1"/>
  <c r="AP70" i="37"/>
  <c r="Z70" i="6" s="1"/>
  <c r="AP73" i="37"/>
  <c r="Z73" i="6" s="1"/>
  <c r="AC73" i="37"/>
  <c r="R73" i="6" s="1"/>
  <c r="AC71" i="37"/>
  <c r="R71" i="6" s="1"/>
  <c r="AC70" i="37"/>
  <c r="R70" i="6" s="1"/>
  <c r="BS69" i="37"/>
  <c r="AR69" i="6" s="1"/>
  <c r="BS68" i="37"/>
  <c r="AR68" i="6" s="1"/>
  <c r="BG69" i="37"/>
  <c r="AJ69" i="6" s="1"/>
  <c r="BG68" i="37"/>
  <c r="AJ68" i="6" s="1"/>
  <c r="AS69" i="37"/>
  <c r="AB69" i="6" s="1"/>
  <c r="AS68" i="37"/>
  <c r="AB68" i="6" s="1"/>
  <c r="CJ63" i="37"/>
  <c r="BB63" i="6" s="1"/>
  <c r="CJ62" i="37"/>
  <c r="BB62" i="6" s="1"/>
  <c r="BV63" i="37"/>
  <c r="BV62" i="37"/>
  <c r="BJ63" i="37"/>
  <c r="AL63" i="6" s="1"/>
  <c r="BJ62" i="37"/>
  <c r="AL62" i="6" s="1"/>
  <c r="AV63" i="37"/>
  <c r="AV62" i="37"/>
  <c r="CG24" i="37"/>
  <c r="AZ24" i="6" s="1"/>
  <c r="CG23" i="37"/>
  <c r="AZ23" i="6" s="1"/>
  <c r="BS23" i="37"/>
  <c r="AR23" i="6" s="1"/>
  <c r="BS24" i="37"/>
  <c r="AR24" i="6" s="1"/>
  <c r="BG24" i="37"/>
  <c r="AJ24" i="6" s="1"/>
  <c r="BG23" i="37"/>
  <c r="AJ23" i="6" s="1"/>
  <c r="AS23" i="37"/>
  <c r="AB23" i="6" s="1"/>
  <c r="AS24" i="37"/>
  <c r="AB24" i="6" s="1"/>
  <c r="AF24" i="37"/>
  <c r="T24" i="6" s="1"/>
  <c r="AF23" i="37"/>
  <c r="T23" i="6" s="1"/>
  <c r="CG22" i="37"/>
  <c r="AZ22" i="6" s="1"/>
  <c r="CG21" i="37"/>
  <c r="AZ21" i="6" s="1"/>
  <c r="CG20" i="37"/>
  <c r="AZ20" i="6" s="1"/>
  <c r="CG19" i="37"/>
  <c r="AZ19" i="6" s="1"/>
  <c r="CG16" i="37"/>
  <c r="AZ16" i="6" s="1"/>
  <c r="CG15" i="37"/>
  <c r="AZ15" i="6" s="1"/>
  <c r="BS15" i="37"/>
  <c r="AR15" i="6" s="1"/>
  <c r="BS16" i="37"/>
  <c r="AR16" i="6" s="1"/>
  <c r="BG16" i="37"/>
  <c r="AJ16" i="6" s="1"/>
  <c r="BG15" i="37"/>
  <c r="AJ15" i="6" s="1"/>
  <c r="AS15" i="37"/>
  <c r="AB15" i="6" s="1"/>
  <c r="AS16" i="37"/>
  <c r="AB16" i="6" s="1"/>
  <c r="AF16" i="37"/>
  <c r="T16" i="6" s="1"/>
  <c r="AF15" i="37"/>
  <c r="T15" i="6" s="1"/>
  <c r="CC13" i="37"/>
  <c r="CC12" i="37"/>
  <c r="CC11" i="37"/>
  <c r="CC14" i="37"/>
  <c r="BP14" i="37"/>
  <c r="AP14" i="6" s="1"/>
  <c r="BP13" i="37"/>
  <c r="AP13" i="6" s="1"/>
  <c r="BP12" i="37"/>
  <c r="AP12" i="6" s="1"/>
  <c r="BP11" i="37"/>
  <c r="AP11" i="6" s="1"/>
  <c r="BC12" i="37"/>
  <c r="BC11" i="37"/>
  <c r="BC14" i="37"/>
  <c r="BC13" i="37"/>
  <c r="AP14" i="37"/>
  <c r="Z14" i="6" s="1"/>
  <c r="AP12" i="37"/>
  <c r="Z12" i="6" s="1"/>
  <c r="AP11" i="37"/>
  <c r="Z11" i="6" s="1"/>
  <c r="AP13" i="37"/>
  <c r="Z13" i="6" s="1"/>
  <c r="AC12" i="37"/>
  <c r="R12" i="6" s="1"/>
  <c r="AC11" i="37"/>
  <c r="R11" i="6" s="1"/>
  <c r="AC14" i="37"/>
  <c r="R14" i="6" s="1"/>
  <c r="Y40" i="37"/>
  <c r="Y104" i="37"/>
  <c r="Y136" i="37"/>
  <c r="AC13" i="37"/>
  <c r="R13" i="6" s="1"/>
  <c r="AC141" i="37"/>
  <c r="R141" i="6" s="1"/>
  <c r="AC173" i="37"/>
  <c r="R173" i="6" s="1"/>
  <c r="AF50" i="37"/>
  <c r="T50" i="6" s="1"/>
  <c r="AF83" i="37"/>
  <c r="T83" i="6" s="1"/>
  <c r="AF155" i="37"/>
  <c r="T155" i="6" s="1"/>
  <c r="AL37" i="37"/>
  <c r="AL165" i="37"/>
  <c r="BP178" i="37"/>
  <c r="AP178" i="6" s="1"/>
  <c r="BP177" i="37"/>
  <c r="AP177" i="6" s="1"/>
  <c r="AF186" i="37"/>
  <c r="T186" i="6" s="1"/>
  <c r="AF185" i="37"/>
  <c r="T185" i="6" s="1"/>
  <c r="AF188" i="37"/>
  <c r="T188" i="6" s="1"/>
  <c r="BJ181" i="37"/>
  <c r="AL181" i="6" s="1"/>
  <c r="BJ180" i="37"/>
  <c r="AL180" i="6" s="1"/>
  <c r="BJ179" i="37"/>
  <c r="AL179" i="6" s="1"/>
  <c r="BG172" i="37"/>
  <c r="AJ172" i="6" s="1"/>
  <c r="BG171" i="37"/>
  <c r="AJ171" i="6" s="1"/>
  <c r="CM169" i="37"/>
  <c r="BD169" i="6" s="1"/>
  <c r="CM168" i="37"/>
  <c r="BD168" i="6" s="1"/>
  <c r="CM167" i="37"/>
  <c r="BD167" i="6" s="1"/>
  <c r="BM160" i="37"/>
  <c r="AN160" i="6" s="1"/>
  <c r="BM159" i="37"/>
  <c r="AN159" i="6" s="1"/>
  <c r="CC157" i="37"/>
  <c r="CC156" i="37"/>
  <c r="CC155" i="37"/>
  <c r="AS154" i="37"/>
  <c r="AB154" i="6" s="1"/>
  <c r="AS153" i="37"/>
  <c r="AB153" i="6" s="1"/>
  <c r="CJ148" i="37"/>
  <c r="BB148" i="6" s="1"/>
  <c r="CJ147" i="37"/>
  <c r="BB147" i="6" s="1"/>
  <c r="AZ135" i="37"/>
  <c r="AF135" i="6" s="1"/>
  <c r="AZ136" i="37"/>
  <c r="AF136" i="6" s="1"/>
  <c r="AZ134" i="37"/>
  <c r="AF134" i="6" s="1"/>
  <c r="AZ131" i="37"/>
  <c r="AF131" i="6" s="1"/>
  <c r="BJ127" i="37"/>
  <c r="AL127" i="6" s="1"/>
  <c r="BJ126" i="37"/>
  <c r="AL126" i="6" s="1"/>
  <c r="BJ125" i="37"/>
  <c r="AL125" i="6" s="1"/>
  <c r="AP124" i="37"/>
  <c r="Z124" i="6" s="1"/>
  <c r="AP123" i="37"/>
  <c r="Z123" i="6" s="1"/>
  <c r="AV120" i="37"/>
  <c r="AV119" i="37"/>
  <c r="AV118" i="37"/>
  <c r="AP117" i="37"/>
  <c r="Z117" i="6" s="1"/>
  <c r="AP116" i="37"/>
  <c r="Z116" i="6" s="1"/>
  <c r="AP115" i="37"/>
  <c r="Z115" i="6" s="1"/>
  <c r="CC112" i="37"/>
  <c r="CC111" i="37"/>
  <c r="BP106" i="37"/>
  <c r="AP106" i="6" s="1"/>
  <c r="BP105" i="37"/>
  <c r="AP105" i="6" s="1"/>
  <c r="BP108" i="37"/>
  <c r="AP108" i="6" s="1"/>
  <c r="BP107" i="37"/>
  <c r="AP107" i="6" s="1"/>
  <c r="BG104" i="37"/>
  <c r="AJ104" i="6" s="1"/>
  <c r="BG103" i="37"/>
  <c r="AJ103" i="6" s="1"/>
  <c r="BV96" i="37"/>
  <c r="BV95" i="37"/>
  <c r="BV94" i="37"/>
  <c r="BV93" i="37"/>
  <c r="AV90" i="37"/>
  <c r="AV89" i="37"/>
  <c r="AV91" i="37"/>
  <c r="BP82" i="37"/>
  <c r="AP82" i="6" s="1"/>
  <c r="BP83" i="37"/>
  <c r="AP83" i="6" s="1"/>
  <c r="BC80" i="37"/>
  <c r="BC79" i="37"/>
  <c r="BC78" i="37"/>
  <c r="AI66" i="37"/>
  <c r="V66" i="6" s="1"/>
  <c r="AI67" i="37"/>
  <c r="V67" i="6" s="1"/>
  <c r="CG57" i="37"/>
  <c r="AZ57" i="6" s="1"/>
  <c r="CG56" i="37"/>
  <c r="AZ56" i="6" s="1"/>
  <c r="BC52" i="37"/>
  <c r="BC51" i="37"/>
  <c r="BJ50" i="37"/>
  <c r="AL50" i="6" s="1"/>
  <c r="BJ49" i="37"/>
  <c r="AL49" i="6" s="1"/>
  <c r="BC48" i="37"/>
  <c r="BC47" i="37"/>
  <c r="BJ44" i="37"/>
  <c r="AL44" i="6" s="1"/>
  <c r="BJ43" i="37"/>
  <c r="AL43" i="6" s="1"/>
  <c r="BJ42" i="37"/>
  <c r="AL42" i="6" s="1"/>
  <c r="BV39" i="37"/>
  <c r="BV38" i="37"/>
  <c r="BV37" i="37"/>
  <c r="BV34" i="37"/>
  <c r="BV33" i="37"/>
  <c r="BV32" i="37"/>
  <c r="AP25" i="37"/>
  <c r="Z25" i="6" s="1"/>
  <c r="AP27" i="37"/>
  <c r="Z27" i="6" s="1"/>
  <c r="AP26" i="37"/>
  <c r="Z26" i="6" s="1"/>
  <c r="AS176" i="37"/>
  <c r="AB176" i="6" s="1"/>
  <c r="AL156" i="37"/>
  <c r="AL155" i="37"/>
  <c r="AL157" i="37"/>
  <c r="CG186" i="37"/>
  <c r="AZ186" i="6" s="1"/>
  <c r="CG185" i="37"/>
  <c r="AZ185" i="6" s="1"/>
  <c r="CG188" i="37"/>
  <c r="AZ188" i="6" s="1"/>
  <c r="CG187" i="37"/>
  <c r="AZ187" i="6" s="1"/>
  <c r="BS188" i="37"/>
  <c r="AR188" i="6" s="1"/>
  <c r="BS187" i="37"/>
  <c r="AR187" i="6" s="1"/>
  <c r="BS186" i="37"/>
  <c r="AR186" i="6" s="1"/>
  <c r="BS185" i="37"/>
  <c r="AR185" i="6" s="1"/>
  <c r="BG185" i="37"/>
  <c r="AJ185" i="6" s="1"/>
  <c r="BG188" i="37"/>
  <c r="AJ188" i="6" s="1"/>
  <c r="BG187" i="37"/>
  <c r="AJ187" i="6" s="1"/>
  <c r="BG186" i="37"/>
  <c r="AJ186" i="6" s="1"/>
  <c r="AS188" i="37"/>
  <c r="AB188" i="6" s="1"/>
  <c r="AS187" i="37"/>
  <c r="AB187" i="6" s="1"/>
  <c r="AS186" i="37"/>
  <c r="AB186" i="6" s="1"/>
  <c r="AS185" i="37"/>
  <c r="AB185" i="6" s="1"/>
  <c r="CM183" i="37"/>
  <c r="BD183" i="6" s="1"/>
  <c r="CM182" i="37"/>
  <c r="BD182" i="6" s="1"/>
  <c r="BZ183" i="37"/>
  <c r="AV183" i="6" s="1"/>
  <c r="BZ182" i="37"/>
  <c r="AV182" i="6" s="1"/>
  <c r="BM183" i="37"/>
  <c r="AN183" i="6" s="1"/>
  <c r="BM182" i="37"/>
  <c r="AN182" i="6" s="1"/>
  <c r="AZ183" i="37"/>
  <c r="AF183" i="6" s="1"/>
  <c r="AZ182" i="37"/>
  <c r="AF182" i="6" s="1"/>
  <c r="CJ181" i="37"/>
  <c r="BB181" i="6" s="1"/>
  <c r="CJ180" i="37"/>
  <c r="BB180" i="6" s="1"/>
  <c r="CJ179" i="37"/>
  <c r="BB179" i="6" s="1"/>
  <c r="BV178" i="37"/>
  <c r="BV177" i="37"/>
  <c r="BJ178" i="37"/>
  <c r="AL178" i="6" s="1"/>
  <c r="BJ177" i="37"/>
  <c r="AL177" i="6" s="1"/>
  <c r="AV178" i="37"/>
  <c r="AV177" i="37"/>
  <c r="AI178" i="37"/>
  <c r="V178" i="6" s="1"/>
  <c r="AI177" i="37"/>
  <c r="V177" i="6" s="1"/>
  <c r="AZ175" i="37"/>
  <c r="AF175" i="6" s="1"/>
  <c r="AZ176" i="37"/>
  <c r="AF176" i="6" s="1"/>
  <c r="CG174" i="37"/>
  <c r="AZ174" i="6" s="1"/>
  <c r="CG173" i="37"/>
  <c r="AZ173" i="6" s="1"/>
  <c r="BS174" i="37"/>
  <c r="AR174" i="6" s="1"/>
  <c r="BS173" i="37"/>
  <c r="AR173" i="6" s="1"/>
  <c r="CG170" i="37"/>
  <c r="AZ170" i="6" s="1"/>
  <c r="BS170" i="37"/>
  <c r="AR170" i="6" s="1"/>
  <c r="BG170" i="37"/>
  <c r="AJ170" i="6" s="1"/>
  <c r="AS170" i="37"/>
  <c r="AB170" i="6" s="1"/>
  <c r="AF170" i="37"/>
  <c r="T170" i="6" s="1"/>
  <c r="Y157" i="37"/>
  <c r="Y156" i="37"/>
  <c r="AC154" i="37"/>
  <c r="R154" i="6" s="1"/>
  <c r="AC153" i="37"/>
  <c r="R153" i="6" s="1"/>
  <c r="CJ146" i="37"/>
  <c r="BB146" i="6" s="1"/>
  <c r="BV146" i="37"/>
  <c r="BJ146" i="37"/>
  <c r="AL146" i="6" s="1"/>
  <c r="AV146" i="37"/>
  <c r="AI146" i="37"/>
  <c r="V146" i="6" s="1"/>
  <c r="CC141" i="37"/>
  <c r="CC142" i="37"/>
  <c r="BP142" i="37"/>
  <c r="AP142" i="6" s="1"/>
  <c r="BP141" i="37"/>
  <c r="AP141" i="6" s="1"/>
  <c r="Y142" i="37"/>
  <c r="Y141" i="37"/>
  <c r="CC129" i="37"/>
  <c r="CC128" i="37"/>
  <c r="BP129" i="37"/>
  <c r="AP129" i="6" s="1"/>
  <c r="BP128" i="37"/>
  <c r="AP128" i="6" s="1"/>
  <c r="BC129" i="37"/>
  <c r="BC128" i="37"/>
  <c r="AP128" i="37"/>
  <c r="Z128" i="6" s="1"/>
  <c r="AP129" i="37"/>
  <c r="Z129" i="6" s="1"/>
  <c r="CJ127" i="37"/>
  <c r="BB127" i="6" s="1"/>
  <c r="CJ126" i="37"/>
  <c r="BB126" i="6" s="1"/>
  <c r="CJ125" i="37"/>
  <c r="BB125" i="6" s="1"/>
  <c r="CC109" i="37"/>
  <c r="CC110" i="37"/>
  <c r="BP110" i="37"/>
  <c r="AP110" i="6" s="1"/>
  <c r="BP109" i="37"/>
  <c r="AP109" i="6" s="1"/>
  <c r="BC110" i="37"/>
  <c r="BC109" i="37"/>
  <c r="AP110" i="37"/>
  <c r="Z110" i="6" s="1"/>
  <c r="AP109" i="37"/>
  <c r="Z109" i="6" s="1"/>
  <c r="AC110" i="37"/>
  <c r="R110" i="6" s="1"/>
  <c r="CG102" i="37"/>
  <c r="AZ102" i="6" s="1"/>
  <c r="CG101" i="37"/>
  <c r="AZ101" i="6" s="1"/>
  <c r="BS102" i="37"/>
  <c r="AR102" i="6" s="1"/>
  <c r="BS101" i="37"/>
  <c r="AR101" i="6" s="1"/>
  <c r="BG102" i="37"/>
  <c r="AJ102" i="6" s="1"/>
  <c r="BG101" i="37"/>
  <c r="AJ101" i="6" s="1"/>
  <c r="AS101" i="37"/>
  <c r="AB101" i="6" s="1"/>
  <c r="AS102" i="37"/>
  <c r="AB102" i="6" s="1"/>
  <c r="CM100" i="37"/>
  <c r="BD100" i="6" s="1"/>
  <c r="CM99" i="37"/>
  <c r="BD99" i="6" s="1"/>
  <c r="CM98" i="37"/>
  <c r="BD98" i="6" s="1"/>
  <c r="CM97" i="37"/>
  <c r="BD97" i="6" s="1"/>
  <c r="BZ100" i="37"/>
  <c r="AV100" i="6" s="1"/>
  <c r="BZ99" i="37"/>
  <c r="AV99" i="6" s="1"/>
  <c r="BZ98" i="37"/>
  <c r="AV98" i="6" s="1"/>
  <c r="BZ97" i="37"/>
  <c r="AV97" i="6" s="1"/>
  <c r="BM100" i="37"/>
  <c r="AN100" i="6" s="1"/>
  <c r="BM99" i="37"/>
  <c r="AN99" i="6" s="1"/>
  <c r="BM98" i="37"/>
  <c r="AN98" i="6" s="1"/>
  <c r="BM97" i="37"/>
  <c r="AN97" i="6" s="1"/>
  <c r="AZ100" i="37"/>
  <c r="AF100" i="6" s="1"/>
  <c r="AZ99" i="37"/>
  <c r="AF99" i="6" s="1"/>
  <c r="AZ98" i="37"/>
  <c r="AF98" i="6" s="1"/>
  <c r="AZ97" i="37"/>
  <c r="AF97" i="6" s="1"/>
  <c r="AL100" i="37"/>
  <c r="AL99" i="37"/>
  <c r="AL98" i="37"/>
  <c r="AL97" i="37"/>
  <c r="Y100" i="37"/>
  <c r="Y98" i="37"/>
  <c r="Y97" i="37"/>
  <c r="BP87" i="37"/>
  <c r="AP87" i="6" s="1"/>
  <c r="BP86" i="37"/>
  <c r="AP86" i="6" s="1"/>
  <c r="BC87" i="37"/>
  <c r="BC86" i="37"/>
  <c r="AP87" i="37"/>
  <c r="Z87" i="6" s="1"/>
  <c r="AP86" i="37"/>
  <c r="Z86" i="6" s="1"/>
  <c r="AC87" i="37"/>
  <c r="R87" i="6" s="1"/>
  <c r="AC86" i="37"/>
  <c r="R86" i="6" s="1"/>
  <c r="BM73" i="37"/>
  <c r="AN73" i="6" s="1"/>
  <c r="BM72" i="37"/>
  <c r="AN72" i="6" s="1"/>
  <c r="BM71" i="37"/>
  <c r="AN71" i="6" s="1"/>
  <c r="BM70" i="37"/>
  <c r="AN70" i="6" s="1"/>
  <c r="AZ71" i="37"/>
  <c r="AF71" i="6" s="1"/>
  <c r="AZ70" i="37"/>
  <c r="AF70" i="6" s="1"/>
  <c r="AZ73" i="37"/>
  <c r="AF73" i="6" s="1"/>
  <c r="AZ72" i="37"/>
  <c r="AF72" i="6" s="1"/>
  <c r="AL73" i="37"/>
  <c r="AL71" i="37"/>
  <c r="AL70" i="37"/>
  <c r="AL72" i="37"/>
  <c r="BP69" i="37"/>
  <c r="AP69" i="6" s="1"/>
  <c r="BP68" i="37"/>
  <c r="AP68" i="6" s="1"/>
  <c r="BC68" i="37"/>
  <c r="BC69" i="37"/>
  <c r="AP69" i="37"/>
  <c r="Z69" i="6" s="1"/>
  <c r="AP68" i="37"/>
  <c r="Z68" i="6" s="1"/>
  <c r="CG63" i="37"/>
  <c r="AZ63" i="6" s="1"/>
  <c r="CG62" i="37"/>
  <c r="AZ62" i="6" s="1"/>
  <c r="BS62" i="37"/>
  <c r="AR62" i="6" s="1"/>
  <c r="BS63" i="37"/>
  <c r="AR63" i="6" s="1"/>
  <c r="BG63" i="37"/>
  <c r="AJ63" i="6" s="1"/>
  <c r="BG62" i="37"/>
  <c r="AJ62" i="6" s="1"/>
  <c r="AS63" i="37"/>
  <c r="AB63" i="6" s="1"/>
  <c r="AS62" i="37"/>
  <c r="AB62" i="6" s="1"/>
  <c r="AC23" i="37"/>
  <c r="R23" i="6" s="1"/>
  <c r="AC15" i="37"/>
  <c r="R15" i="6" s="1"/>
  <c r="Y48" i="37"/>
  <c r="Y112" i="37"/>
  <c r="Y176" i="37"/>
  <c r="AC149" i="37"/>
  <c r="R149" i="6" s="1"/>
  <c r="AF26" i="37"/>
  <c r="T26" i="6" s="1"/>
  <c r="AF187" i="37"/>
  <c r="T187" i="6" s="1"/>
  <c r="AI128" i="37"/>
  <c r="V128" i="6" s="1"/>
  <c r="AL69" i="37"/>
  <c r="AP188" i="37"/>
  <c r="Z188" i="6" s="1"/>
  <c r="AP186" i="37"/>
  <c r="Z186" i="6" s="1"/>
  <c r="AP187" i="37"/>
  <c r="Z187" i="6" s="1"/>
  <c r="AP185" i="37"/>
  <c r="Z185" i="6" s="1"/>
  <c r="BM188" i="37"/>
  <c r="AN188" i="6" s="1"/>
  <c r="BM187" i="37"/>
  <c r="AN187" i="6" s="1"/>
  <c r="BM186" i="37"/>
  <c r="AN186" i="6" s="1"/>
  <c r="BM185" i="37"/>
  <c r="AN185" i="6" s="1"/>
  <c r="CG183" i="37"/>
  <c r="AZ183" i="6" s="1"/>
  <c r="CG182" i="37"/>
  <c r="AZ182" i="6" s="1"/>
  <c r="BG183" i="37"/>
  <c r="AJ183" i="6" s="1"/>
  <c r="BG182" i="37"/>
  <c r="AJ182" i="6" s="1"/>
  <c r="CC178" i="37"/>
  <c r="CC177" i="37"/>
  <c r="AF176" i="37"/>
  <c r="T176" i="6" s="1"/>
  <c r="AF175" i="37"/>
  <c r="T175" i="6" s="1"/>
  <c r="CM174" i="37"/>
  <c r="BD174" i="6" s="1"/>
  <c r="CM173" i="37"/>
  <c r="BD173" i="6" s="1"/>
  <c r="Y183" i="37"/>
  <c r="Y182" i="37"/>
  <c r="AV180" i="37"/>
  <c r="AV179" i="37"/>
  <c r="AV181" i="37"/>
  <c r="AS173" i="37"/>
  <c r="AB173" i="6" s="1"/>
  <c r="AS174" i="37"/>
  <c r="AB174" i="6" s="1"/>
  <c r="BS172" i="37"/>
  <c r="AR172" i="6" s="1"/>
  <c r="BS171" i="37"/>
  <c r="AR171" i="6" s="1"/>
  <c r="BM169" i="37"/>
  <c r="AN169" i="6" s="1"/>
  <c r="BM168" i="37"/>
  <c r="AN168" i="6" s="1"/>
  <c r="BM167" i="37"/>
  <c r="AN167" i="6" s="1"/>
  <c r="Y167" i="37"/>
  <c r="Y169" i="37"/>
  <c r="BS166" i="37"/>
  <c r="AR166" i="6" s="1"/>
  <c r="BS165" i="37"/>
  <c r="AR165" i="6" s="1"/>
  <c r="AS165" i="37"/>
  <c r="AB165" i="6" s="1"/>
  <c r="AS166" i="37"/>
  <c r="AB166" i="6" s="1"/>
  <c r="BZ164" i="37"/>
  <c r="AV164" i="6" s="1"/>
  <c r="BZ163" i="37"/>
  <c r="AV163" i="6" s="1"/>
  <c r="AZ164" i="37"/>
  <c r="AF164" i="6" s="1"/>
  <c r="AZ163" i="37"/>
  <c r="AF163" i="6" s="1"/>
  <c r="CG162" i="37"/>
  <c r="AZ162" i="6" s="1"/>
  <c r="CG161" i="37"/>
  <c r="AZ161" i="6" s="1"/>
  <c r="BG161" i="37"/>
  <c r="AJ161" i="6" s="1"/>
  <c r="BG162" i="37"/>
  <c r="AJ162" i="6" s="1"/>
  <c r="AZ159" i="37"/>
  <c r="AF159" i="6" s="1"/>
  <c r="AZ160" i="37"/>
  <c r="AF160" i="6" s="1"/>
  <c r="BC156" i="37"/>
  <c r="BC155" i="37"/>
  <c r="BC157" i="37"/>
  <c r="BS154" i="37"/>
  <c r="AR154" i="6" s="1"/>
  <c r="BS153" i="37"/>
  <c r="AR153" i="6" s="1"/>
  <c r="BV152" i="37"/>
  <c r="BV151" i="37"/>
  <c r="AV152" i="37"/>
  <c r="AV151" i="37"/>
  <c r="CC149" i="37"/>
  <c r="CC150" i="37"/>
  <c r="BC150" i="37"/>
  <c r="BC149" i="37"/>
  <c r="BJ147" i="37"/>
  <c r="AL147" i="6" s="1"/>
  <c r="BJ148" i="37"/>
  <c r="AL148" i="6" s="1"/>
  <c r="AV148" i="37"/>
  <c r="AV147" i="37"/>
  <c r="AP142" i="37"/>
  <c r="Z142" i="6" s="1"/>
  <c r="AP141" i="37"/>
  <c r="Z141" i="6" s="1"/>
  <c r="CG138" i="37"/>
  <c r="AZ138" i="6" s="1"/>
  <c r="CG137" i="37"/>
  <c r="AZ137" i="6" s="1"/>
  <c r="AS138" i="37"/>
  <c r="AB138" i="6" s="1"/>
  <c r="AS137" i="37"/>
  <c r="AB137" i="6" s="1"/>
  <c r="BZ136" i="37"/>
  <c r="AV136" i="6" s="1"/>
  <c r="BZ135" i="37"/>
  <c r="AV135" i="6" s="1"/>
  <c r="AL135" i="37"/>
  <c r="AL136" i="37"/>
  <c r="BZ134" i="37"/>
  <c r="AV134" i="6" s="1"/>
  <c r="BZ131" i="37"/>
  <c r="AV131" i="6" s="1"/>
  <c r="BC124" i="37"/>
  <c r="BC123" i="37"/>
  <c r="CJ119" i="37"/>
  <c r="BB119" i="6" s="1"/>
  <c r="CJ118" i="37"/>
  <c r="BB118" i="6" s="1"/>
  <c r="CJ120" i="37"/>
  <c r="BB120" i="6" s="1"/>
  <c r="AI119" i="37"/>
  <c r="V119" i="6" s="1"/>
  <c r="AI118" i="37"/>
  <c r="V118" i="6" s="1"/>
  <c r="AI120" i="37"/>
  <c r="V120" i="6" s="1"/>
  <c r="BC116" i="37"/>
  <c r="BC115" i="37"/>
  <c r="BC117" i="37"/>
  <c r="BP112" i="37"/>
  <c r="AP112" i="6" s="1"/>
  <c r="AP212" i="6" s="1"/>
  <c r="BP111" i="37"/>
  <c r="AP111" i="6" s="1"/>
  <c r="CC108" i="37"/>
  <c r="CC107" i="37"/>
  <c r="CC106" i="37"/>
  <c r="CC105" i="37"/>
  <c r="AP108" i="37"/>
  <c r="Z108" i="6" s="1"/>
  <c r="AP106" i="37"/>
  <c r="Z106" i="6" s="1"/>
  <c r="AP105" i="37"/>
  <c r="Z105" i="6" s="1"/>
  <c r="BS104" i="37"/>
  <c r="AR104" i="6" s="1"/>
  <c r="BS103" i="37"/>
  <c r="AR103" i="6" s="1"/>
  <c r="CJ95" i="37"/>
  <c r="BB95" i="6" s="1"/>
  <c r="CJ94" i="37"/>
  <c r="BB94" i="6" s="1"/>
  <c r="CJ93" i="37"/>
  <c r="BB93" i="6" s="1"/>
  <c r="CJ96" i="37"/>
  <c r="BB96" i="6" s="1"/>
  <c r="AV96" i="37"/>
  <c r="AV95" i="37"/>
  <c r="AV94" i="37"/>
  <c r="AV93" i="37"/>
  <c r="BV91" i="37"/>
  <c r="BV90" i="37"/>
  <c r="BV89" i="37"/>
  <c r="BC83" i="37"/>
  <c r="BC82" i="37"/>
  <c r="BP80" i="37"/>
  <c r="AP80" i="6" s="1"/>
  <c r="BP79" i="37"/>
  <c r="AP79" i="6" s="1"/>
  <c r="BP78" i="37"/>
  <c r="AP78" i="6" s="1"/>
  <c r="BV75" i="37"/>
  <c r="BV74" i="37"/>
  <c r="BV77" i="37"/>
  <c r="BV76" i="37"/>
  <c r="AI77" i="37"/>
  <c r="V77" i="6" s="1"/>
  <c r="AI76" i="37"/>
  <c r="V76" i="6" s="1"/>
  <c r="AI74" i="37"/>
  <c r="V74" i="6" s="1"/>
  <c r="CC73" i="37"/>
  <c r="CC72" i="37"/>
  <c r="CC71" i="37"/>
  <c r="CC70" i="37"/>
  <c r="CG69" i="37"/>
  <c r="AZ69" i="6" s="1"/>
  <c r="CG68" i="37"/>
  <c r="AZ68" i="6" s="1"/>
  <c r="BJ67" i="37"/>
  <c r="AL67" i="6" s="1"/>
  <c r="BJ66" i="37"/>
  <c r="AL66" i="6" s="1"/>
  <c r="AF63" i="37"/>
  <c r="T63" i="6" s="1"/>
  <c r="AF62" i="37"/>
  <c r="T62" i="6" s="1"/>
  <c r="BG57" i="37"/>
  <c r="AJ57" i="6" s="1"/>
  <c r="BG56" i="37"/>
  <c r="AJ56" i="6" s="1"/>
  <c r="AF57" i="37"/>
  <c r="T57" i="6" s="1"/>
  <c r="AF56" i="37"/>
  <c r="T56" i="6" s="1"/>
  <c r="CC52" i="37"/>
  <c r="CC51" i="37"/>
  <c r="AP52" i="37"/>
  <c r="Z52" i="6" s="1"/>
  <c r="AP51" i="37"/>
  <c r="Z51" i="6" s="1"/>
  <c r="CJ50" i="37"/>
  <c r="BB50" i="6" s="1"/>
  <c r="CJ49" i="37"/>
  <c r="BB49" i="6" s="1"/>
  <c r="AI50" i="37"/>
  <c r="V50" i="6" s="1"/>
  <c r="AI49" i="37"/>
  <c r="V49" i="6" s="1"/>
  <c r="CC48" i="37"/>
  <c r="CC47" i="37"/>
  <c r="CJ44" i="37"/>
  <c r="BB44" i="6" s="1"/>
  <c r="CJ43" i="37"/>
  <c r="BB43" i="6" s="1"/>
  <c r="CJ42" i="37"/>
  <c r="BB42" i="6" s="1"/>
  <c r="AV42" i="37"/>
  <c r="AV44" i="37"/>
  <c r="AV43" i="37"/>
  <c r="AI44" i="37"/>
  <c r="V44" i="6" s="1"/>
  <c r="AI42" i="37"/>
  <c r="V42" i="6" s="1"/>
  <c r="CC41" i="37"/>
  <c r="CC40" i="37"/>
  <c r="BC41" i="37"/>
  <c r="BC40" i="37"/>
  <c r="AP40" i="37"/>
  <c r="Z40" i="6" s="1"/>
  <c r="AP41" i="37"/>
  <c r="Z41" i="6" s="1"/>
  <c r="CJ39" i="37"/>
  <c r="BB39" i="6" s="1"/>
  <c r="CJ38" i="37"/>
  <c r="BB38" i="6" s="1"/>
  <c r="CJ37" i="37"/>
  <c r="BB37" i="6" s="1"/>
  <c r="AV39" i="37"/>
  <c r="AV38" i="37"/>
  <c r="AV37" i="37"/>
  <c r="CJ34" i="37"/>
  <c r="BB34" i="6" s="1"/>
  <c r="CJ33" i="37"/>
  <c r="BB33" i="6" s="1"/>
  <c r="CJ32" i="37"/>
  <c r="BB32" i="6" s="1"/>
  <c r="AI34" i="37"/>
  <c r="V34" i="6" s="1"/>
  <c r="AI33" i="37"/>
  <c r="V33" i="6" s="1"/>
  <c r="AP31" i="37"/>
  <c r="Z31" i="6" s="1"/>
  <c r="AP30" i="37"/>
  <c r="Z30" i="6" s="1"/>
  <c r="AP29" i="37"/>
  <c r="Z29" i="6" s="1"/>
  <c r="BP26" i="37"/>
  <c r="AP26" i="6" s="1"/>
  <c r="BP25" i="37"/>
  <c r="AP25" i="6" s="1"/>
  <c r="BP27" i="37"/>
  <c r="AP27" i="6" s="1"/>
  <c r="BC20" i="37"/>
  <c r="BC19" i="37"/>
  <c r="BC22" i="37"/>
  <c r="BC21" i="37"/>
  <c r="AC20" i="37"/>
  <c r="R20" i="6" s="1"/>
  <c r="AC19" i="37"/>
  <c r="R19" i="6" s="1"/>
  <c r="AC22" i="37"/>
  <c r="R22" i="6" s="1"/>
  <c r="BP18" i="37"/>
  <c r="AP18" i="6" s="1"/>
  <c r="BP17" i="37"/>
  <c r="AP17" i="6" s="1"/>
  <c r="AP17" i="37"/>
  <c r="Z17" i="6" s="1"/>
  <c r="AP18" i="37"/>
  <c r="Z18" i="6" s="1"/>
  <c r="AC18" i="37"/>
  <c r="R18" i="6" s="1"/>
  <c r="AC17" i="37"/>
  <c r="R17" i="6" s="1"/>
  <c r="AC48" i="37"/>
  <c r="R48" i="6" s="1"/>
  <c r="AC112" i="37"/>
  <c r="R112" i="6" s="1"/>
  <c r="R212" i="6" s="1"/>
  <c r="AC188" i="37"/>
  <c r="R188" i="6" s="1"/>
  <c r="AC187" i="37"/>
  <c r="R187" i="6" s="1"/>
  <c r="AC186" i="37"/>
  <c r="R186" i="6" s="1"/>
  <c r="AC185" i="37"/>
  <c r="R185" i="6" s="1"/>
  <c r="AI183" i="37"/>
  <c r="V183" i="6" s="1"/>
  <c r="AI182" i="37"/>
  <c r="V182" i="6" s="1"/>
  <c r="BS181" i="37"/>
  <c r="AR181" i="6" s="1"/>
  <c r="BS180" i="37"/>
  <c r="AR180" i="6" s="1"/>
  <c r="BS179" i="37"/>
  <c r="AR179" i="6" s="1"/>
  <c r="BG181" i="37"/>
  <c r="AJ181" i="6" s="1"/>
  <c r="BG180" i="37"/>
  <c r="AJ180" i="6" s="1"/>
  <c r="BG179" i="37"/>
  <c r="AJ179" i="6" s="1"/>
  <c r="AS181" i="37"/>
  <c r="AB181" i="6" s="1"/>
  <c r="AS180" i="37"/>
  <c r="AB180" i="6" s="1"/>
  <c r="AS179" i="37"/>
  <c r="AB179" i="6" s="1"/>
  <c r="AF181" i="37"/>
  <c r="T181" i="6" s="1"/>
  <c r="AF180" i="37"/>
  <c r="T180" i="6" s="1"/>
  <c r="AF179" i="37"/>
  <c r="T179" i="6" s="1"/>
  <c r="CJ178" i="37"/>
  <c r="BB178" i="6" s="1"/>
  <c r="CJ177" i="37"/>
  <c r="BB177" i="6" s="1"/>
  <c r="BZ176" i="37"/>
  <c r="AV176" i="6" s="1"/>
  <c r="BZ175" i="37"/>
  <c r="AV175" i="6" s="1"/>
  <c r="BM176" i="37"/>
  <c r="AN176" i="6" s="1"/>
  <c r="BM175" i="37"/>
  <c r="AN175" i="6" s="1"/>
  <c r="BC174" i="37"/>
  <c r="BC173" i="37"/>
  <c r="AP174" i="37"/>
  <c r="Z174" i="6" s="1"/>
  <c r="AP173" i="37"/>
  <c r="Z173" i="6" s="1"/>
  <c r="CC172" i="37"/>
  <c r="CC171" i="37"/>
  <c r="BP172" i="37"/>
  <c r="AP172" i="6" s="1"/>
  <c r="BP171" i="37"/>
  <c r="AP171" i="6" s="1"/>
  <c r="BC172" i="37"/>
  <c r="BC171" i="37"/>
  <c r="AP172" i="37"/>
  <c r="Z172" i="6" s="1"/>
  <c r="AP171" i="37"/>
  <c r="Z171" i="6" s="1"/>
  <c r="AC172" i="37"/>
  <c r="R172" i="6" s="1"/>
  <c r="AC171" i="37"/>
  <c r="R171" i="6" s="1"/>
  <c r="CJ167" i="37"/>
  <c r="BB167" i="6" s="1"/>
  <c r="CJ169" i="37"/>
  <c r="BB169" i="6" s="1"/>
  <c r="CJ168" i="37"/>
  <c r="BB168" i="6" s="1"/>
  <c r="BV169" i="37"/>
  <c r="BV168" i="37"/>
  <c r="BV167" i="37"/>
  <c r="BJ168" i="37"/>
  <c r="AL168" i="6" s="1"/>
  <c r="BJ167" i="37"/>
  <c r="AL167" i="6" s="1"/>
  <c r="BJ169" i="37"/>
  <c r="AL169" i="6" s="1"/>
  <c r="AV169" i="37"/>
  <c r="AV168" i="37"/>
  <c r="AV167" i="37"/>
  <c r="AI167" i="37"/>
  <c r="V167" i="6" s="1"/>
  <c r="AI169" i="37"/>
  <c r="V169" i="6" s="1"/>
  <c r="AI168" i="37"/>
  <c r="V168" i="6" s="1"/>
  <c r="CC165" i="37"/>
  <c r="CC166" i="37"/>
  <c r="BP166" i="37"/>
  <c r="AP166" i="6" s="1"/>
  <c r="BP165" i="37"/>
  <c r="AP165" i="6" s="1"/>
  <c r="BC166" i="37"/>
  <c r="BC165" i="37"/>
  <c r="AP166" i="37"/>
  <c r="Z166" i="6" s="1"/>
  <c r="AP165" i="37"/>
  <c r="Z165" i="6" s="1"/>
  <c r="CJ164" i="37"/>
  <c r="BB164" i="6" s="1"/>
  <c r="CJ163" i="37"/>
  <c r="BB163" i="6" s="1"/>
  <c r="BV163" i="37"/>
  <c r="BV164" i="37"/>
  <c r="BJ163" i="37"/>
  <c r="AL163" i="6" s="1"/>
  <c r="BJ164" i="37"/>
  <c r="AL164" i="6" s="1"/>
  <c r="AV164" i="37"/>
  <c r="AV163" i="37"/>
  <c r="AI164" i="37"/>
  <c r="V164" i="6" s="1"/>
  <c r="AI163" i="37"/>
  <c r="V163" i="6" s="1"/>
  <c r="CC162" i="37"/>
  <c r="CC161" i="37"/>
  <c r="BP162" i="37"/>
  <c r="AP162" i="6" s="1"/>
  <c r="BP161" i="37"/>
  <c r="AP161" i="6" s="1"/>
  <c r="BC162" i="37"/>
  <c r="BC161" i="37"/>
  <c r="AP162" i="37"/>
  <c r="Z162" i="6" s="1"/>
  <c r="AP161" i="37"/>
  <c r="Z161" i="6" s="1"/>
  <c r="AC162" i="37"/>
  <c r="R162" i="6" s="1"/>
  <c r="AC161" i="37"/>
  <c r="R161" i="6" s="1"/>
  <c r="CJ159" i="37"/>
  <c r="BB159" i="6" s="1"/>
  <c r="CJ160" i="37"/>
  <c r="BB160" i="6" s="1"/>
  <c r="BV160" i="37"/>
  <c r="BV159" i="37"/>
  <c r="BJ160" i="37"/>
  <c r="AL160" i="6" s="1"/>
  <c r="BJ159" i="37"/>
  <c r="AL159" i="6" s="1"/>
  <c r="AV160" i="37"/>
  <c r="AV159" i="37"/>
  <c r="AI159" i="37"/>
  <c r="V159" i="6" s="1"/>
  <c r="CM156" i="37"/>
  <c r="BD156" i="6" s="1"/>
  <c r="CM155" i="37"/>
  <c r="BD155" i="6" s="1"/>
  <c r="CM157" i="37"/>
  <c r="BD157" i="6" s="1"/>
  <c r="BZ157" i="37"/>
  <c r="AV157" i="6" s="1"/>
  <c r="BZ156" i="37"/>
  <c r="AV156" i="6" s="1"/>
  <c r="BZ155" i="37"/>
  <c r="AV155" i="6" s="1"/>
  <c r="BM157" i="37"/>
  <c r="AN157" i="6" s="1"/>
  <c r="BM156" i="37"/>
  <c r="AN156" i="6" s="1"/>
  <c r="BM155" i="37"/>
  <c r="AN155" i="6" s="1"/>
  <c r="AZ157" i="37"/>
  <c r="AF157" i="6" s="1"/>
  <c r="AZ156" i="37"/>
  <c r="AF156" i="6" s="1"/>
  <c r="AZ155" i="37"/>
  <c r="AF155" i="6" s="1"/>
  <c r="CC154" i="37"/>
  <c r="CC153" i="37"/>
  <c r="BP154" i="37"/>
  <c r="AP154" i="6" s="1"/>
  <c r="BP153" i="37"/>
  <c r="AP153" i="6" s="1"/>
  <c r="BC154" i="37"/>
  <c r="BC153" i="37"/>
  <c r="AP154" i="37"/>
  <c r="Z154" i="6" s="1"/>
  <c r="AP153" i="37"/>
  <c r="Z153" i="6" s="1"/>
  <c r="CG152" i="37"/>
  <c r="AZ152" i="6" s="1"/>
  <c r="CG151" i="37"/>
  <c r="AZ151" i="6" s="1"/>
  <c r="BS152" i="37"/>
  <c r="AR152" i="6" s="1"/>
  <c r="BS151" i="37"/>
  <c r="AR151" i="6" s="1"/>
  <c r="BG152" i="37"/>
  <c r="AJ152" i="6" s="1"/>
  <c r="BG151" i="37"/>
  <c r="AJ151" i="6" s="1"/>
  <c r="AS151" i="37"/>
  <c r="AB151" i="6" s="1"/>
  <c r="AS152" i="37"/>
  <c r="AB152" i="6" s="1"/>
  <c r="AF152" i="37"/>
  <c r="T152" i="6" s="1"/>
  <c r="AF151" i="37"/>
  <c r="T151" i="6" s="1"/>
  <c r="CM150" i="37"/>
  <c r="BD150" i="6" s="1"/>
  <c r="CM149" i="37"/>
  <c r="BD149" i="6" s="1"/>
  <c r="BZ150" i="37"/>
  <c r="AV150" i="6" s="1"/>
  <c r="BZ149" i="37"/>
  <c r="AV149" i="6" s="1"/>
  <c r="BM149" i="37"/>
  <c r="AN149" i="6" s="1"/>
  <c r="BM150" i="37"/>
  <c r="AN150" i="6" s="1"/>
  <c r="AZ150" i="37"/>
  <c r="AF150" i="6" s="1"/>
  <c r="AZ149" i="37"/>
  <c r="AF149" i="6" s="1"/>
  <c r="AL150" i="37"/>
  <c r="AL149" i="37"/>
  <c r="Y150" i="37"/>
  <c r="Y149" i="37"/>
  <c r="CG148" i="37"/>
  <c r="AZ148" i="6" s="1"/>
  <c r="CG147" i="37"/>
  <c r="AZ147" i="6" s="1"/>
  <c r="BS148" i="37"/>
  <c r="AR148" i="6" s="1"/>
  <c r="BS147" i="37"/>
  <c r="AR147" i="6" s="1"/>
  <c r="BG148" i="37"/>
  <c r="AJ148" i="6" s="1"/>
  <c r="BG147" i="37"/>
  <c r="AJ147" i="6" s="1"/>
  <c r="AS148" i="37"/>
  <c r="AB148" i="6" s="1"/>
  <c r="AS147" i="37"/>
  <c r="AB147" i="6" s="1"/>
  <c r="AF148" i="37"/>
  <c r="T148" i="6" s="1"/>
  <c r="AF147" i="37"/>
  <c r="T147" i="6" s="1"/>
  <c r="AZ142" i="37"/>
  <c r="AF142" i="6" s="1"/>
  <c r="AZ141" i="37"/>
  <c r="AF141" i="6" s="1"/>
  <c r="AL142" i="37"/>
  <c r="AL141" i="37"/>
  <c r="CC138" i="37"/>
  <c r="CC137" i="37"/>
  <c r="BP138" i="37"/>
  <c r="AP138" i="6" s="1"/>
  <c r="BP137" i="37"/>
  <c r="AP137" i="6" s="1"/>
  <c r="BC138" i="37"/>
  <c r="BC137" i="37"/>
  <c r="AP138" i="37"/>
  <c r="Z138" i="6" s="1"/>
  <c r="AP137" i="37"/>
  <c r="Z137" i="6" s="1"/>
  <c r="AC138" i="37"/>
  <c r="R138" i="6" s="1"/>
  <c r="AC137" i="37"/>
  <c r="R137" i="6" s="1"/>
  <c r="CJ135" i="37"/>
  <c r="BB135" i="6" s="1"/>
  <c r="CJ136" i="37"/>
  <c r="BB136" i="6" s="1"/>
  <c r="BV136" i="37"/>
  <c r="BV135" i="37"/>
  <c r="BJ136" i="37"/>
  <c r="AL136" i="6" s="1"/>
  <c r="BJ135" i="37"/>
  <c r="AL135" i="6" s="1"/>
  <c r="AV136" i="37"/>
  <c r="AV135" i="37"/>
  <c r="AI135" i="37"/>
  <c r="V135" i="6" s="1"/>
  <c r="AI136" i="37"/>
  <c r="V136" i="6" s="1"/>
  <c r="CJ134" i="37"/>
  <c r="BB134" i="6" s="1"/>
  <c r="CJ131" i="37"/>
  <c r="BB131" i="6" s="1"/>
  <c r="BV131" i="37"/>
  <c r="BV134" i="37"/>
  <c r="BJ134" i="37"/>
  <c r="AL134" i="6" s="1"/>
  <c r="BJ131" i="37"/>
  <c r="AL131" i="6" s="1"/>
  <c r="AV134" i="37"/>
  <c r="AV131" i="37"/>
  <c r="AI134" i="37"/>
  <c r="V134" i="6" s="1"/>
  <c r="AI131" i="37"/>
  <c r="V131" i="6" s="1"/>
  <c r="BS126" i="37"/>
  <c r="AR126" i="6" s="1"/>
  <c r="BS125" i="37"/>
  <c r="AR125" i="6" s="1"/>
  <c r="BS127" i="37"/>
  <c r="AR127" i="6" s="1"/>
  <c r="BG127" i="37"/>
  <c r="AJ127" i="6" s="1"/>
  <c r="BG126" i="37"/>
  <c r="AJ126" i="6" s="1"/>
  <c r="BG125" i="37"/>
  <c r="AJ125" i="6" s="1"/>
  <c r="AS125" i="37"/>
  <c r="AB125" i="6" s="1"/>
  <c r="AS127" i="37"/>
  <c r="AB127" i="6" s="1"/>
  <c r="AS126" i="37"/>
  <c r="AB126" i="6" s="1"/>
  <c r="AF127" i="37"/>
  <c r="T127" i="6" s="1"/>
  <c r="AF125" i="37"/>
  <c r="T125" i="6" s="1"/>
  <c r="CM124" i="37"/>
  <c r="BD124" i="6" s="1"/>
  <c r="CM123" i="37"/>
  <c r="BD123" i="6" s="1"/>
  <c r="BZ124" i="37"/>
  <c r="AV124" i="6" s="1"/>
  <c r="BZ123" i="37"/>
  <c r="AV123" i="6" s="1"/>
  <c r="BM124" i="37"/>
  <c r="AN124" i="6" s="1"/>
  <c r="BM123" i="37"/>
  <c r="AN123" i="6" s="1"/>
  <c r="AZ124" i="37"/>
  <c r="AF124" i="6" s="1"/>
  <c r="AZ123" i="37"/>
  <c r="AF123" i="6" s="1"/>
  <c r="AL124" i="37"/>
  <c r="AL123" i="37"/>
  <c r="CG120" i="37"/>
  <c r="AZ120" i="6" s="1"/>
  <c r="CG119" i="37"/>
  <c r="AZ119" i="6" s="1"/>
  <c r="CG118" i="37"/>
  <c r="AZ118" i="6" s="1"/>
  <c r="BS118" i="37"/>
  <c r="AR118" i="6" s="1"/>
  <c r="BS120" i="37"/>
  <c r="AR120" i="6" s="1"/>
  <c r="BS119" i="37"/>
  <c r="AR119" i="6" s="1"/>
  <c r="BG120" i="37"/>
  <c r="AJ120" i="6" s="1"/>
  <c r="BG119" i="37"/>
  <c r="AJ119" i="6" s="1"/>
  <c r="BG118" i="37"/>
  <c r="AJ118" i="6" s="1"/>
  <c r="AS119" i="37"/>
  <c r="AB119" i="6" s="1"/>
  <c r="AS120" i="37"/>
  <c r="AB120" i="6" s="1"/>
  <c r="AS118" i="37"/>
  <c r="AB118" i="6" s="1"/>
  <c r="AF120" i="37"/>
  <c r="T120" i="6" s="1"/>
  <c r="AF119" i="37"/>
  <c r="T119" i="6" s="1"/>
  <c r="AF118" i="37"/>
  <c r="T118" i="6" s="1"/>
  <c r="CM116" i="37"/>
  <c r="BD116" i="6" s="1"/>
  <c r="CM115" i="37"/>
  <c r="BD115" i="6" s="1"/>
  <c r="CM117" i="37"/>
  <c r="BD117" i="6" s="1"/>
  <c r="BZ117" i="37"/>
  <c r="AV117" i="6" s="1"/>
  <c r="BZ116" i="37"/>
  <c r="AV116" i="6" s="1"/>
  <c r="BZ115" i="37"/>
  <c r="AV115" i="6" s="1"/>
  <c r="BM117" i="37"/>
  <c r="AN117" i="6" s="1"/>
  <c r="BM116" i="37"/>
  <c r="AN116" i="6" s="1"/>
  <c r="BM115" i="37"/>
  <c r="AN115" i="6" s="1"/>
  <c r="AZ117" i="37"/>
  <c r="AF117" i="6" s="1"/>
  <c r="AZ116" i="37"/>
  <c r="AF116" i="6" s="1"/>
  <c r="AZ115" i="37"/>
  <c r="AF115" i="6" s="1"/>
  <c r="AL116" i="37"/>
  <c r="AL115" i="37"/>
  <c r="AL117" i="37"/>
  <c r="Y117" i="37"/>
  <c r="Y116" i="37"/>
  <c r="CM112" i="37"/>
  <c r="BD112" i="6" s="1"/>
  <c r="BD212" i="6" s="1"/>
  <c r="CM111" i="37"/>
  <c r="BD111" i="6" s="1"/>
  <c r="BZ112" i="37"/>
  <c r="AV112" i="6" s="1"/>
  <c r="AV212" i="6" s="1"/>
  <c r="BZ111" i="37"/>
  <c r="AV111" i="6" s="1"/>
  <c r="BM112" i="37"/>
  <c r="AN112" i="6" s="1"/>
  <c r="AN212" i="6" s="1"/>
  <c r="BM111" i="37"/>
  <c r="AN111" i="6" s="1"/>
  <c r="AZ111" i="37"/>
  <c r="AF111" i="6" s="1"/>
  <c r="AZ112" i="37"/>
  <c r="AF112" i="6" s="1"/>
  <c r="AF212" i="6" s="1"/>
  <c r="CM108" i="37"/>
  <c r="BD108" i="6" s="1"/>
  <c r="CM107" i="37"/>
  <c r="BD107" i="6" s="1"/>
  <c r="CM106" i="37"/>
  <c r="BD106" i="6" s="1"/>
  <c r="CM105" i="37"/>
  <c r="BD105" i="6" s="1"/>
  <c r="BZ108" i="37"/>
  <c r="AV108" i="6" s="1"/>
  <c r="BZ107" i="37"/>
  <c r="AV107" i="6" s="1"/>
  <c r="BZ106" i="37"/>
  <c r="AV106" i="6" s="1"/>
  <c r="BZ105" i="37"/>
  <c r="AV105" i="6" s="1"/>
  <c r="BM108" i="37"/>
  <c r="AN108" i="6" s="1"/>
  <c r="BM107" i="37"/>
  <c r="AN107" i="6" s="1"/>
  <c r="BM106" i="37"/>
  <c r="AN106" i="6" s="1"/>
  <c r="BM105" i="37"/>
  <c r="AN105" i="6" s="1"/>
  <c r="AZ108" i="37"/>
  <c r="AF108" i="6" s="1"/>
  <c r="AZ107" i="37"/>
  <c r="AF107" i="6" s="1"/>
  <c r="AZ106" i="37"/>
  <c r="AF106" i="6" s="1"/>
  <c r="AZ105" i="37"/>
  <c r="AF105" i="6" s="1"/>
  <c r="AL108" i="37"/>
  <c r="AL107" i="37"/>
  <c r="AL106" i="37"/>
  <c r="AL105" i="37"/>
  <c r="Y108" i="37"/>
  <c r="Y106" i="37"/>
  <c r="Y105" i="37"/>
  <c r="CC104" i="37"/>
  <c r="CC103" i="37"/>
  <c r="BP104" i="37"/>
  <c r="AP104" i="6" s="1"/>
  <c r="BP103" i="37"/>
  <c r="AP103" i="6" s="1"/>
  <c r="BC104" i="37"/>
  <c r="BC103" i="37"/>
  <c r="AP102" i="37"/>
  <c r="Z102" i="6" s="1"/>
  <c r="AP101" i="37"/>
  <c r="Z101" i="6" s="1"/>
  <c r="CG96" i="37"/>
  <c r="AZ96" i="6" s="1"/>
  <c r="CG95" i="37"/>
  <c r="AZ95" i="6" s="1"/>
  <c r="CG94" i="37"/>
  <c r="AZ94" i="6" s="1"/>
  <c r="CG93" i="37"/>
  <c r="AZ93" i="6" s="1"/>
  <c r="BS94" i="37"/>
  <c r="AR94" i="6" s="1"/>
  <c r="BS93" i="37"/>
  <c r="AR93" i="6" s="1"/>
  <c r="BS95" i="37"/>
  <c r="AR95" i="6" s="1"/>
  <c r="BS96" i="37"/>
  <c r="AR96" i="6" s="1"/>
  <c r="BG96" i="37"/>
  <c r="AJ96" i="6" s="1"/>
  <c r="BG95" i="37"/>
  <c r="AJ95" i="6" s="1"/>
  <c r="BG94" i="37"/>
  <c r="AJ94" i="6" s="1"/>
  <c r="BG93" i="37"/>
  <c r="AJ93" i="6" s="1"/>
  <c r="AS93" i="37"/>
  <c r="AB93" i="6" s="1"/>
  <c r="AS95" i="37"/>
  <c r="AB95" i="6" s="1"/>
  <c r="AS96" i="37"/>
  <c r="AB96" i="6" s="1"/>
  <c r="AS94" i="37"/>
  <c r="AB94" i="6" s="1"/>
  <c r="AF96" i="37"/>
  <c r="T96" i="6" s="1"/>
  <c r="AF95" i="37"/>
  <c r="T95" i="6" s="1"/>
  <c r="AF93" i="37"/>
  <c r="T93" i="6" s="1"/>
  <c r="CG90" i="37"/>
  <c r="AZ90" i="6" s="1"/>
  <c r="CG89" i="37"/>
  <c r="AZ89" i="6" s="1"/>
  <c r="CG91" i="37"/>
  <c r="AZ91" i="6" s="1"/>
  <c r="BS91" i="37"/>
  <c r="AR91" i="6" s="1"/>
  <c r="BS90" i="37"/>
  <c r="AR90" i="6" s="1"/>
  <c r="BS89" i="37"/>
  <c r="AR89" i="6" s="1"/>
  <c r="BG89" i="37"/>
  <c r="AJ89" i="6" s="1"/>
  <c r="BG91" i="37"/>
  <c r="AJ91" i="6" s="1"/>
  <c r="BG90" i="37"/>
  <c r="AJ90" i="6" s="1"/>
  <c r="AS91" i="37"/>
  <c r="AB91" i="6" s="1"/>
  <c r="AS90" i="37"/>
  <c r="AB90" i="6" s="1"/>
  <c r="AS89" i="37"/>
  <c r="AB89" i="6" s="1"/>
  <c r="AF90" i="37"/>
  <c r="T90" i="6" s="1"/>
  <c r="AF91" i="37"/>
  <c r="T91" i="6" s="1"/>
  <c r="AF89" i="37"/>
  <c r="T89" i="6" s="1"/>
  <c r="CM85" i="37"/>
  <c r="BD85" i="6" s="1"/>
  <c r="BZ85" i="37"/>
  <c r="AV85" i="6" s="1"/>
  <c r="BM85" i="37"/>
  <c r="AN85" i="6" s="1"/>
  <c r="AZ85" i="37"/>
  <c r="AF85" i="6" s="1"/>
  <c r="AL85" i="37"/>
  <c r="Y85" i="37"/>
  <c r="CM83" i="37"/>
  <c r="BD83" i="6" s="1"/>
  <c r="CM82" i="37"/>
  <c r="BD82" i="6" s="1"/>
  <c r="BZ83" i="37"/>
  <c r="AV83" i="6" s="1"/>
  <c r="BZ82" i="37"/>
  <c r="AV82" i="6" s="1"/>
  <c r="BM83" i="37"/>
  <c r="AN83" i="6" s="1"/>
  <c r="BM82" i="37"/>
  <c r="AN82" i="6" s="1"/>
  <c r="AZ82" i="37"/>
  <c r="AF82" i="6" s="1"/>
  <c r="AZ83" i="37"/>
  <c r="AF83" i="6" s="1"/>
  <c r="AL83" i="37"/>
  <c r="AL82" i="37"/>
  <c r="Y82" i="37"/>
  <c r="CM80" i="37"/>
  <c r="BD80" i="6" s="1"/>
  <c r="CM79" i="37"/>
  <c r="BD79" i="6" s="1"/>
  <c r="CM78" i="37"/>
  <c r="BD78" i="6" s="1"/>
  <c r="BZ80" i="37"/>
  <c r="AV80" i="6" s="1"/>
  <c r="BZ79" i="37"/>
  <c r="AV79" i="6" s="1"/>
  <c r="BZ78" i="37"/>
  <c r="AV78" i="6" s="1"/>
  <c r="BM80" i="37"/>
  <c r="AN80" i="6" s="1"/>
  <c r="BM79" i="37"/>
  <c r="AN79" i="6" s="1"/>
  <c r="BM78" i="37"/>
  <c r="AN78" i="6" s="1"/>
  <c r="AZ79" i="37"/>
  <c r="AF79" i="6" s="1"/>
  <c r="AZ78" i="37"/>
  <c r="AF78" i="6" s="1"/>
  <c r="AZ80" i="37"/>
  <c r="AF80" i="6" s="1"/>
  <c r="AL79" i="37"/>
  <c r="AL78" i="37"/>
  <c r="Y79" i="37"/>
  <c r="Y78" i="37"/>
  <c r="CG74" i="37"/>
  <c r="AZ74" i="6" s="1"/>
  <c r="CG77" i="37"/>
  <c r="AZ77" i="6" s="1"/>
  <c r="CG76" i="37"/>
  <c r="AZ76" i="6" s="1"/>
  <c r="CG75" i="37"/>
  <c r="AZ75" i="6" s="1"/>
  <c r="BS77" i="37"/>
  <c r="AR77" i="6" s="1"/>
  <c r="BS76" i="37"/>
  <c r="AR76" i="6" s="1"/>
  <c r="BS75" i="37"/>
  <c r="AR75" i="6" s="1"/>
  <c r="BS74" i="37"/>
  <c r="AR74" i="6" s="1"/>
  <c r="BG77" i="37"/>
  <c r="AJ77" i="6" s="1"/>
  <c r="BG76" i="37"/>
  <c r="AJ76" i="6" s="1"/>
  <c r="BG75" i="37"/>
  <c r="AJ75" i="6" s="1"/>
  <c r="BG74" i="37"/>
  <c r="AJ74" i="6" s="1"/>
  <c r="AS77" i="37"/>
  <c r="AB77" i="6" s="1"/>
  <c r="AS76" i="37"/>
  <c r="AB76" i="6" s="1"/>
  <c r="AS75" i="37"/>
  <c r="AB75" i="6" s="1"/>
  <c r="AS74" i="37"/>
  <c r="AB74" i="6" s="1"/>
  <c r="AF76" i="37"/>
  <c r="T76" i="6" s="1"/>
  <c r="AF75" i="37"/>
  <c r="T75" i="6" s="1"/>
  <c r="CM73" i="37"/>
  <c r="BD73" i="6" s="1"/>
  <c r="CM72" i="37"/>
  <c r="BD72" i="6" s="1"/>
  <c r="CM71" i="37"/>
  <c r="BD71" i="6" s="1"/>
  <c r="CM70" i="37"/>
  <c r="BD70" i="6" s="1"/>
  <c r="CC69" i="37"/>
  <c r="CC68" i="37"/>
  <c r="CG66" i="37"/>
  <c r="AZ66" i="6" s="1"/>
  <c r="CG67" i="37"/>
  <c r="AZ67" i="6" s="1"/>
  <c r="BS67" i="37"/>
  <c r="AR67" i="6" s="1"/>
  <c r="BS66" i="37"/>
  <c r="AR66" i="6" s="1"/>
  <c r="BG67" i="37"/>
  <c r="AJ67" i="6" s="1"/>
  <c r="BG66" i="37"/>
  <c r="AJ66" i="6" s="1"/>
  <c r="AS67" i="37"/>
  <c r="AB67" i="6" s="1"/>
  <c r="AS66" i="37"/>
  <c r="AB66" i="6" s="1"/>
  <c r="CM65" i="37"/>
  <c r="BD65" i="6" s="1"/>
  <c r="CM64" i="37"/>
  <c r="BD64" i="6" s="1"/>
  <c r="BZ64" i="37"/>
  <c r="AV64" i="6" s="1"/>
  <c r="BZ65" i="37"/>
  <c r="AV65" i="6" s="1"/>
  <c r="BM65" i="37"/>
  <c r="AN65" i="6" s="1"/>
  <c r="BM64" i="37"/>
  <c r="AN64" i="6" s="1"/>
  <c r="AZ65" i="37"/>
  <c r="AF65" i="6" s="1"/>
  <c r="AZ64" i="37"/>
  <c r="AF64" i="6" s="1"/>
  <c r="AL65" i="37"/>
  <c r="AL64" i="37"/>
  <c r="CG61" i="37"/>
  <c r="AZ61" i="6" s="1"/>
  <c r="BS61" i="37"/>
  <c r="AR61" i="6" s="1"/>
  <c r="BG61" i="37"/>
  <c r="AJ61" i="6" s="1"/>
  <c r="AS61" i="37"/>
  <c r="AB61" i="6" s="1"/>
  <c r="AC63" i="37"/>
  <c r="R63" i="6" s="1"/>
  <c r="AC62" i="37"/>
  <c r="R62" i="6" s="1"/>
  <c r="CC57" i="37"/>
  <c r="CC56" i="37"/>
  <c r="BP57" i="37"/>
  <c r="AP57" i="6" s="1"/>
  <c r="BP56" i="37"/>
  <c r="AP56" i="6" s="1"/>
  <c r="BC57" i="37"/>
  <c r="BC56" i="37"/>
  <c r="AP56" i="37"/>
  <c r="Z56" i="6" s="1"/>
  <c r="AP57" i="37"/>
  <c r="Z57" i="6" s="1"/>
  <c r="CM52" i="37"/>
  <c r="BD52" i="6" s="1"/>
  <c r="CM51" i="37"/>
  <c r="BD51" i="6" s="1"/>
  <c r="BZ52" i="37"/>
  <c r="AV52" i="6" s="1"/>
  <c r="BZ51" i="37"/>
  <c r="AV51" i="6" s="1"/>
  <c r="BM52" i="37"/>
  <c r="AN52" i="6" s="1"/>
  <c r="BM51" i="37"/>
  <c r="AN51" i="6" s="1"/>
  <c r="AZ52" i="37"/>
  <c r="AF52" i="6" s="1"/>
  <c r="AZ51" i="37"/>
  <c r="AF51" i="6" s="1"/>
  <c r="AL52" i="37"/>
  <c r="AL51" i="37"/>
  <c r="Y52" i="37"/>
  <c r="CG50" i="37"/>
  <c r="AZ50" i="6" s="1"/>
  <c r="CG49" i="37"/>
  <c r="AZ49" i="6" s="1"/>
  <c r="BS49" i="37"/>
  <c r="AR49" i="6" s="1"/>
  <c r="BS50" i="37"/>
  <c r="AR50" i="6" s="1"/>
  <c r="BG49" i="37"/>
  <c r="AJ49" i="6" s="1"/>
  <c r="BG50" i="37"/>
  <c r="AJ50" i="6" s="1"/>
  <c r="AS50" i="37"/>
  <c r="AB50" i="6" s="1"/>
  <c r="AS49" i="37"/>
  <c r="AB49" i="6" s="1"/>
  <c r="CM48" i="37"/>
  <c r="BD48" i="6" s="1"/>
  <c r="CM47" i="37"/>
  <c r="BD47" i="6" s="1"/>
  <c r="BZ48" i="37"/>
  <c r="AV48" i="6" s="1"/>
  <c r="BZ47" i="37"/>
  <c r="AV47" i="6" s="1"/>
  <c r="BM48" i="37"/>
  <c r="AN48" i="6" s="1"/>
  <c r="BM47" i="37"/>
  <c r="AN47" i="6" s="1"/>
  <c r="AZ47" i="37"/>
  <c r="AF47" i="6" s="1"/>
  <c r="AZ48" i="37"/>
  <c r="AF48" i="6" s="1"/>
  <c r="CG46" i="37"/>
  <c r="AZ46" i="6" s="1"/>
  <c r="BS46" i="37"/>
  <c r="AR46" i="6" s="1"/>
  <c r="BG46" i="37"/>
  <c r="AJ46" i="6" s="1"/>
  <c r="AS46" i="37"/>
  <c r="AB46" i="6" s="1"/>
  <c r="AF46" i="37"/>
  <c r="T46" i="6" s="1"/>
  <c r="CG42" i="37"/>
  <c r="AZ42" i="6" s="1"/>
  <c r="CG44" i="37"/>
  <c r="AZ44" i="6" s="1"/>
  <c r="CG43" i="37"/>
  <c r="AZ43" i="6" s="1"/>
  <c r="BS44" i="37"/>
  <c r="AR44" i="6" s="1"/>
  <c r="BS43" i="37"/>
  <c r="AR43" i="6" s="1"/>
  <c r="BS42" i="37"/>
  <c r="AR42" i="6" s="1"/>
  <c r="BG44" i="37"/>
  <c r="AJ44" i="6" s="1"/>
  <c r="BG43" i="37"/>
  <c r="AJ43" i="6" s="1"/>
  <c r="BG42" i="37"/>
  <c r="AJ42" i="6" s="1"/>
  <c r="AS44" i="37"/>
  <c r="AB44" i="6" s="1"/>
  <c r="AS43" i="37"/>
  <c r="AB43" i="6" s="1"/>
  <c r="AS42" i="37"/>
  <c r="AB42" i="6" s="1"/>
  <c r="AF44" i="37"/>
  <c r="T44" i="6" s="1"/>
  <c r="AF43" i="37"/>
  <c r="T43" i="6" s="1"/>
  <c r="CM41" i="37"/>
  <c r="BD41" i="6" s="1"/>
  <c r="CM40" i="37"/>
  <c r="BD40" i="6" s="1"/>
  <c r="BZ40" i="37"/>
  <c r="AV40" i="6" s="1"/>
  <c r="BZ41" i="37"/>
  <c r="AV41" i="6" s="1"/>
  <c r="BM41" i="37"/>
  <c r="AN41" i="6" s="1"/>
  <c r="BM40" i="37"/>
  <c r="AN40" i="6" s="1"/>
  <c r="AZ41" i="37"/>
  <c r="AF41" i="6" s="1"/>
  <c r="AZ40" i="37"/>
  <c r="AF40" i="6" s="1"/>
  <c r="AL41" i="37"/>
  <c r="AL40" i="37"/>
  <c r="CG39" i="37"/>
  <c r="AZ39" i="6" s="1"/>
  <c r="CG38" i="37"/>
  <c r="AZ38" i="6" s="1"/>
  <c r="CG37" i="37"/>
  <c r="AZ37" i="6" s="1"/>
  <c r="BS39" i="37"/>
  <c r="AR39" i="6" s="1"/>
  <c r="BS38" i="37"/>
  <c r="AR38" i="6" s="1"/>
  <c r="BS37" i="37"/>
  <c r="AR37" i="6" s="1"/>
  <c r="BG39" i="37"/>
  <c r="AJ39" i="6" s="1"/>
  <c r="BG38" i="37"/>
  <c r="AJ38" i="6" s="1"/>
  <c r="BG37" i="37"/>
  <c r="AJ37" i="6" s="1"/>
  <c r="AS37" i="37"/>
  <c r="AB37" i="6" s="1"/>
  <c r="AS39" i="37"/>
  <c r="AB39" i="6" s="1"/>
  <c r="AS38" i="37"/>
  <c r="AB38" i="6" s="1"/>
  <c r="AF39" i="37"/>
  <c r="T39" i="6" s="1"/>
  <c r="AF38" i="37"/>
  <c r="T38" i="6" s="1"/>
  <c r="CG34" i="37"/>
  <c r="AZ34" i="6" s="1"/>
  <c r="CG33" i="37"/>
  <c r="AZ33" i="6" s="1"/>
  <c r="CG32" i="37"/>
  <c r="AZ32" i="6" s="1"/>
  <c r="BS34" i="37"/>
  <c r="AR34" i="6" s="1"/>
  <c r="BS33" i="37"/>
  <c r="AR33" i="6" s="1"/>
  <c r="BS32" i="37"/>
  <c r="AR32" i="6" s="1"/>
  <c r="BG33" i="37"/>
  <c r="AJ33" i="6" s="1"/>
  <c r="BG32" i="37"/>
  <c r="AJ32" i="6" s="1"/>
  <c r="BG34" i="37"/>
  <c r="AJ34" i="6" s="1"/>
  <c r="AS34" i="37"/>
  <c r="AB34" i="6" s="1"/>
  <c r="AS33" i="37"/>
  <c r="AB33" i="6" s="1"/>
  <c r="AS32" i="37"/>
  <c r="AB32" i="6" s="1"/>
  <c r="AF33" i="37"/>
  <c r="T33" i="6" s="1"/>
  <c r="AF32" i="37"/>
  <c r="T32" i="6" s="1"/>
  <c r="CM31" i="37"/>
  <c r="BD31" i="6" s="1"/>
  <c r="CM30" i="37"/>
  <c r="BD30" i="6" s="1"/>
  <c r="CM29" i="37"/>
  <c r="BD29" i="6" s="1"/>
  <c r="BZ31" i="37"/>
  <c r="AV31" i="6" s="1"/>
  <c r="BZ30" i="37"/>
  <c r="AV30" i="6" s="1"/>
  <c r="BZ29" i="37"/>
  <c r="AV29" i="6" s="1"/>
  <c r="BM29" i="37"/>
  <c r="AN29" i="6" s="1"/>
  <c r="BM31" i="37"/>
  <c r="AN31" i="6" s="1"/>
  <c r="BM30" i="37"/>
  <c r="AN30" i="6" s="1"/>
  <c r="AZ31" i="37"/>
  <c r="AF31" i="6" s="1"/>
  <c r="AZ30" i="37"/>
  <c r="AF30" i="6" s="1"/>
  <c r="AZ29" i="37"/>
  <c r="AF29" i="6" s="1"/>
  <c r="AL31" i="37"/>
  <c r="AL30" i="37"/>
  <c r="AL29" i="37"/>
  <c r="Y31" i="37"/>
  <c r="Y30" i="37"/>
  <c r="Y29" i="37"/>
  <c r="CM27" i="37"/>
  <c r="BD27" i="6" s="1"/>
  <c r="CM26" i="37"/>
  <c r="BD26" i="6" s="1"/>
  <c r="CM25" i="37"/>
  <c r="BD25" i="6" s="1"/>
  <c r="BZ27" i="37"/>
  <c r="AV27" i="6" s="1"/>
  <c r="BZ26" i="37"/>
  <c r="AV26" i="6" s="1"/>
  <c r="BZ25" i="37"/>
  <c r="AV25" i="6" s="1"/>
  <c r="BM27" i="37"/>
  <c r="AN27" i="6" s="1"/>
  <c r="BM26" i="37"/>
  <c r="AN26" i="6" s="1"/>
  <c r="BM25" i="37"/>
  <c r="AN25" i="6" s="1"/>
  <c r="AZ27" i="37"/>
  <c r="AF27" i="6" s="1"/>
  <c r="AZ25" i="37"/>
  <c r="AF25" i="6" s="1"/>
  <c r="AZ26" i="37"/>
  <c r="AF26" i="6" s="1"/>
  <c r="AL27" i="37"/>
  <c r="AL26" i="37"/>
  <c r="AL25" i="37"/>
  <c r="Y26" i="37"/>
  <c r="Y25" i="37"/>
  <c r="BM21" i="37"/>
  <c r="AN21" i="6" s="1"/>
  <c r="BM20" i="37"/>
  <c r="AN20" i="6" s="1"/>
  <c r="BM19" i="37"/>
  <c r="AN19" i="6" s="1"/>
  <c r="BM22" i="37"/>
  <c r="AN22" i="6" s="1"/>
  <c r="AZ22" i="37"/>
  <c r="AF22" i="6" s="1"/>
  <c r="AZ21" i="37"/>
  <c r="AF21" i="6" s="1"/>
  <c r="AZ20" i="37"/>
  <c r="AF20" i="6" s="1"/>
  <c r="AZ19" i="37"/>
  <c r="AF19" i="6" s="1"/>
  <c r="AL20" i="37"/>
  <c r="AL19" i="37"/>
  <c r="AL22" i="37"/>
  <c r="AL21" i="37"/>
  <c r="Y22" i="37"/>
  <c r="Y21" i="37"/>
  <c r="Y20" i="37"/>
  <c r="CM18" i="37"/>
  <c r="BD18" i="6" s="1"/>
  <c r="CM17" i="37"/>
  <c r="BD17" i="6" s="1"/>
  <c r="BZ18" i="37"/>
  <c r="AV18" i="6" s="1"/>
  <c r="BZ17" i="37"/>
  <c r="AV17" i="6" s="1"/>
  <c r="BM18" i="37"/>
  <c r="AN18" i="6" s="1"/>
  <c r="BM17" i="37"/>
  <c r="AN17" i="6" s="1"/>
  <c r="AZ17" i="37"/>
  <c r="AF17" i="6" s="1"/>
  <c r="AZ18" i="37"/>
  <c r="AF18" i="6" s="1"/>
  <c r="AL18" i="37"/>
  <c r="AL17" i="37"/>
  <c r="Y18" i="37"/>
  <c r="Y17" i="37"/>
  <c r="Y19" i="37"/>
  <c r="Y51" i="37"/>
  <c r="Y83" i="37"/>
  <c r="Y115" i="37"/>
  <c r="Y147" i="37"/>
  <c r="Y179" i="37"/>
  <c r="AC24" i="37"/>
  <c r="R24" i="6" s="1"/>
  <c r="AC56" i="37"/>
  <c r="R56" i="6" s="1"/>
  <c r="AC152" i="37"/>
  <c r="R152" i="6" s="1"/>
  <c r="AF29" i="37"/>
  <c r="T29" i="6" s="1"/>
  <c r="AL80" i="37"/>
  <c r="BP176" i="37"/>
  <c r="AP176" i="6" s="1"/>
  <c r="BP175" i="37"/>
  <c r="AP175" i="6" s="1"/>
  <c r="AF173" i="37"/>
  <c r="T173" i="6" s="1"/>
  <c r="AF174" i="37"/>
  <c r="T174" i="6" s="1"/>
  <c r="AF172" i="37"/>
  <c r="T172" i="6" s="1"/>
  <c r="AF171" i="37"/>
  <c r="T171" i="6" s="1"/>
  <c r="BZ168" i="37"/>
  <c r="AV168" i="6" s="1"/>
  <c r="BZ167" i="37"/>
  <c r="AV167" i="6" s="1"/>
  <c r="BZ169" i="37"/>
  <c r="AV169" i="6" s="1"/>
  <c r="AL169" i="37"/>
  <c r="AL167" i="37"/>
  <c r="AL168" i="37"/>
  <c r="BG166" i="37"/>
  <c r="AJ166" i="6" s="1"/>
  <c r="BG165" i="37"/>
  <c r="AJ165" i="6" s="1"/>
  <c r="CM164" i="37"/>
  <c r="BD164" i="6" s="1"/>
  <c r="CM163" i="37"/>
  <c r="BD163" i="6" s="1"/>
  <c r="AS162" i="37"/>
  <c r="AB162" i="6" s="1"/>
  <c r="AS161" i="37"/>
  <c r="AB161" i="6" s="1"/>
  <c r="BZ160" i="37"/>
  <c r="AV160" i="6" s="1"/>
  <c r="BZ159" i="37"/>
  <c r="AV159" i="6" s="1"/>
  <c r="AP157" i="37"/>
  <c r="Z157" i="6" s="1"/>
  <c r="AP156" i="37"/>
  <c r="Z156" i="6" s="1"/>
  <c r="AP155" i="37"/>
  <c r="Z155" i="6" s="1"/>
  <c r="AI151" i="37"/>
  <c r="V151" i="6" s="1"/>
  <c r="AI152" i="37"/>
  <c r="V152" i="6" s="1"/>
  <c r="AP150" i="37"/>
  <c r="Z150" i="6" s="1"/>
  <c r="AP149" i="37"/>
  <c r="Z149" i="6" s="1"/>
  <c r="BG137" i="37"/>
  <c r="AJ137" i="6" s="1"/>
  <c r="BG138" i="37"/>
  <c r="AJ138" i="6" s="1"/>
  <c r="BV127" i="37"/>
  <c r="BV126" i="37"/>
  <c r="BV125" i="37"/>
  <c r="AV127" i="37"/>
  <c r="AV126" i="37"/>
  <c r="AV125" i="37"/>
  <c r="CC124" i="37"/>
  <c r="CC123" i="37"/>
  <c r="AC124" i="37"/>
  <c r="R124" i="6" s="1"/>
  <c r="AC123" i="37"/>
  <c r="R123" i="6" s="1"/>
  <c r="BV120" i="37"/>
  <c r="BV119" i="37"/>
  <c r="BV118" i="37"/>
  <c r="CC117" i="37"/>
  <c r="CC116" i="37"/>
  <c r="CC115" i="37"/>
  <c r="AP112" i="37"/>
  <c r="Z112" i="6" s="1"/>
  <c r="Z212" i="6" s="1"/>
  <c r="AP111" i="37"/>
  <c r="Z111" i="6" s="1"/>
  <c r="AC108" i="37"/>
  <c r="R108" i="6" s="1"/>
  <c r="AC107" i="37"/>
  <c r="R107" i="6" s="1"/>
  <c r="AC106" i="37"/>
  <c r="R106" i="6" s="1"/>
  <c r="AC105" i="37"/>
  <c r="R105" i="6" s="1"/>
  <c r="CG104" i="37"/>
  <c r="AZ104" i="6" s="1"/>
  <c r="CG103" i="37"/>
  <c r="AZ103" i="6" s="1"/>
  <c r="AS103" i="37"/>
  <c r="AB103" i="6" s="1"/>
  <c r="AS104" i="37"/>
  <c r="AB104" i="6" s="1"/>
  <c r="AI95" i="37"/>
  <c r="V95" i="6" s="1"/>
  <c r="AI94" i="37"/>
  <c r="V94" i="6" s="1"/>
  <c r="AI93" i="37"/>
  <c r="V93" i="6" s="1"/>
  <c r="BJ74" i="37"/>
  <c r="AL74" i="6" s="1"/>
  <c r="BJ77" i="37"/>
  <c r="AL77" i="6" s="1"/>
  <c r="BJ76" i="37"/>
  <c r="AL76" i="6" s="1"/>
  <c r="BJ75" i="37"/>
  <c r="AL75" i="6" s="1"/>
  <c r="BV67" i="37"/>
  <c r="BV66" i="37"/>
  <c r="CC65" i="37"/>
  <c r="CC64" i="37"/>
  <c r="AI39" i="37"/>
  <c r="V39" i="6" s="1"/>
  <c r="AI38" i="37"/>
  <c r="V38" i="6" s="1"/>
  <c r="AI37" i="37"/>
  <c r="V37" i="6" s="1"/>
  <c r="BJ34" i="37"/>
  <c r="AL34" i="6" s="1"/>
  <c r="BJ33" i="37"/>
  <c r="AL33" i="6" s="1"/>
  <c r="BJ32" i="37"/>
  <c r="AL32" i="6" s="1"/>
  <c r="CC29" i="37"/>
  <c r="CC31" i="37"/>
  <c r="CC30" i="37"/>
  <c r="Y69" i="37"/>
  <c r="Y68" i="37"/>
  <c r="CG127" i="37"/>
  <c r="AZ127" i="6" s="1"/>
  <c r="CG126" i="37"/>
  <c r="AZ126" i="6" s="1"/>
  <c r="CG125" i="37"/>
  <c r="AZ125" i="6" s="1"/>
  <c r="CC188" i="37"/>
  <c r="CC187" i="37"/>
  <c r="CC186" i="37"/>
  <c r="CC185" i="37"/>
  <c r="BP186" i="37"/>
  <c r="AP186" i="6" s="1"/>
  <c r="BP185" i="37"/>
  <c r="AP185" i="6" s="1"/>
  <c r="BP188" i="37"/>
  <c r="AP188" i="6" s="1"/>
  <c r="BP187" i="37"/>
  <c r="AP187" i="6" s="1"/>
  <c r="BC188" i="37"/>
  <c r="BC187" i="37"/>
  <c r="BC186" i="37"/>
  <c r="BC185" i="37"/>
  <c r="CJ183" i="37"/>
  <c r="BB183" i="6" s="1"/>
  <c r="CJ182" i="37"/>
  <c r="BB182" i="6" s="1"/>
  <c r="BV183" i="37"/>
  <c r="BV182" i="37"/>
  <c r="BJ183" i="37"/>
  <c r="AL183" i="6" s="1"/>
  <c r="BJ182" i="37"/>
  <c r="AL182" i="6" s="1"/>
  <c r="AV183" i="37"/>
  <c r="AV182" i="37"/>
  <c r="CG181" i="37"/>
  <c r="AZ181" i="6" s="1"/>
  <c r="CG180" i="37"/>
  <c r="AZ180" i="6" s="1"/>
  <c r="CG179" i="37"/>
  <c r="AZ179" i="6" s="1"/>
  <c r="BS178" i="37"/>
  <c r="AR178" i="6" s="1"/>
  <c r="BS177" i="37"/>
  <c r="AR177" i="6" s="1"/>
  <c r="BG177" i="37"/>
  <c r="AJ177" i="6" s="1"/>
  <c r="BG178" i="37"/>
  <c r="AJ178" i="6" s="1"/>
  <c r="AS178" i="37"/>
  <c r="AB178" i="6" s="1"/>
  <c r="AS177" i="37"/>
  <c r="AB177" i="6" s="1"/>
  <c r="AF178" i="37"/>
  <c r="T178" i="6" s="1"/>
  <c r="AF177" i="37"/>
  <c r="T177" i="6" s="1"/>
  <c r="CM176" i="37"/>
  <c r="BD176" i="6" s="1"/>
  <c r="CM175" i="37"/>
  <c r="BD175" i="6" s="1"/>
  <c r="AV176" i="37"/>
  <c r="AV175" i="37"/>
  <c r="AI175" i="37"/>
  <c r="V175" i="6" s="1"/>
  <c r="AI176" i="37"/>
  <c r="V176" i="6" s="1"/>
  <c r="CC173" i="37"/>
  <c r="CC174" i="37"/>
  <c r="BP174" i="37"/>
  <c r="AP174" i="6" s="1"/>
  <c r="BP173" i="37"/>
  <c r="AP173" i="6" s="1"/>
  <c r="BP170" i="37"/>
  <c r="AP170" i="6" s="1"/>
  <c r="BC170" i="37"/>
  <c r="AP170" i="37"/>
  <c r="Z170" i="6" s="1"/>
  <c r="AC170" i="37"/>
  <c r="R170" i="6" s="1"/>
  <c r="AI157" i="37"/>
  <c r="V157" i="6" s="1"/>
  <c r="AI156" i="37"/>
  <c r="V156" i="6" s="1"/>
  <c r="AI155" i="37"/>
  <c r="V155" i="6" s="1"/>
  <c r="Y154" i="37"/>
  <c r="Y153" i="37"/>
  <c r="CM142" i="37"/>
  <c r="BD142" i="6" s="1"/>
  <c r="CM141" i="37"/>
  <c r="BD141" i="6" s="1"/>
  <c r="BZ142" i="37"/>
  <c r="AV142" i="6" s="1"/>
  <c r="BZ141" i="37"/>
  <c r="AV141" i="6" s="1"/>
  <c r="BZ128" i="37"/>
  <c r="AV128" i="6" s="1"/>
  <c r="BZ129" i="37"/>
  <c r="AV129" i="6" s="1"/>
  <c r="BM129" i="37"/>
  <c r="AN129" i="6" s="1"/>
  <c r="BM128" i="37"/>
  <c r="AN128" i="6" s="1"/>
  <c r="AZ129" i="37"/>
  <c r="AF129" i="6" s="1"/>
  <c r="AZ128" i="37"/>
  <c r="AF128" i="6" s="1"/>
  <c r="AL129" i="37"/>
  <c r="AL128" i="37"/>
  <c r="CM110" i="37"/>
  <c r="BD110" i="6" s="1"/>
  <c r="CM109" i="37"/>
  <c r="BD109" i="6" s="1"/>
  <c r="BZ110" i="37"/>
  <c r="AV110" i="6" s="1"/>
  <c r="BZ109" i="37"/>
  <c r="AV109" i="6" s="1"/>
  <c r="BM109" i="37"/>
  <c r="AN109" i="6" s="1"/>
  <c r="BM110" i="37"/>
  <c r="AN110" i="6" s="1"/>
  <c r="AZ110" i="37"/>
  <c r="AF110" i="6" s="1"/>
  <c r="AZ109" i="37"/>
  <c r="AF109" i="6" s="1"/>
  <c r="AL110" i="37"/>
  <c r="AL109" i="37"/>
  <c r="Y110" i="37"/>
  <c r="Y109" i="37"/>
  <c r="CC101" i="37"/>
  <c r="CC102" i="37"/>
  <c r="BP102" i="37"/>
  <c r="AP102" i="6" s="1"/>
  <c r="BP101" i="37"/>
  <c r="AP101" i="6" s="1"/>
  <c r="BC102" i="37"/>
  <c r="BC101" i="37"/>
  <c r="AL103" i="37"/>
  <c r="AL104" i="37"/>
  <c r="CJ100" i="37"/>
  <c r="BB100" i="6" s="1"/>
  <c r="CJ99" i="37"/>
  <c r="BB99" i="6" s="1"/>
  <c r="CJ98" i="37"/>
  <c r="BB98" i="6" s="1"/>
  <c r="CJ97" i="37"/>
  <c r="BB97" i="6" s="1"/>
  <c r="BV99" i="37"/>
  <c r="BV98" i="37"/>
  <c r="BV97" i="37"/>
  <c r="BV100" i="37"/>
  <c r="BJ99" i="37"/>
  <c r="AL99" i="6" s="1"/>
  <c r="BJ98" i="37"/>
  <c r="AL98" i="6" s="1"/>
  <c r="BJ97" i="37"/>
  <c r="AL97" i="6" s="1"/>
  <c r="BJ100" i="37"/>
  <c r="AL100" i="6" s="1"/>
  <c r="AV98" i="37"/>
  <c r="AV97" i="37"/>
  <c r="AV100" i="37"/>
  <c r="AV99" i="37"/>
  <c r="AI100" i="37"/>
  <c r="V100" i="6" s="1"/>
  <c r="AI98" i="37"/>
  <c r="V98" i="6" s="1"/>
  <c r="AI97" i="37"/>
  <c r="V97" i="6" s="1"/>
  <c r="AI99" i="37"/>
  <c r="V99" i="6" s="1"/>
  <c r="CM87" i="37"/>
  <c r="BD87" i="6" s="1"/>
  <c r="CM86" i="37"/>
  <c r="BD86" i="6" s="1"/>
  <c r="BZ87" i="37"/>
  <c r="AV87" i="6" s="1"/>
  <c r="BZ86" i="37"/>
  <c r="AV86" i="6" s="1"/>
  <c r="BM87" i="37"/>
  <c r="AN87" i="6" s="1"/>
  <c r="BM86" i="37"/>
  <c r="AN86" i="6" s="1"/>
  <c r="AZ87" i="37"/>
  <c r="AF87" i="6" s="1"/>
  <c r="AZ86" i="37"/>
  <c r="AF86" i="6" s="1"/>
  <c r="AL87" i="37"/>
  <c r="AL86" i="37"/>
  <c r="Y87" i="37"/>
  <c r="Y86" i="37"/>
  <c r="BV73" i="37"/>
  <c r="BV72" i="37"/>
  <c r="BV71" i="37"/>
  <c r="BV70" i="37"/>
  <c r="BJ72" i="37"/>
  <c r="AL72" i="6" s="1"/>
  <c r="BJ73" i="37"/>
  <c r="AL73" i="6" s="1"/>
  <c r="BJ71" i="37"/>
  <c r="AL71" i="6" s="1"/>
  <c r="BJ70" i="37"/>
  <c r="AL70" i="6" s="1"/>
  <c r="AV73" i="37"/>
  <c r="AV72" i="37"/>
  <c r="AV71" i="37"/>
  <c r="AV70" i="37"/>
  <c r="AI71" i="37"/>
  <c r="V71" i="6" s="1"/>
  <c r="AI70" i="37"/>
  <c r="V70" i="6" s="1"/>
  <c r="AI73" i="37"/>
  <c r="V73" i="6" s="1"/>
  <c r="AI72" i="37"/>
  <c r="V72" i="6" s="1"/>
  <c r="BM69" i="37"/>
  <c r="AN69" i="6" s="1"/>
  <c r="BM68" i="37"/>
  <c r="AN68" i="6" s="1"/>
  <c r="AZ69" i="37"/>
  <c r="AF69" i="6" s="1"/>
  <c r="AZ68" i="37"/>
  <c r="AF68" i="6" s="1"/>
  <c r="CC63" i="37"/>
  <c r="CC62" i="37"/>
  <c r="BP63" i="37"/>
  <c r="AP63" i="6" s="1"/>
  <c r="BP62" i="37"/>
  <c r="AP62" i="6" s="1"/>
  <c r="BC63" i="37"/>
  <c r="BC62" i="37"/>
  <c r="AP63" i="37"/>
  <c r="Z63" i="6" s="1"/>
  <c r="AP62" i="37"/>
  <c r="Z62" i="6" s="1"/>
  <c r="AL24" i="37"/>
  <c r="Y23" i="37"/>
  <c r="Y24" i="37"/>
  <c r="Y56" i="37"/>
  <c r="Y120" i="37"/>
  <c r="Y152" i="37"/>
  <c r="AC157" i="37"/>
  <c r="R157" i="6" s="1"/>
  <c r="AF34" i="37"/>
  <c r="T34" i="6" s="1"/>
  <c r="AF66" i="37"/>
  <c r="T66" i="6" s="1"/>
  <c r="AF110" i="37"/>
  <c r="T110" i="6" s="1"/>
  <c r="AI32" i="37"/>
  <c r="V32" i="6" s="1"/>
  <c r="AI160" i="37"/>
  <c r="V160" i="6" s="1"/>
  <c r="AL101" i="37"/>
  <c r="AP65" i="37"/>
  <c r="Z65" i="6" s="1"/>
  <c r="BG174" i="37"/>
  <c r="AJ174" i="6" s="1"/>
  <c r="BG173" i="37"/>
  <c r="AJ173" i="6" s="1"/>
  <c r="CM188" i="37"/>
  <c r="BD188" i="6" s="1"/>
  <c r="CM187" i="37"/>
  <c r="BD187" i="6" s="1"/>
  <c r="CM186" i="37"/>
  <c r="BD186" i="6" s="1"/>
  <c r="CM185" i="37"/>
  <c r="BD185" i="6" s="1"/>
  <c r="AZ188" i="37"/>
  <c r="AF188" i="6" s="1"/>
  <c r="AZ187" i="37"/>
  <c r="AF187" i="6" s="1"/>
  <c r="AZ186" i="37"/>
  <c r="AF186" i="6" s="1"/>
  <c r="AZ185" i="37"/>
  <c r="AF185" i="6" s="1"/>
  <c r="BS182" i="37"/>
  <c r="AR182" i="6" s="1"/>
  <c r="BS183" i="37"/>
  <c r="AR183" i="6" s="1"/>
  <c r="BC178" i="37"/>
  <c r="BC177" i="37"/>
  <c r="CJ175" i="37"/>
  <c r="BB175" i="6" s="1"/>
  <c r="CJ176" i="37"/>
  <c r="BB176" i="6" s="1"/>
  <c r="BZ174" i="37"/>
  <c r="AV174" i="6" s="1"/>
  <c r="BZ173" i="37"/>
  <c r="AV173" i="6" s="1"/>
  <c r="AI63" i="37"/>
  <c r="V63" i="6" s="1"/>
  <c r="AI62" i="37"/>
  <c r="V62" i="6" s="1"/>
  <c r="AL154" i="37"/>
  <c r="AL153" i="37"/>
  <c r="AL183" i="37"/>
  <c r="AL182" i="37"/>
  <c r="BV179" i="37"/>
  <c r="BV181" i="37"/>
  <c r="BV180" i="37"/>
  <c r="AI181" i="37"/>
  <c r="V181" i="6" s="1"/>
  <c r="AI180" i="37"/>
  <c r="V180" i="6" s="1"/>
  <c r="AI179" i="37"/>
  <c r="V179" i="6" s="1"/>
  <c r="CM178" i="37"/>
  <c r="BD178" i="6" s="1"/>
  <c r="CM177" i="37"/>
  <c r="BD177" i="6" s="1"/>
  <c r="CC176" i="37"/>
  <c r="CC175" i="37"/>
  <c r="CG172" i="37"/>
  <c r="AZ172" i="6" s="1"/>
  <c r="CG171" i="37"/>
  <c r="AZ171" i="6" s="1"/>
  <c r="AS172" i="37"/>
  <c r="AB172" i="6" s="1"/>
  <c r="AS171" i="37"/>
  <c r="AB171" i="6" s="1"/>
  <c r="AZ167" i="37"/>
  <c r="AF167" i="6" s="1"/>
  <c r="AZ169" i="37"/>
  <c r="AF169" i="6" s="1"/>
  <c r="AZ168" i="37"/>
  <c r="AF168" i="6" s="1"/>
  <c r="CG166" i="37"/>
  <c r="AZ166" i="6" s="1"/>
  <c r="CG165" i="37"/>
  <c r="AZ165" i="6" s="1"/>
  <c r="BM164" i="37"/>
  <c r="AN164" i="6" s="1"/>
  <c r="BM163" i="37"/>
  <c r="AN163" i="6" s="1"/>
  <c r="AL164" i="37"/>
  <c r="AL163" i="37"/>
  <c r="BS162" i="37"/>
  <c r="AR162" i="6" s="1"/>
  <c r="BS161" i="37"/>
  <c r="AR161" i="6" s="1"/>
  <c r="AF162" i="37"/>
  <c r="T162" i="6" s="1"/>
  <c r="AF161" i="37"/>
  <c r="T161" i="6" s="1"/>
  <c r="CM160" i="37"/>
  <c r="BD160" i="6" s="1"/>
  <c r="CM159" i="37"/>
  <c r="BD159" i="6" s="1"/>
  <c r="AL159" i="37"/>
  <c r="AL160" i="37"/>
  <c r="BP157" i="37"/>
  <c r="AP157" i="6" s="1"/>
  <c r="BP156" i="37"/>
  <c r="AP156" i="6" s="1"/>
  <c r="BP155" i="37"/>
  <c r="AP155" i="6" s="1"/>
  <c r="CG154" i="37"/>
  <c r="AZ154" i="6" s="1"/>
  <c r="CG153" i="37"/>
  <c r="AZ153" i="6" s="1"/>
  <c r="BG153" i="37"/>
  <c r="AJ153" i="6" s="1"/>
  <c r="BG154" i="37"/>
  <c r="AJ154" i="6" s="1"/>
  <c r="CJ151" i="37"/>
  <c r="BB151" i="6" s="1"/>
  <c r="CJ152" i="37"/>
  <c r="BB152" i="6" s="1"/>
  <c r="BJ152" i="37"/>
  <c r="AL152" i="6" s="1"/>
  <c r="BJ151" i="37"/>
  <c r="AL151" i="6" s="1"/>
  <c r="BP150" i="37"/>
  <c r="AP150" i="6" s="1"/>
  <c r="BP149" i="37"/>
  <c r="AP149" i="6" s="1"/>
  <c r="BV147" i="37"/>
  <c r="BV148" i="37"/>
  <c r="AI148" i="37"/>
  <c r="V148" i="6" s="1"/>
  <c r="AI147" i="37"/>
  <c r="V147" i="6" s="1"/>
  <c r="BC142" i="37"/>
  <c r="BC141" i="37"/>
  <c r="BS138" i="37"/>
  <c r="AR138" i="6" s="1"/>
  <c r="BS137" i="37"/>
  <c r="AR137" i="6" s="1"/>
  <c r="AF138" i="37"/>
  <c r="T138" i="6" s="1"/>
  <c r="AF137" i="37"/>
  <c r="T137" i="6" s="1"/>
  <c r="CM136" i="37"/>
  <c r="BD136" i="6" s="1"/>
  <c r="CM135" i="37"/>
  <c r="BD135" i="6" s="1"/>
  <c r="BM136" i="37"/>
  <c r="AN136" i="6" s="1"/>
  <c r="BM135" i="37"/>
  <c r="AN135" i="6" s="1"/>
  <c r="CM131" i="37"/>
  <c r="BD131" i="6" s="1"/>
  <c r="CM134" i="37"/>
  <c r="BD134" i="6" s="1"/>
  <c r="BM131" i="37"/>
  <c r="AN131" i="6" s="1"/>
  <c r="BM134" i="37"/>
  <c r="AN134" i="6" s="1"/>
  <c r="AL131" i="37"/>
  <c r="AL134" i="37"/>
  <c r="AI127" i="37"/>
  <c r="V127" i="6" s="1"/>
  <c r="AI126" i="37"/>
  <c r="V126" i="6" s="1"/>
  <c r="AI125" i="37"/>
  <c r="V125" i="6" s="1"/>
  <c r="BP124" i="37"/>
  <c r="AP124" i="6" s="1"/>
  <c r="BP123" i="37"/>
  <c r="AP123" i="6" s="1"/>
  <c r="BJ120" i="37"/>
  <c r="AL120" i="6" s="1"/>
  <c r="BJ119" i="37"/>
  <c r="AL119" i="6" s="1"/>
  <c r="BJ118" i="37"/>
  <c r="AL118" i="6" s="1"/>
  <c r="BP117" i="37"/>
  <c r="AP117" i="6" s="1"/>
  <c r="BP116" i="37"/>
  <c r="AP116" i="6" s="1"/>
  <c r="BP115" i="37"/>
  <c r="AP115" i="6" s="1"/>
  <c r="AC116" i="37"/>
  <c r="R116" i="6" s="1"/>
  <c r="AC115" i="37"/>
  <c r="R115" i="6" s="1"/>
  <c r="BC112" i="37"/>
  <c r="BC111" i="37"/>
  <c r="BC108" i="37"/>
  <c r="BC107" i="37"/>
  <c r="BC106" i="37"/>
  <c r="BC105" i="37"/>
  <c r="AF102" i="37"/>
  <c r="T102" i="6" s="1"/>
  <c r="BJ96" i="37"/>
  <c r="AL96" i="6" s="1"/>
  <c r="BJ95" i="37"/>
  <c r="AL95" i="6" s="1"/>
  <c r="BJ94" i="37"/>
  <c r="AL94" i="6" s="1"/>
  <c r="BJ93" i="37"/>
  <c r="AL93" i="6" s="1"/>
  <c r="CJ91" i="37"/>
  <c r="BB91" i="6" s="1"/>
  <c r="CJ90" i="37"/>
  <c r="BB90" i="6" s="1"/>
  <c r="CJ89" i="37"/>
  <c r="BB89" i="6" s="1"/>
  <c r="BJ91" i="37"/>
  <c r="AL91" i="6" s="1"/>
  <c r="BJ90" i="37"/>
  <c r="AL90" i="6" s="1"/>
  <c r="BJ89" i="37"/>
  <c r="AL89" i="6" s="1"/>
  <c r="AI90" i="37"/>
  <c r="V90" i="6" s="1"/>
  <c r="AI89" i="37"/>
  <c r="V89" i="6" s="1"/>
  <c r="AI91" i="37"/>
  <c r="V91" i="6" s="1"/>
  <c r="CC83" i="37"/>
  <c r="CC82" i="37"/>
  <c r="AP82" i="37"/>
  <c r="Z82" i="6" s="1"/>
  <c r="AP83" i="37"/>
  <c r="Z83" i="6" s="1"/>
  <c r="AC83" i="37"/>
  <c r="R83" i="6" s="1"/>
  <c r="AC82" i="37"/>
  <c r="R82" i="6" s="1"/>
  <c r="CC80" i="37"/>
  <c r="CC79" i="37"/>
  <c r="CC78" i="37"/>
  <c r="AP80" i="37"/>
  <c r="Z80" i="6" s="1"/>
  <c r="AP79" i="37"/>
  <c r="Z79" i="6" s="1"/>
  <c r="AP78" i="37"/>
  <c r="Z78" i="6" s="1"/>
  <c r="AC79" i="37"/>
  <c r="R79" i="6" s="1"/>
  <c r="AC78" i="37"/>
  <c r="R78" i="6" s="1"/>
  <c r="CJ77" i="37"/>
  <c r="BB77" i="6" s="1"/>
  <c r="CJ76" i="37"/>
  <c r="BB76" i="6" s="1"/>
  <c r="CJ75" i="37"/>
  <c r="BB75" i="6" s="1"/>
  <c r="CJ74" i="37"/>
  <c r="BB74" i="6" s="1"/>
  <c r="AV74" i="37"/>
  <c r="AV76" i="37"/>
  <c r="AV77" i="37"/>
  <c r="CJ67" i="37"/>
  <c r="BB67" i="6" s="1"/>
  <c r="CJ66" i="37"/>
  <c r="BB66" i="6" s="1"/>
  <c r="AV66" i="37"/>
  <c r="AV67" i="37"/>
  <c r="BP65" i="37"/>
  <c r="AP65" i="6" s="1"/>
  <c r="BP64" i="37"/>
  <c r="AP64" i="6" s="1"/>
  <c r="BC65" i="37"/>
  <c r="BC64" i="37"/>
  <c r="BS57" i="37"/>
  <c r="AR57" i="6" s="1"/>
  <c r="BS56" i="37"/>
  <c r="AR56" i="6" s="1"/>
  <c r="AS57" i="37"/>
  <c r="AB57" i="6" s="1"/>
  <c r="AS56" i="37"/>
  <c r="AB56" i="6" s="1"/>
  <c r="BP52" i="37"/>
  <c r="AP52" i="6" s="1"/>
  <c r="BP51" i="37"/>
  <c r="AP51" i="6" s="1"/>
  <c r="AC52" i="37"/>
  <c r="R52" i="6" s="1"/>
  <c r="AC51" i="37"/>
  <c r="R51" i="6" s="1"/>
  <c r="BV50" i="37"/>
  <c r="BV49" i="37"/>
  <c r="AV50" i="37"/>
  <c r="AV49" i="37"/>
  <c r="BP48" i="37"/>
  <c r="AP48" i="6" s="1"/>
  <c r="BP47" i="37"/>
  <c r="AP47" i="6" s="1"/>
  <c r="AP48" i="37"/>
  <c r="Z48" i="6" s="1"/>
  <c r="AP47" i="37"/>
  <c r="Z47" i="6" s="1"/>
  <c r="BV43" i="37"/>
  <c r="BV42" i="37"/>
  <c r="BV44" i="37"/>
  <c r="BP41" i="37"/>
  <c r="AP41" i="6" s="1"/>
  <c r="BP40" i="37"/>
  <c r="AP40" i="6" s="1"/>
  <c r="BJ38" i="37"/>
  <c r="AL38" i="6" s="1"/>
  <c r="BJ37" i="37"/>
  <c r="AL37" i="6" s="1"/>
  <c r="BJ39" i="37"/>
  <c r="AL39" i="6" s="1"/>
  <c r="AV34" i="37"/>
  <c r="AV33" i="37"/>
  <c r="AV32" i="37"/>
  <c r="BP31" i="37"/>
  <c r="AP31" i="6" s="1"/>
  <c r="BP30" i="37"/>
  <c r="AP30" i="6" s="1"/>
  <c r="BP29" i="37"/>
  <c r="AP29" i="6" s="1"/>
  <c r="BC31" i="37"/>
  <c r="BC30" i="37"/>
  <c r="BC29" i="37"/>
  <c r="AC31" i="37"/>
  <c r="R31" i="6" s="1"/>
  <c r="AC30" i="37"/>
  <c r="R30" i="6" s="1"/>
  <c r="CC27" i="37"/>
  <c r="CC26" i="37"/>
  <c r="CC25" i="37"/>
  <c r="BC27" i="37"/>
  <c r="BC26" i="37"/>
  <c r="BC25" i="37"/>
  <c r="AC27" i="37"/>
  <c r="R27" i="6" s="1"/>
  <c r="AC26" i="37"/>
  <c r="R26" i="6" s="1"/>
  <c r="AC25" i="37"/>
  <c r="R25" i="6" s="1"/>
  <c r="BP22" i="37"/>
  <c r="AP22" i="6" s="1"/>
  <c r="BP21" i="37"/>
  <c r="AP21" i="6" s="1"/>
  <c r="BP20" i="37"/>
  <c r="AP20" i="6" s="1"/>
  <c r="BP19" i="37"/>
  <c r="AP19" i="6" s="1"/>
  <c r="AP22" i="37"/>
  <c r="Z22" i="6" s="1"/>
  <c r="AP20" i="37"/>
  <c r="Z20" i="6" s="1"/>
  <c r="AP19" i="37"/>
  <c r="Z19" i="6" s="1"/>
  <c r="CC18" i="37"/>
  <c r="CC17" i="37"/>
  <c r="BC18" i="37"/>
  <c r="BC17" i="37"/>
  <c r="AC80" i="37"/>
  <c r="R80" i="6" s="1"/>
  <c r="AF166" i="37"/>
  <c r="T166" i="6" s="1"/>
  <c r="Y71" i="37"/>
  <c r="Y70" i="37"/>
  <c r="Y73" i="37"/>
  <c r="CG129" i="37"/>
  <c r="AZ129" i="6" s="1"/>
  <c r="CG128" i="37"/>
  <c r="AZ128" i="6" s="1"/>
  <c r="BZ69" i="37"/>
  <c r="AV69" i="6" s="1"/>
  <c r="BZ68" i="37"/>
  <c r="AV68" i="6" s="1"/>
  <c r="AL188" i="37"/>
  <c r="AL187" i="37"/>
  <c r="AL186" i="37"/>
  <c r="AL185" i="37"/>
  <c r="Y188" i="37"/>
  <c r="Y186" i="37"/>
  <c r="Y185" i="37"/>
  <c r="AF183" i="37"/>
  <c r="T183" i="6" s="1"/>
  <c r="AF182" i="37"/>
  <c r="T182" i="6" s="1"/>
  <c r="CC181" i="37"/>
  <c r="CC180" i="37"/>
  <c r="CC179" i="37"/>
  <c r="BP181" i="37"/>
  <c r="AP181" i="6" s="1"/>
  <c r="BP180" i="37"/>
  <c r="AP180" i="6" s="1"/>
  <c r="BP179" i="37"/>
  <c r="AP179" i="6" s="1"/>
  <c r="BC180" i="37"/>
  <c r="BC179" i="37"/>
  <c r="BC181" i="37"/>
  <c r="AP181" i="37"/>
  <c r="Z181" i="6" s="1"/>
  <c r="AP180" i="37"/>
  <c r="Z180" i="6" s="1"/>
  <c r="AP179" i="37"/>
  <c r="Z179" i="6" s="1"/>
  <c r="AC180" i="37"/>
  <c r="R180" i="6" s="1"/>
  <c r="AC179" i="37"/>
  <c r="R179" i="6" s="1"/>
  <c r="BV176" i="37"/>
  <c r="BV175" i="37"/>
  <c r="BJ176" i="37"/>
  <c r="AL176" i="6" s="1"/>
  <c r="BJ175" i="37"/>
  <c r="AL175" i="6" s="1"/>
  <c r="AZ174" i="37"/>
  <c r="AF174" i="6" s="1"/>
  <c r="AZ173" i="37"/>
  <c r="AF173" i="6" s="1"/>
  <c r="AL174" i="37"/>
  <c r="AL173" i="37"/>
  <c r="Y174" i="37"/>
  <c r="Y173" i="37"/>
  <c r="CM172" i="37"/>
  <c r="BD172" i="6" s="1"/>
  <c r="CM171" i="37"/>
  <c r="BD171" i="6" s="1"/>
  <c r="BZ172" i="37"/>
  <c r="AV172" i="6" s="1"/>
  <c r="BZ171" i="37"/>
  <c r="AV171" i="6" s="1"/>
  <c r="BM172" i="37"/>
  <c r="AN172" i="6" s="1"/>
  <c r="BM171" i="37"/>
  <c r="AN171" i="6" s="1"/>
  <c r="AZ172" i="37"/>
  <c r="AF172" i="6" s="1"/>
  <c r="AZ171" i="37"/>
  <c r="AF171" i="6" s="1"/>
  <c r="AL172" i="37"/>
  <c r="AL171" i="37"/>
  <c r="CG169" i="37"/>
  <c r="AZ169" i="6" s="1"/>
  <c r="CG168" i="37"/>
  <c r="AZ168" i="6" s="1"/>
  <c r="CG167" i="37"/>
  <c r="AZ167" i="6" s="1"/>
  <c r="BS169" i="37"/>
  <c r="AR169" i="6" s="1"/>
  <c r="BS168" i="37"/>
  <c r="AR168" i="6" s="1"/>
  <c r="BS167" i="37"/>
  <c r="AR167" i="6" s="1"/>
  <c r="BG169" i="37"/>
  <c r="AJ169" i="6" s="1"/>
  <c r="BG168" i="37"/>
  <c r="AJ168" i="6" s="1"/>
  <c r="BG167" i="37"/>
  <c r="AJ167" i="6" s="1"/>
  <c r="AS169" i="37"/>
  <c r="AB169" i="6" s="1"/>
  <c r="AS167" i="37"/>
  <c r="AB167" i="6" s="1"/>
  <c r="AS168" i="37"/>
  <c r="AB168" i="6" s="1"/>
  <c r="AF169" i="37"/>
  <c r="T169" i="6" s="1"/>
  <c r="AF168" i="37"/>
  <c r="T168" i="6" s="1"/>
  <c r="AF167" i="37"/>
  <c r="T167" i="6" s="1"/>
  <c r="CM166" i="37"/>
  <c r="BD166" i="6" s="1"/>
  <c r="CM165" i="37"/>
  <c r="BD165" i="6" s="1"/>
  <c r="BZ166" i="37"/>
  <c r="AV166" i="6" s="1"/>
  <c r="BZ165" i="37"/>
  <c r="AV165" i="6" s="1"/>
  <c r="BM165" i="37"/>
  <c r="AN165" i="6" s="1"/>
  <c r="BM166" i="37"/>
  <c r="AN166" i="6" s="1"/>
  <c r="AZ166" i="37"/>
  <c r="AF166" i="6" s="1"/>
  <c r="AZ165" i="37"/>
  <c r="AF165" i="6" s="1"/>
  <c r="Y166" i="37"/>
  <c r="Y165" i="37"/>
  <c r="CG164" i="37"/>
  <c r="AZ164" i="6" s="1"/>
  <c r="CG163" i="37"/>
  <c r="AZ163" i="6" s="1"/>
  <c r="BS164" i="37"/>
  <c r="AR164" i="6" s="1"/>
  <c r="BS163" i="37"/>
  <c r="AR163" i="6" s="1"/>
  <c r="BG164" i="37"/>
  <c r="AJ164" i="6" s="1"/>
  <c r="BG163" i="37"/>
  <c r="AJ163" i="6" s="1"/>
  <c r="AS164" i="37"/>
  <c r="AB164" i="6" s="1"/>
  <c r="AS163" i="37"/>
  <c r="AB163" i="6" s="1"/>
  <c r="AF164" i="37"/>
  <c r="T164" i="6" s="1"/>
  <c r="AF163" i="37"/>
  <c r="T163" i="6" s="1"/>
  <c r="CM162" i="37"/>
  <c r="BD162" i="6" s="1"/>
  <c r="CM161" i="37"/>
  <c r="BD161" i="6" s="1"/>
  <c r="BZ162" i="37"/>
  <c r="AV162" i="6" s="1"/>
  <c r="BZ161" i="37"/>
  <c r="AV161" i="6" s="1"/>
  <c r="BM162" i="37"/>
  <c r="AN162" i="6" s="1"/>
  <c r="BM161" i="37"/>
  <c r="AN161" i="6" s="1"/>
  <c r="AZ162" i="37"/>
  <c r="AF162" i="6" s="1"/>
  <c r="AZ161" i="37"/>
  <c r="AF161" i="6" s="1"/>
  <c r="AL162" i="37"/>
  <c r="AL161" i="37"/>
  <c r="Y162" i="37"/>
  <c r="Y161" i="37"/>
  <c r="CG160" i="37"/>
  <c r="AZ160" i="6" s="1"/>
  <c r="CG159" i="37"/>
  <c r="AZ159" i="6" s="1"/>
  <c r="BS160" i="37"/>
  <c r="AR160" i="6" s="1"/>
  <c r="BS159" i="37"/>
  <c r="AR159" i="6" s="1"/>
  <c r="BG160" i="37"/>
  <c r="AJ160" i="6" s="1"/>
  <c r="BG159" i="37"/>
  <c r="AJ159" i="6" s="1"/>
  <c r="AS159" i="37"/>
  <c r="AB159" i="6" s="1"/>
  <c r="AS160" i="37"/>
  <c r="AB160" i="6" s="1"/>
  <c r="AF160" i="37"/>
  <c r="T160" i="6" s="1"/>
  <c r="AF159" i="37"/>
  <c r="T159" i="6" s="1"/>
  <c r="CJ157" i="37"/>
  <c r="BB157" i="6" s="1"/>
  <c r="CJ156" i="37"/>
  <c r="BB156" i="6" s="1"/>
  <c r="CJ155" i="37"/>
  <c r="BB155" i="6" s="1"/>
  <c r="BV155" i="37"/>
  <c r="BV157" i="37"/>
  <c r="BV156" i="37"/>
  <c r="BJ157" i="37"/>
  <c r="AL157" i="6" s="1"/>
  <c r="BJ155" i="37"/>
  <c r="AL155" i="6" s="1"/>
  <c r="BJ156" i="37"/>
  <c r="AL156" i="6" s="1"/>
  <c r="AV156" i="37"/>
  <c r="AV157" i="37"/>
  <c r="AV155" i="37"/>
  <c r="CM154" i="37"/>
  <c r="BD154" i="6" s="1"/>
  <c r="CM153" i="37"/>
  <c r="BD153" i="6" s="1"/>
  <c r="BZ154" i="37"/>
  <c r="AV154" i="6" s="1"/>
  <c r="BZ153" i="37"/>
  <c r="AV153" i="6" s="1"/>
  <c r="BM154" i="37"/>
  <c r="AN154" i="6" s="1"/>
  <c r="BM153" i="37"/>
  <c r="AN153" i="6" s="1"/>
  <c r="AZ154" i="37"/>
  <c r="AF154" i="6" s="1"/>
  <c r="AZ153" i="37"/>
  <c r="AF153" i="6" s="1"/>
  <c r="CC152" i="37"/>
  <c r="CC151" i="37"/>
  <c r="BP152" i="37"/>
  <c r="AP152" i="6" s="1"/>
  <c r="BP151" i="37"/>
  <c r="AP151" i="6" s="1"/>
  <c r="BC152" i="37"/>
  <c r="BC151" i="37"/>
  <c r="AP152" i="37"/>
  <c r="Z152" i="6" s="1"/>
  <c r="AP151" i="37"/>
  <c r="Z151" i="6" s="1"/>
  <c r="CJ150" i="37"/>
  <c r="BB150" i="6" s="1"/>
  <c r="CJ149" i="37"/>
  <c r="BB149" i="6" s="1"/>
  <c r="BV150" i="37"/>
  <c r="BV149" i="37"/>
  <c r="BJ150" i="37"/>
  <c r="AL150" i="6" s="1"/>
  <c r="BJ149" i="37"/>
  <c r="AL149" i="6" s="1"/>
  <c r="AV150" i="37"/>
  <c r="AV149" i="37"/>
  <c r="AI150" i="37"/>
  <c r="V150" i="6" s="1"/>
  <c r="AI149" i="37"/>
  <c r="V149" i="6" s="1"/>
  <c r="CC148" i="37"/>
  <c r="CC147" i="37"/>
  <c r="BP148" i="37"/>
  <c r="AP148" i="6" s="1"/>
  <c r="BP147" i="37"/>
  <c r="AP147" i="6" s="1"/>
  <c r="BC148" i="37"/>
  <c r="BC147" i="37"/>
  <c r="AP148" i="37"/>
  <c r="Z148" i="6" s="1"/>
  <c r="AP147" i="37"/>
  <c r="Z147" i="6" s="1"/>
  <c r="AC148" i="37"/>
  <c r="R148" i="6" s="1"/>
  <c r="AC147" i="37"/>
  <c r="R147" i="6" s="1"/>
  <c r="BJ142" i="37"/>
  <c r="AL142" i="6" s="1"/>
  <c r="BJ141" i="37"/>
  <c r="AL141" i="6" s="1"/>
  <c r="AV142" i="37"/>
  <c r="AV141" i="37"/>
  <c r="AI142" i="37"/>
  <c r="V142" i="6" s="1"/>
  <c r="AI141" i="37"/>
  <c r="V141" i="6" s="1"/>
  <c r="CM138" i="37"/>
  <c r="BD138" i="6" s="1"/>
  <c r="CM137" i="37"/>
  <c r="BD137" i="6" s="1"/>
  <c r="BZ138" i="37"/>
  <c r="AV138" i="6" s="1"/>
  <c r="BZ137" i="37"/>
  <c r="AV137" i="6" s="1"/>
  <c r="BM138" i="37"/>
  <c r="AN138" i="6" s="1"/>
  <c r="BM137" i="37"/>
  <c r="AN137" i="6" s="1"/>
  <c r="AZ138" i="37"/>
  <c r="AF138" i="6" s="1"/>
  <c r="AZ137" i="37"/>
  <c r="AF137" i="6" s="1"/>
  <c r="AL138" i="37"/>
  <c r="AL137" i="37"/>
  <c r="Y138" i="37"/>
  <c r="Y137" i="37"/>
  <c r="CG136" i="37"/>
  <c r="AZ136" i="6" s="1"/>
  <c r="CG135" i="37"/>
  <c r="AZ135" i="6" s="1"/>
  <c r="BS136" i="37"/>
  <c r="AR136" i="6" s="1"/>
  <c r="BS135" i="37"/>
  <c r="AR135" i="6" s="1"/>
  <c r="BG136" i="37"/>
  <c r="AJ136" i="6" s="1"/>
  <c r="BG135" i="37"/>
  <c r="AJ135" i="6" s="1"/>
  <c r="AS135" i="37"/>
  <c r="AB135" i="6" s="1"/>
  <c r="AS136" i="37"/>
  <c r="AB136" i="6" s="1"/>
  <c r="AF136" i="37"/>
  <c r="T136" i="6" s="1"/>
  <c r="AF135" i="37"/>
  <c r="T135" i="6" s="1"/>
  <c r="CM133" i="37"/>
  <c r="BD133" i="6" s="1"/>
  <c r="BZ133" i="37"/>
  <c r="AV133" i="6" s="1"/>
  <c r="BM133" i="37"/>
  <c r="AN133" i="6" s="1"/>
  <c r="AZ133" i="37"/>
  <c r="AF133" i="6" s="1"/>
  <c r="Y133" i="37"/>
  <c r="CG134" i="37"/>
  <c r="AZ134" i="6" s="1"/>
  <c r="CG131" i="37"/>
  <c r="AZ131" i="6" s="1"/>
  <c r="BS134" i="37"/>
  <c r="AR134" i="6" s="1"/>
  <c r="BS131" i="37"/>
  <c r="AR131" i="6" s="1"/>
  <c r="BG134" i="37"/>
  <c r="AJ134" i="6" s="1"/>
  <c r="BG131" i="37"/>
  <c r="AJ131" i="6" s="1"/>
  <c r="AS131" i="37"/>
  <c r="AB131" i="6" s="1"/>
  <c r="AF131" i="37"/>
  <c r="T131" i="6" s="1"/>
  <c r="CM129" i="37"/>
  <c r="BD129" i="6" s="1"/>
  <c r="CM128" i="37"/>
  <c r="BD128" i="6" s="1"/>
  <c r="CC125" i="37"/>
  <c r="CC127" i="37"/>
  <c r="CC126" i="37"/>
  <c r="BP127" i="37"/>
  <c r="AP127" i="6" s="1"/>
  <c r="BP126" i="37"/>
  <c r="AP126" i="6" s="1"/>
  <c r="BP125" i="37"/>
  <c r="AP125" i="6" s="1"/>
  <c r="BC127" i="37"/>
  <c r="BC126" i="37"/>
  <c r="BC125" i="37"/>
  <c r="AP127" i="37"/>
  <c r="Z127" i="6" s="1"/>
  <c r="AP126" i="37"/>
  <c r="Z126" i="6" s="1"/>
  <c r="AP125" i="37"/>
  <c r="Z125" i="6" s="1"/>
  <c r="AC127" i="37"/>
  <c r="R127" i="6" s="1"/>
  <c r="AC126" i="37"/>
  <c r="R126" i="6" s="1"/>
  <c r="CJ124" i="37"/>
  <c r="BB124" i="6" s="1"/>
  <c r="CJ123" i="37"/>
  <c r="BB123" i="6" s="1"/>
  <c r="BV123" i="37"/>
  <c r="BV124" i="37"/>
  <c r="BJ123" i="37"/>
  <c r="AL123" i="6" s="1"/>
  <c r="BJ124" i="37"/>
  <c r="AL124" i="6" s="1"/>
  <c r="AV124" i="37"/>
  <c r="AV123" i="37"/>
  <c r="AI124" i="37"/>
  <c r="V124" i="6" s="1"/>
  <c r="AI123" i="37"/>
  <c r="V123" i="6" s="1"/>
  <c r="CC120" i="37"/>
  <c r="CC119" i="37"/>
  <c r="CC118" i="37"/>
  <c r="BP120" i="37"/>
  <c r="AP120" i="6" s="1"/>
  <c r="BP119" i="37"/>
  <c r="AP119" i="6" s="1"/>
  <c r="BP118" i="37"/>
  <c r="AP118" i="6" s="1"/>
  <c r="BC120" i="37"/>
  <c r="BC119" i="37"/>
  <c r="BC118" i="37"/>
  <c r="AP120" i="37"/>
  <c r="Z120" i="6" s="1"/>
  <c r="AP119" i="37"/>
  <c r="Z119" i="6" s="1"/>
  <c r="AP118" i="37"/>
  <c r="Z118" i="6" s="1"/>
  <c r="AC119" i="37"/>
  <c r="R119" i="6" s="1"/>
  <c r="AC118" i="37"/>
  <c r="R118" i="6" s="1"/>
  <c r="CJ117" i="37"/>
  <c r="BB117" i="6" s="1"/>
  <c r="CJ116" i="37"/>
  <c r="BB116" i="6" s="1"/>
  <c r="CJ115" i="37"/>
  <c r="BB115" i="6" s="1"/>
  <c r="BV115" i="37"/>
  <c r="BV117" i="37"/>
  <c r="BV116" i="37"/>
  <c r="BJ117" i="37"/>
  <c r="AL117" i="6" s="1"/>
  <c r="BJ115" i="37"/>
  <c r="AL115" i="6" s="1"/>
  <c r="BJ116" i="37"/>
  <c r="AL116" i="6" s="1"/>
  <c r="AV116" i="37"/>
  <c r="AV115" i="37"/>
  <c r="AI117" i="37"/>
  <c r="V117" i="6" s="1"/>
  <c r="AI116" i="37"/>
  <c r="V116" i="6" s="1"/>
  <c r="AI115" i="37"/>
  <c r="V115" i="6" s="1"/>
  <c r="CJ111" i="37"/>
  <c r="BB111" i="6" s="1"/>
  <c r="CJ112" i="37"/>
  <c r="BB112" i="6" s="1"/>
  <c r="BB212" i="6" s="1"/>
  <c r="BV112" i="37"/>
  <c r="BV111" i="37"/>
  <c r="BJ112" i="37"/>
  <c r="AL112" i="6" s="1"/>
  <c r="AL212" i="6" s="1"/>
  <c r="BJ111" i="37"/>
  <c r="AL111" i="6" s="1"/>
  <c r="AV112" i="37"/>
  <c r="AV111" i="37"/>
  <c r="AI111" i="37"/>
  <c r="V111" i="6" s="1"/>
  <c r="AI112" i="37"/>
  <c r="V112" i="6" s="1"/>
  <c r="V212" i="6" s="1"/>
  <c r="CJ108" i="37"/>
  <c r="BB108" i="6" s="1"/>
  <c r="CJ107" i="37"/>
  <c r="BB107" i="6" s="1"/>
  <c r="CJ106" i="37"/>
  <c r="BB106" i="6" s="1"/>
  <c r="CJ105" i="37"/>
  <c r="BB105" i="6" s="1"/>
  <c r="BV107" i="37"/>
  <c r="BV106" i="37"/>
  <c r="BV105" i="37"/>
  <c r="BV108" i="37"/>
  <c r="BJ107" i="37"/>
  <c r="AL107" i="6" s="1"/>
  <c r="BJ108" i="37"/>
  <c r="AL108" i="6" s="1"/>
  <c r="BJ106" i="37"/>
  <c r="AL106" i="6" s="1"/>
  <c r="BJ105" i="37"/>
  <c r="AL105" i="6" s="1"/>
  <c r="AV106" i="37"/>
  <c r="AV105" i="37"/>
  <c r="AV108" i="37"/>
  <c r="AV107" i="37"/>
  <c r="AI108" i="37"/>
  <c r="V108" i="6" s="1"/>
  <c r="AI106" i="37"/>
  <c r="V106" i="6" s="1"/>
  <c r="AI105" i="37"/>
  <c r="V105" i="6" s="1"/>
  <c r="CM104" i="37"/>
  <c r="BD104" i="6" s="1"/>
  <c r="CM103" i="37"/>
  <c r="BD103" i="6" s="1"/>
  <c r="BZ104" i="37"/>
  <c r="AV104" i="6" s="1"/>
  <c r="BZ103" i="37"/>
  <c r="AV103" i="6" s="1"/>
  <c r="BM104" i="37"/>
  <c r="AN104" i="6" s="1"/>
  <c r="BM103" i="37"/>
  <c r="AN103" i="6" s="1"/>
  <c r="AZ103" i="37"/>
  <c r="AF103" i="6" s="1"/>
  <c r="AZ104" i="37"/>
  <c r="AF104" i="6" s="1"/>
  <c r="Y102" i="37"/>
  <c r="Y101" i="37"/>
  <c r="CC93" i="37"/>
  <c r="CC96" i="37"/>
  <c r="CC95" i="37"/>
  <c r="CC94" i="37"/>
  <c r="BP96" i="37"/>
  <c r="AP96" i="6" s="1"/>
  <c r="BP95" i="37"/>
  <c r="AP95" i="6" s="1"/>
  <c r="BP94" i="37"/>
  <c r="AP94" i="6" s="1"/>
  <c r="BP93" i="37"/>
  <c r="AP93" i="6" s="1"/>
  <c r="BC96" i="37"/>
  <c r="BC95" i="37"/>
  <c r="BC94" i="37"/>
  <c r="BC93" i="37"/>
  <c r="AP96" i="37"/>
  <c r="Z96" i="6" s="1"/>
  <c r="AP95" i="37"/>
  <c r="Z95" i="6" s="1"/>
  <c r="AP94" i="37"/>
  <c r="Z94" i="6" s="1"/>
  <c r="AP93" i="37"/>
  <c r="Z93" i="6" s="1"/>
  <c r="AC95" i="37"/>
  <c r="R95" i="6" s="1"/>
  <c r="AC94" i="37"/>
  <c r="R94" i="6" s="1"/>
  <c r="CC91" i="37"/>
  <c r="CC90" i="37"/>
  <c r="CC89" i="37"/>
  <c r="BP90" i="37"/>
  <c r="AP90" i="6" s="1"/>
  <c r="BP89" i="37"/>
  <c r="AP89" i="6" s="1"/>
  <c r="BP91" i="37"/>
  <c r="AP91" i="6" s="1"/>
  <c r="BC91" i="37"/>
  <c r="BC90" i="37"/>
  <c r="BC89" i="37"/>
  <c r="AP90" i="37"/>
  <c r="Z90" i="6" s="1"/>
  <c r="AP91" i="37"/>
  <c r="Z91" i="6" s="1"/>
  <c r="AP89" i="37"/>
  <c r="Z89" i="6" s="1"/>
  <c r="AC91" i="37"/>
  <c r="R91" i="6" s="1"/>
  <c r="AC90" i="37"/>
  <c r="R90" i="6" s="1"/>
  <c r="AC89" i="37"/>
  <c r="R89" i="6" s="1"/>
  <c r="CJ85" i="37"/>
  <c r="BB85" i="6" s="1"/>
  <c r="BV85" i="37"/>
  <c r="BJ85" i="37"/>
  <c r="AL85" i="6" s="1"/>
  <c r="AV85" i="37"/>
  <c r="AI85" i="37"/>
  <c r="V85" i="6" s="1"/>
  <c r="CJ83" i="37"/>
  <c r="BB83" i="6" s="1"/>
  <c r="CJ82" i="37"/>
  <c r="BB82" i="6" s="1"/>
  <c r="BV83" i="37"/>
  <c r="BV82" i="37"/>
  <c r="BJ83" i="37"/>
  <c r="AL83" i="6" s="1"/>
  <c r="BJ82" i="37"/>
  <c r="AL82" i="6" s="1"/>
  <c r="AV82" i="37"/>
  <c r="AV83" i="37"/>
  <c r="AI82" i="37"/>
  <c r="V82" i="6" s="1"/>
  <c r="AI83" i="37"/>
  <c r="V83" i="6" s="1"/>
  <c r="CJ79" i="37"/>
  <c r="BB79" i="6" s="1"/>
  <c r="CJ78" i="37"/>
  <c r="BB78" i="6" s="1"/>
  <c r="CJ80" i="37"/>
  <c r="BB80" i="6" s="1"/>
  <c r="BV80" i="37"/>
  <c r="BV79" i="37"/>
  <c r="BV78" i="37"/>
  <c r="BJ80" i="37"/>
  <c r="AL80" i="6" s="1"/>
  <c r="BJ79" i="37"/>
  <c r="AL79" i="6" s="1"/>
  <c r="BJ78" i="37"/>
  <c r="AL78" i="6" s="1"/>
  <c r="AV80" i="37"/>
  <c r="AV79" i="37"/>
  <c r="AV78" i="37"/>
  <c r="AI79" i="37"/>
  <c r="V79" i="6" s="1"/>
  <c r="AI78" i="37"/>
  <c r="V78" i="6" s="1"/>
  <c r="AI80" i="37"/>
  <c r="V80" i="6" s="1"/>
  <c r="CC77" i="37"/>
  <c r="CC75" i="37"/>
  <c r="CC76" i="37"/>
  <c r="CC74" i="37"/>
  <c r="BP74" i="37"/>
  <c r="AP74" i="6" s="1"/>
  <c r="BP77" i="37"/>
  <c r="AP77" i="6" s="1"/>
  <c r="BP76" i="37"/>
  <c r="AP76" i="6" s="1"/>
  <c r="BP75" i="37"/>
  <c r="AP75" i="6" s="1"/>
  <c r="BC76" i="37"/>
  <c r="BC75" i="37"/>
  <c r="BC74" i="37"/>
  <c r="BC77" i="37"/>
  <c r="AP77" i="37"/>
  <c r="Z77" i="6" s="1"/>
  <c r="AP76" i="37"/>
  <c r="Z76" i="6" s="1"/>
  <c r="AP74" i="37"/>
  <c r="Z74" i="6" s="1"/>
  <c r="AP75" i="37"/>
  <c r="Z75" i="6" s="1"/>
  <c r="AC76" i="37"/>
  <c r="R76" i="6" s="1"/>
  <c r="AC75" i="37"/>
  <c r="R75" i="6" s="1"/>
  <c r="AC74" i="37"/>
  <c r="R74" i="6" s="1"/>
  <c r="CJ71" i="37"/>
  <c r="BB71" i="6" s="1"/>
  <c r="CJ70" i="37"/>
  <c r="BB70" i="6" s="1"/>
  <c r="CJ73" i="37"/>
  <c r="BB73" i="6" s="1"/>
  <c r="CJ72" i="37"/>
  <c r="BB72" i="6" s="1"/>
  <c r="CM68" i="37"/>
  <c r="BD68" i="6" s="1"/>
  <c r="CM69" i="37"/>
  <c r="BD69" i="6" s="1"/>
  <c r="CC67" i="37"/>
  <c r="CC66" i="37"/>
  <c r="BP66" i="37"/>
  <c r="AP66" i="6" s="1"/>
  <c r="BP67" i="37"/>
  <c r="AP67" i="6" s="1"/>
  <c r="BC67" i="37"/>
  <c r="BC66" i="37"/>
  <c r="AP66" i="37"/>
  <c r="Z66" i="6" s="1"/>
  <c r="AP67" i="37"/>
  <c r="Z67" i="6" s="1"/>
  <c r="AC67" i="37"/>
  <c r="R67" i="6" s="1"/>
  <c r="AC66" i="37"/>
  <c r="R66" i="6" s="1"/>
  <c r="CJ65" i="37"/>
  <c r="BB65" i="6" s="1"/>
  <c r="CJ64" i="37"/>
  <c r="BB64" i="6" s="1"/>
  <c r="BV65" i="37"/>
  <c r="BV64" i="37"/>
  <c r="BJ64" i="37"/>
  <c r="AL64" i="6" s="1"/>
  <c r="BJ65" i="37"/>
  <c r="AL65" i="6" s="1"/>
  <c r="AV65" i="37"/>
  <c r="AV64" i="37"/>
  <c r="Y63" i="37"/>
  <c r="Y62" i="37"/>
  <c r="CM57" i="37"/>
  <c r="BD57" i="6" s="1"/>
  <c r="CM56" i="37"/>
  <c r="BD56" i="6" s="1"/>
  <c r="BZ56" i="37"/>
  <c r="AV56" i="6" s="1"/>
  <c r="BZ57" i="37"/>
  <c r="AV57" i="6" s="1"/>
  <c r="BM57" i="37"/>
  <c r="AN57" i="6" s="1"/>
  <c r="BM56" i="37"/>
  <c r="AN56" i="6" s="1"/>
  <c r="AZ57" i="37"/>
  <c r="AF57" i="6" s="1"/>
  <c r="AZ56" i="37"/>
  <c r="AF56" i="6" s="1"/>
  <c r="AL57" i="37"/>
  <c r="AL56" i="37"/>
  <c r="CJ52" i="37"/>
  <c r="BB52" i="6" s="1"/>
  <c r="CJ51" i="37"/>
  <c r="BB51" i="6" s="1"/>
  <c r="BV51" i="37"/>
  <c r="BV52" i="37"/>
  <c r="BJ52" i="37"/>
  <c r="AL52" i="6" s="1"/>
  <c r="BJ51" i="37"/>
  <c r="AL51" i="6" s="1"/>
  <c r="AV52" i="37"/>
  <c r="AV51" i="37"/>
  <c r="AI52" i="37"/>
  <c r="V52" i="6" s="1"/>
  <c r="AI51" i="37"/>
  <c r="V51" i="6" s="1"/>
  <c r="CC50" i="37"/>
  <c r="CC49" i="37"/>
  <c r="BP50" i="37"/>
  <c r="AP50" i="6" s="1"/>
  <c r="BP49" i="37"/>
  <c r="AP49" i="6" s="1"/>
  <c r="BC50" i="37"/>
  <c r="BC49" i="37"/>
  <c r="AP50" i="37"/>
  <c r="Z50" i="6" s="1"/>
  <c r="AP49" i="37"/>
  <c r="Z49" i="6" s="1"/>
  <c r="AC50" i="37"/>
  <c r="R50" i="6" s="1"/>
  <c r="AC49" i="37"/>
  <c r="R49" i="6" s="1"/>
  <c r="CJ47" i="37"/>
  <c r="BB47" i="6" s="1"/>
  <c r="CJ48" i="37"/>
  <c r="BB48" i="6" s="1"/>
  <c r="BV48" i="37"/>
  <c r="BV47" i="37"/>
  <c r="BJ48" i="37"/>
  <c r="AL48" i="6" s="1"/>
  <c r="BJ47" i="37"/>
  <c r="AL47" i="6" s="1"/>
  <c r="AV48" i="37"/>
  <c r="AV47" i="37"/>
  <c r="AI47" i="37"/>
  <c r="V47" i="6" s="1"/>
  <c r="AI48" i="37"/>
  <c r="V48" i="6" s="1"/>
  <c r="CC46" i="37"/>
  <c r="BP46" i="37"/>
  <c r="AP46" i="6" s="1"/>
  <c r="BC46" i="37"/>
  <c r="AP46" i="37"/>
  <c r="Z46" i="6" s="1"/>
  <c r="AC46" i="37"/>
  <c r="R46" i="6" s="1"/>
  <c r="CC44" i="37"/>
  <c r="CC43" i="37"/>
  <c r="CC42" i="37"/>
  <c r="BP42" i="37"/>
  <c r="AP42" i="6" s="1"/>
  <c r="BP44" i="37"/>
  <c r="AP44" i="6" s="1"/>
  <c r="BP43" i="37"/>
  <c r="AP43" i="6" s="1"/>
  <c r="BC44" i="37"/>
  <c r="BC43" i="37"/>
  <c r="BC42" i="37"/>
  <c r="AP44" i="37"/>
  <c r="Z44" i="6" s="1"/>
  <c r="AP42" i="37"/>
  <c r="Z42" i="6" s="1"/>
  <c r="AP43" i="37"/>
  <c r="Z43" i="6" s="1"/>
  <c r="AC44" i="37"/>
  <c r="R44" i="6" s="1"/>
  <c r="AC43" i="37"/>
  <c r="R43" i="6" s="1"/>
  <c r="AC42" i="37"/>
  <c r="R42" i="6" s="1"/>
  <c r="CJ41" i="37"/>
  <c r="BB41" i="6" s="1"/>
  <c r="CJ40" i="37"/>
  <c r="BB40" i="6" s="1"/>
  <c r="BV41" i="37"/>
  <c r="BV40" i="37"/>
  <c r="BJ41" i="37"/>
  <c r="AL41" i="6" s="1"/>
  <c r="BJ40" i="37"/>
  <c r="AL40" i="6" s="1"/>
  <c r="AV41" i="37"/>
  <c r="AV40" i="37"/>
  <c r="AI41" i="37"/>
  <c r="V41" i="6" s="1"/>
  <c r="AI40" i="37"/>
  <c r="V40" i="6" s="1"/>
  <c r="CC37" i="37"/>
  <c r="CC39" i="37"/>
  <c r="CC38" i="37"/>
  <c r="BP39" i="37"/>
  <c r="AP39" i="6" s="1"/>
  <c r="BP38" i="37"/>
  <c r="AP38" i="6" s="1"/>
  <c r="BP37" i="37"/>
  <c r="AP37" i="6" s="1"/>
  <c r="BC39" i="37"/>
  <c r="BC38" i="37"/>
  <c r="BC37" i="37"/>
  <c r="AP39" i="37"/>
  <c r="Z39" i="6" s="1"/>
  <c r="AP38" i="37"/>
  <c r="Z38" i="6" s="1"/>
  <c r="AP37" i="37"/>
  <c r="Z37" i="6" s="1"/>
  <c r="AC39" i="37"/>
  <c r="R39" i="6" s="1"/>
  <c r="AC38" i="37"/>
  <c r="R38" i="6" s="1"/>
  <c r="CC34" i="37"/>
  <c r="CC33" i="37"/>
  <c r="CC32" i="37"/>
  <c r="BP34" i="37"/>
  <c r="AP34" i="6" s="1"/>
  <c r="BP33" i="37"/>
  <c r="AP33" i="6" s="1"/>
  <c r="BP32" i="37"/>
  <c r="AP32" i="6" s="1"/>
  <c r="BC34" i="37"/>
  <c r="BC33" i="37"/>
  <c r="BC32" i="37"/>
  <c r="AP34" i="37"/>
  <c r="Z34" i="6" s="1"/>
  <c r="AP33" i="37"/>
  <c r="Z33" i="6" s="1"/>
  <c r="AP32" i="37"/>
  <c r="Z32" i="6" s="1"/>
  <c r="AC34" i="37"/>
  <c r="R34" i="6" s="1"/>
  <c r="AC33" i="37"/>
  <c r="R33" i="6" s="1"/>
  <c r="CJ31" i="37"/>
  <c r="BB31" i="6" s="1"/>
  <c r="CJ30" i="37"/>
  <c r="BB30" i="6" s="1"/>
  <c r="CJ29" i="37"/>
  <c r="BB29" i="6" s="1"/>
  <c r="BV31" i="37"/>
  <c r="BV30" i="37"/>
  <c r="BV29" i="37"/>
  <c r="BJ30" i="37"/>
  <c r="AL30" i="6" s="1"/>
  <c r="BJ29" i="37"/>
  <c r="AL29" i="6" s="1"/>
  <c r="BJ31" i="37"/>
  <c r="AL31" i="6" s="1"/>
  <c r="AV31" i="37"/>
  <c r="AV30" i="37"/>
  <c r="AV29" i="37"/>
  <c r="AI31" i="37"/>
  <c r="V31" i="6" s="1"/>
  <c r="AI30" i="37"/>
  <c r="V30" i="6" s="1"/>
  <c r="AI29" i="37"/>
  <c r="V29" i="6" s="1"/>
  <c r="CJ27" i="37"/>
  <c r="BB27" i="6" s="1"/>
  <c r="CJ26" i="37"/>
  <c r="BB26" i="6" s="1"/>
  <c r="CJ25" i="37"/>
  <c r="BB25" i="6" s="1"/>
  <c r="BV27" i="37"/>
  <c r="BV26" i="37"/>
  <c r="BV25" i="37"/>
  <c r="BJ27" i="37"/>
  <c r="AL27" i="6" s="1"/>
  <c r="BJ26" i="37"/>
  <c r="AL26" i="6" s="1"/>
  <c r="BJ25" i="37"/>
  <c r="AL25" i="6" s="1"/>
  <c r="AV26" i="37"/>
  <c r="AV25" i="37"/>
  <c r="AV27" i="37"/>
  <c r="AI26" i="37"/>
  <c r="V26" i="6" s="1"/>
  <c r="AI25" i="37"/>
  <c r="V25" i="6" s="1"/>
  <c r="AI27" i="37"/>
  <c r="V27" i="6" s="1"/>
  <c r="BJ22" i="37"/>
  <c r="AL22" i="6" s="1"/>
  <c r="BJ21" i="37"/>
  <c r="AL21" i="6" s="1"/>
  <c r="BJ20" i="37"/>
  <c r="AL20" i="6" s="1"/>
  <c r="BJ19" i="37"/>
  <c r="AL19" i="6" s="1"/>
  <c r="AV22" i="37"/>
  <c r="AV20" i="37"/>
  <c r="AV19" i="37"/>
  <c r="AV21" i="37"/>
  <c r="AI22" i="37"/>
  <c r="V22" i="6" s="1"/>
  <c r="AI21" i="37"/>
  <c r="V21" i="6" s="1"/>
  <c r="AI20" i="37"/>
  <c r="V20" i="6" s="1"/>
  <c r="AI19" i="37"/>
  <c r="V19" i="6" s="1"/>
  <c r="CJ18" i="37"/>
  <c r="BB18" i="6" s="1"/>
  <c r="CJ17" i="37"/>
  <c r="BB17" i="6" s="1"/>
  <c r="BV18" i="37"/>
  <c r="BV17" i="37"/>
  <c r="BJ18" i="37"/>
  <c r="AL18" i="6" s="1"/>
  <c r="BJ17" i="37"/>
  <c r="AL17" i="6" s="1"/>
  <c r="AV18" i="37"/>
  <c r="AV17" i="37"/>
  <c r="AI18" i="37"/>
  <c r="V18" i="6" s="1"/>
  <c r="AI17" i="37"/>
  <c r="V17" i="6" s="1"/>
  <c r="CJ14" i="37"/>
  <c r="BB14" i="6" s="1"/>
  <c r="CJ13" i="37"/>
  <c r="BB13" i="6" s="1"/>
  <c r="CJ12" i="37"/>
  <c r="BB12" i="6" s="1"/>
  <c r="CJ11" i="37"/>
  <c r="BB11" i="6" s="1"/>
  <c r="CM9" i="37"/>
  <c r="BD9" i="6" s="1"/>
  <c r="CM8" i="37"/>
  <c r="BD8" i="6" s="1"/>
  <c r="CM7" i="37"/>
  <c r="BD7" i="6" s="1"/>
  <c r="BZ8" i="37"/>
  <c r="AV8" i="6" s="1"/>
  <c r="BZ7" i="37"/>
  <c r="AV7" i="6" s="1"/>
  <c r="BZ9" i="37"/>
  <c r="AV9" i="6" s="1"/>
  <c r="BM9" i="37"/>
  <c r="AN9" i="6" s="1"/>
  <c r="BM8" i="37"/>
  <c r="AN8" i="6" s="1"/>
  <c r="BM7" i="37"/>
  <c r="AN7" i="6" s="1"/>
  <c r="AZ7" i="37"/>
  <c r="AF7" i="6" s="1"/>
  <c r="AZ9" i="37"/>
  <c r="AF9" i="6" s="1"/>
  <c r="AZ8" i="37"/>
  <c r="AF8" i="6" s="1"/>
  <c r="AL9" i="37"/>
  <c r="AL7" i="37"/>
  <c r="AL8" i="37"/>
  <c r="Y7" i="37"/>
  <c r="Y9" i="37"/>
  <c r="CM4" i="37"/>
  <c r="BD4" i="6" s="1"/>
  <c r="CM3" i="37"/>
  <c r="BD3" i="6" s="1"/>
  <c r="CM5" i="37"/>
  <c r="BD5" i="6" s="1"/>
  <c r="BZ5" i="37"/>
  <c r="AV5" i="6" s="1"/>
  <c r="BZ4" i="37"/>
  <c r="AV4" i="6" s="1"/>
  <c r="BZ3" i="37"/>
  <c r="AV3" i="6" s="1"/>
  <c r="BM5" i="37"/>
  <c r="AN5" i="6" s="1"/>
  <c r="BM4" i="37"/>
  <c r="AN4" i="6" s="1"/>
  <c r="BM3" i="37"/>
  <c r="AN3" i="6" s="1"/>
  <c r="AZ5" i="37"/>
  <c r="AF5" i="6" s="1"/>
  <c r="AZ4" i="37"/>
  <c r="AF4" i="6" s="1"/>
  <c r="AZ3" i="37"/>
  <c r="AF3" i="6" s="1"/>
  <c r="AL4" i="37"/>
  <c r="AL3" i="37"/>
  <c r="Y5" i="37"/>
  <c r="Y4" i="37"/>
  <c r="Y27" i="37"/>
  <c r="Y91" i="37"/>
  <c r="Y123" i="37"/>
  <c r="Y155" i="37"/>
  <c r="Y187" i="37"/>
  <c r="AC32" i="37"/>
  <c r="R32" i="6" s="1"/>
  <c r="AC64" i="37"/>
  <c r="R64" i="6" s="1"/>
  <c r="AC96" i="37"/>
  <c r="R96" i="6" s="1"/>
  <c r="AC128" i="37"/>
  <c r="R128" i="6" s="1"/>
  <c r="AC160" i="37"/>
  <c r="R160" i="6" s="1"/>
  <c r="AF37" i="37"/>
  <c r="T37" i="6" s="1"/>
  <c r="AF69" i="37"/>
  <c r="T69" i="6" s="1"/>
  <c r="AF117" i="37"/>
  <c r="T117" i="6" s="1"/>
  <c r="AI43" i="37"/>
  <c r="V43" i="6" s="1"/>
  <c r="AI171" i="37"/>
  <c r="V171" i="6" s="1"/>
  <c r="AL112" i="37"/>
  <c r="AP107" i="37"/>
  <c r="Z107" i="6" s="1"/>
  <c r="AZ67" i="37"/>
  <c r="AF67" i="6" s="1"/>
  <c r="CJ23" i="37"/>
  <c r="BB23" i="6" s="1"/>
  <c r="CJ24" i="37"/>
  <c r="BB24" i="6" s="1"/>
  <c r="BV24" i="37"/>
  <c r="BV23" i="37"/>
  <c r="BJ24" i="37"/>
  <c r="AL24" i="6" s="1"/>
  <c r="BJ23" i="37"/>
  <c r="AL23" i="6" s="1"/>
  <c r="AV24" i="37"/>
  <c r="AV23" i="37"/>
  <c r="AI23" i="37"/>
  <c r="V23" i="6" s="1"/>
  <c r="CJ22" i="37"/>
  <c r="BB22" i="6" s="1"/>
  <c r="CJ21" i="37"/>
  <c r="BB21" i="6" s="1"/>
  <c r="CJ20" i="37"/>
  <c r="BB20" i="6" s="1"/>
  <c r="CJ19" i="37"/>
  <c r="BB19" i="6" s="1"/>
  <c r="BV19" i="37"/>
  <c r="BV22" i="37"/>
  <c r="BV21" i="37"/>
  <c r="BV20" i="37"/>
  <c r="CJ15" i="37"/>
  <c r="BB15" i="6" s="1"/>
  <c r="CJ16" i="37"/>
  <c r="BB16" i="6" s="1"/>
  <c r="BV16" i="37"/>
  <c r="BV15" i="37"/>
  <c r="BJ16" i="37"/>
  <c r="AL16" i="6" s="1"/>
  <c r="BJ15" i="37"/>
  <c r="AL15" i="6" s="1"/>
  <c r="AV16" i="37"/>
  <c r="AV15" i="37"/>
  <c r="CG14" i="37"/>
  <c r="AZ14" i="6" s="1"/>
  <c r="CG13" i="37"/>
  <c r="AZ13" i="6" s="1"/>
  <c r="CG12" i="37"/>
  <c r="AZ12" i="6" s="1"/>
  <c r="CG11" i="37"/>
  <c r="AZ11" i="6" s="1"/>
  <c r="BS14" i="37"/>
  <c r="AR14" i="6" s="1"/>
  <c r="BS13" i="37"/>
  <c r="AR13" i="6" s="1"/>
  <c r="BS12" i="37"/>
  <c r="AR12" i="6" s="1"/>
  <c r="BS11" i="37"/>
  <c r="AR11" i="6" s="1"/>
  <c r="BG14" i="37"/>
  <c r="AJ14" i="6" s="1"/>
  <c r="BG13" i="37"/>
  <c r="AJ13" i="6" s="1"/>
  <c r="BG12" i="37"/>
  <c r="AJ12" i="6" s="1"/>
  <c r="BG11" i="37"/>
  <c r="AJ11" i="6" s="1"/>
  <c r="AS13" i="37"/>
  <c r="AB13" i="6" s="1"/>
  <c r="AS12" i="37"/>
  <c r="AB12" i="6" s="1"/>
  <c r="AS11" i="37"/>
  <c r="AB11" i="6" s="1"/>
  <c r="AS14" i="37"/>
  <c r="AB14" i="6" s="1"/>
  <c r="AF3" i="37"/>
  <c r="T3" i="6" s="1"/>
  <c r="AF11" i="37"/>
  <c r="T11" i="6" s="1"/>
  <c r="AS18" i="37"/>
  <c r="AB18" i="6" s="1"/>
  <c r="AS17" i="37"/>
  <c r="AB17" i="6" s="1"/>
  <c r="CC10" i="37"/>
  <c r="BP10" i="37"/>
  <c r="AP10" i="6" s="1"/>
  <c r="BC10" i="37"/>
  <c r="CJ7" i="37"/>
  <c r="BB7" i="6" s="1"/>
  <c r="CJ9" i="37"/>
  <c r="BB9" i="6" s="1"/>
  <c r="CJ8" i="37"/>
  <c r="BB8" i="6" s="1"/>
  <c r="BV9" i="37"/>
  <c r="BV8" i="37"/>
  <c r="BV7" i="37"/>
  <c r="BJ9" i="37"/>
  <c r="AL9" i="6" s="1"/>
  <c r="BJ8" i="37"/>
  <c r="AL8" i="6" s="1"/>
  <c r="BJ7" i="37"/>
  <c r="AL7" i="6" s="1"/>
  <c r="AV9" i="37"/>
  <c r="AV8" i="37"/>
  <c r="AV7" i="37"/>
  <c r="AI7" i="37"/>
  <c r="V7" i="6" s="1"/>
  <c r="AI9" i="37"/>
  <c r="V9" i="6" s="1"/>
  <c r="CJ5" i="37"/>
  <c r="BB5" i="6" s="1"/>
  <c r="CJ4" i="37"/>
  <c r="BB4" i="6" s="1"/>
  <c r="CJ3" i="37"/>
  <c r="BB3" i="6" s="1"/>
  <c r="BV3" i="37"/>
  <c r="BV5" i="37"/>
  <c r="BV4" i="37"/>
  <c r="BJ5" i="37"/>
  <c r="AL5" i="6" s="1"/>
  <c r="BJ4" i="37"/>
  <c r="AL4" i="6" s="1"/>
  <c r="BJ3" i="37"/>
  <c r="AL3" i="6" s="1"/>
  <c r="AV4" i="37"/>
  <c r="AV5" i="37"/>
  <c r="AV3" i="37"/>
  <c r="AI5" i="37"/>
  <c r="V5" i="6" s="1"/>
  <c r="AI4" i="37"/>
  <c r="V4" i="6" s="1"/>
  <c r="AC7" i="37"/>
  <c r="R7" i="6" s="1"/>
  <c r="AF12" i="37"/>
  <c r="T12" i="6" s="1"/>
  <c r="AI8" i="37"/>
  <c r="V8" i="6" s="1"/>
  <c r="CM10" i="37"/>
  <c r="BD10" i="6" s="1"/>
  <c r="BZ10" i="37"/>
  <c r="AV10" i="6" s="1"/>
  <c r="BM10" i="37"/>
  <c r="AN10" i="6" s="1"/>
  <c r="AZ10" i="37"/>
  <c r="AF10" i="6" s="1"/>
  <c r="AL10" i="37"/>
  <c r="CG9" i="37"/>
  <c r="AZ9" i="6" s="1"/>
  <c r="CG8" i="37"/>
  <c r="AZ8" i="6" s="1"/>
  <c r="CG7" i="37"/>
  <c r="AZ7" i="6" s="1"/>
  <c r="BS7" i="37"/>
  <c r="AR7" i="6" s="1"/>
  <c r="BS9" i="37"/>
  <c r="AR9" i="6" s="1"/>
  <c r="BS8" i="37"/>
  <c r="AR8" i="6" s="1"/>
  <c r="BG9" i="37"/>
  <c r="AJ9" i="6" s="1"/>
  <c r="BG8" i="37"/>
  <c r="AJ8" i="6" s="1"/>
  <c r="BG7" i="37"/>
  <c r="AJ7" i="6" s="1"/>
  <c r="AS9" i="37"/>
  <c r="AB9" i="6" s="1"/>
  <c r="AS7" i="37"/>
  <c r="AB7" i="6" s="1"/>
  <c r="AS8" i="37"/>
  <c r="AB8" i="6" s="1"/>
  <c r="CG5" i="37"/>
  <c r="AZ5" i="6" s="1"/>
  <c r="CG4" i="37"/>
  <c r="AZ4" i="6" s="1"/>
  <c r="CG3" i="37"/>
  <c r="AZ3" i="6" s="1"/>
  <c r="BS5" i="37"/>
  <c r="AR5" i="6" s="1"/>
  <c r="BS4" i="37"/>
  <c r="AR4" i="6" s="1"/>
  <c r="BS3" i="37"/>
  <c r="AR3" i="6" s="1"/>
  <c r="BG5" i="37"/>
  <c r="AJ5" i="6" s="1"/>
  <c r="BG4" i="37"/>
  <c r="AJ4" i="6" s="1"/>
  <c r="BG3" i="37"/>
  <c r="AJ3" i="6" s="1"/>
  <c r="AS5" i="37"/>
  <c r="AB5" i="6" s="1"/>
  <c r="AS4" i="37"/>
  <c r="AB4" i="6" s="1"/>
  <c r="AS3" i="37"/>
  <c r="AB3" i="6" s="1"/>
  <c r="Y12" i="37"/>
  <c r="AI16" i="37"/>
  <c r="V16" i="6" s="1"/>
  <c r="CC24" i="37"/>
  <c r="CC23" i="37"/>
  <c r="BP24" i="37"/>
  <c r="AP24" i="6" s="1"/>
  <c r="BP23" i="37"/>
  <c r="AP23" i="6" s="1"/>
  <c r="BC24" i="37"/>
  <c r="BC23" i="37"/>
  <c r="AP24" i="37"/>
  <c r="Z24" i="6" s="1"/>
  <c r="AP23" i="37"/>
  <c r="Z23" i="6" s="1"/>
  <c r="CC21" i="37"/>
  <c r="CC20" i="37"/>
  <c r="CC19" i="37"/>
  <c r="CC22" i="37"/>
  <c r="CC16" i="37"/>
  <c r="CC15" i="37"/>
  <c r="BP16" i="37"/>
  <c r="AP16" i="6" s="1"/>
  <c r="BP15" i="37"/>
  <c r="AP15" i="6" s="1"/>
  <c r="BC16" i="37"/>
  <c r="BC15" i="37"/>
  <c r="AP16" i="37"/>
  <c r="Z16" i="6" s="1"/>
  <c r="AP15" i="37"/>
  <c r="Z15" i="6" s="1"/>
  <c r="BZ14" i="37"/>
  <c r="AV14" i="6" s="1"/>
  <c r="BZ13" i="37"/>
  <c r="AV13" i="6" s="1"/>
  <c r="BZ12" i="37"/>
  <c r="AV12" i="6" s="1"/>
  <c r="BZ11" i="37"/>
  <c r="AV11" i="6" s="1"/>
  <c r="BM13" i="37"/>
  <c r="AN13" i="6" s="1"/>
  <c r="BM12" i="37"/>
  <c r="AN12" i="6" s="1"/>
  <c r="BM11" i="37"/>
  <c r="AN11" i="6" s="1"/>
  <c r="BM14" i="37"/>
  <c r="AN14" i="6" s="1"/>
  <c r="AZ14" i="37"/>
  <c r="AF14" i="6" s="1"/>
  <c r="AZ13" i="37"/>
  <c r="AF13" i="6" s="1"/>
  <c r="AZ12" i="37"/>
  <c r="AF12" i="6" s="1"/>
  <c r="AZ11" i="37"/>
  <c r="AF11" i="6" s="1"/>
  <c r="AL12" i="37"/>
  <c r="AL11" i="37"/>
  <c r="AL14" i="37"/>
  <c r="Y13" i="37"/>
  <c r="AF7" i="37"/>
  <c r="T7" i="6" s="1"/>
  <c r="CM12" i="37"/>
  <c r="BD12" i="6" s="1"/>
  <c r="CM11" i="37"/>
  <c r="BD11" i="6" s="1"/>
  <c r="CM14" i="37"/>
  <c r="BD14" i="6" s="1"/>
  <c r="CM13" i="37"/>
  <c r="BD13" i="6" s="1"/>
  <c r="CJ10" i="37"/>
  <c r="BB10" i="6" s="1"/>
  <c r="BV10" i="37"/>
  <c r="BJ10" i="37"/>
  <c r="AL10" i="6" s="1"/>
  <c r="AV10" i="37"/>
  <c r="AI10" i="37"/>
  <c r="V10" i="6" s="1"/>
  <c r="CC9" i="37"/>
  <c r="CC8" i="37"/>
  <c r="CC7" i="37"/>
  <c r="BP9" i="37"/>
  <c r="AP9" i="6" s="1"/>
  <c r="BP8" i="37"/>
  <c r="AP8" i="6" s="1"/>
  <c r="BP7" i="37"/>
  <c r="AP7" i="6" s="1"/>
  <c r="BC9" i="37"/>
  <c r="BC8" i="37"/>
  <c r="BC7" i="37"/>
  <c r="AP9" i="37"/>
  <c r="Z9" i="6" s="1"/>
  <c r="AP8" i="37"/>
  <c r="Z8" i="6" s="1"/>
  <c r="AP7" i="37"/>
  <c r="Z7" i="6" s="1"/>
  <c r="CC5" i="37"/>
  <c r="CC4" i="37"/>
  <c r="CC3" i="37"/>
  <c r="BP5" i="37"/>
  <c r="AP5" i="6" s="1"/>
  <c r="BP4" i="37"/>
  <c r="AP4" i="6" s="1"/>
  <c r="BP3" i="37"/>
  <c r="AP3" i="6" s="1"/>
  <c r="BC4" i="37"/>
  <c r="BC3" i="37"/>
  <c r="BC5" i="37"/>
  <c r="AP4" i="37"/>
  <c r="Z4" i="6" s="1"/>
  <c r="AP3" i="37"/>
  <c r="Z3" i="6" s="1"/>
  <c r="AC3" i="37"/>
  <c r="R3" i="6" s="1"/>
  <c r="AF8" i="37"/>
  <c r="T8" i="6" s="1"/>
  <c r="AI24" i="37"/>
  <c r="V24" i="6" s="1"/>
  <c r="CM24" i="37"/>
  <c r="BD24" i="6" s="1"/>
  <c r="CM23" i="37"/>
  <c r="BD23" i="6" s="1"/>
  <c r="BZ24" i="37"/>
  <c r="AV24" i="6" s="1"/>
  <c r="BZ23" i="37"/>
  <c r="AV23" i="6" s="1"/>
  <c r="BM24" i="37"/>
  <c r="AN24" i="6" s="1"/>
  <c r="BM23" i="37"/>
  <c r="AN23" i="6" s="1"/>
  <c r="AZ23" i="37"/>
  <c r="AF23" i="6" s="1"/>
  <c r="AZ24" i="37"/>
  <c r="AF24" i="6" s="1"/>
  <c r="AL23" i="37"/>
  <c r="CM20" i="37"/>
  <c r="BD20" i="6" s="1"/>
  <c r="CM19" i="37"/>
  <c r="BD19" i="6" s="1"/>
  <c r="CM22" i="37"/>
  <c r="BD22" i="6" s="1"/>
  <c r="CM21" i="37"/>
  <c r="BD21" i="6" s="1"/>
  <c r="BZ22" i="37"/>
  <c r="AV22" i="6" s="1"/>
  <c r="BZ21" i="37"/>
  <c r="AV21" i="6" s="1"/>
  <c r="BZ20" i="37"/>
  <c r="AV20" i="6" s="1"/>
  <c r="BZ19" i="37"/>
  <c r="AV19" i="6" s="1"/>
  <c r="CM16" i="37"/>
  <c r="BD16" i="6" s="1"/>
  <c r="CM15" i="37"/>
  <c r="BD15" i="6" s="1"/>
  <c r="BZ16" i="37"/>
  <c r="AV16" i="6" s="1"/>
  <c r="BZ15" i="37"/>
  <c r="AV15" i="6" s="1"/>
  <c r="BM16" i="37"/>
  <c r="AN16" i="6" s="1"/>
  <c r="BM15" i="37"/>
  <c r="AN15" i="6" s="1"/>
  <c r="BV11" i="37"/>
  <c r="BV14" i="37"/>
  <c r="BV13" i="37"/>
  <c r="BV12" i="37"/>
  <c r="BJ14" i="37"/>
  <c r="AL14" i="6" s="1"/>
  <c r="BJ13" i="37"/>
  <c r="AL13" i="6" s="1"/>
  <c r="BJ12" i="37"/>
  <c r="AL12" i="6" s="1"/>
  <c r="BJ11" i="37"/>
  <c r="AL11" i="6" s="1"/>
  <c r="AV14" i="37"/>
  <c r="AV12" i="37"/>
  <c r="AV13" i="37"/>
  <c r="AI14" i="37"/>
  <c r="V14" i="6" s="1"/>
  <c r="AI13" i="37"/>
  <c r="V13" i="6" s="1"/>
  <c r="AI12" i="37"/>
  <c r="V12" i="6" s="1"/>
  <c r="AP5" i="37"/>
  <c r="Z5" i="6" s="1"/>
  <c r="V100" i="37"/>
  <c r="N100" i="6" s="1"/>
  <c r="V170" i="37"/>
  <c r="N170" i="6" s="1"/>
  <c r="F119" i="37"/>
  <c r="D119" i="6" s="1"/>
  <c r="V110" i="37"/>
  <c r="N110" i="6" s="1"/>
  <c r="I110" i="37"/>
  <c r="F110" i="6" s="1"/>
  <c r="I102" i="37"/>
  <c r="F102" i="6" s="1"/>
  <c r="V133" i="37"/>
  <c r="N133" i="6" s="1"/>
  <c r="V102" i="37"/>
  <c r="N102" i="6" s="1"/>
  <c r="L146" i="37"/>
  <c r="V61" i="37"/>
  <c r="N61" i="6" s="1"/>
  <c r="I61" i="37"/>
  <c r="F61" i="6" s="1"/>
  <c r="V16" i="37"/>
  <c r="N16" i="6" s="1"/>
  <c r="F78" i="37"/>
  <c r="D78" i="6" s="1"/>
  <c r="V146" i="37"/>
  <c r="N146" i="6" s="1"/>
  <c r="V20" i="37"/>
  <c r="N20" i="6" s="1"/>
  <c r="V183" i="37"/>
  <c r="N183" i="6" s="1"/>
  <c r="I96" i="37"/>
  <c r="F96" i="6" s="1"/>
  <c r="V85" i="37"/>
  <c r="N85" i="6" s="1"/>
  <c r="I85" i="37"/>
  <c r="F85" i="6" s="1"/>
  <c r="I82" i="37"/>
  <c r="F82" i="6" s="1"/>
  <c r="S10" i="37"/>
  <c r="L10" i="6" s="1"/>
  <c r="V180" i="37"/>
  <c r="N180" i="6" s="1"/>
  <c r="V96" i="37"/>
  <c r="N96" i="6" s="1"/>
  <c r="V46" i="37"/>
  <c r="N46" i="6" s="1"/>
  <c r="V22" i="37"/>
  <c r="N22" i="6" s="1"/>
  <c r="V142" i="37"/>
  <c r="N142" i="6" s="1"/>
  <c r="V29" i="37"/>
  <c r="N29" i="6" s="1"/>
  <c r="V69" i="37"/>
  <c r="N69" i="6" s="1"/>
  <c r="V117" i="37"/>
  <c r="N117" i="6" s="1"/>
  <c r="V149" i="37"/>
  <c r="N149" i="6" s="1"/>
  <c r="V101" i="37"/>
  <c r="N101" i="6" s="1"/>
  <c r="V50" i="37"/>
  <c r="N50" i="6" s="1"/>
  <c r="V30" i="37"/>
  <c r="N30" i="6" s="1"/>
  <c r="V70" i="37"/>
  <c r="N70" i="6" s="1"/>
  <c r="V118" i="37"/>
  <c r="N118" i="6" s="1"/>
  <c r="V5" i="37"/>
  <c r="N5" i="6" s="1"/>
  <c r="V37" i="37"/>
  <c r="N37" i="6" s="1"/>
  <c r="V77" i="37"/>
  <c r="N77" i="6" s="1"/>
  <c r="V125" i="37"/>
  <c r="N125" i="6" s="1"/>
  <c r="V157" i="37"/>
  <c r="N157" i="6" s="1"/>
  <c r="V131" i="37"/>
  <c r="N131" i="6" s="1"/>
  <c r="V10" i="37"/>
  <c r="N10" i="6" s="1"/>
  <c r="V38" i="37"/>
  <c r="N38" i="6" s="1"/>
  <c r="V78" i="37"/>
  <c r="N78" i="6" s="1"/>
  <c r="V126" i="37"/>
  <c r="N126" i="6" s="1"/>
  <c r="V13" i="37"/>
  <c r="N13" i="6" s="1"/>
  <c r="V165" i="37"/>
  <c r="N165" i="6" s="1"/>
  <c r="V52" i="37"/>
  <c r="N52" i="6" s="1"/>
  <c r="V48" i="37"/>
  <c r="N48" i="6" s="1"/>
  <c r="V27" i="37"/>
  <c r="N27" i="6" s="1"/>
  <c r="V14" i="37"/>
  <c r="N14" i="6" s="1"/>
  <c r="V93" i="37"/>
  <c r="N93" i="6" s="1"/>
  <c r="V134" i="37"/>
  <c r="N134" i="6" s="1"/>
  <c r="V181" i="37"/>
  <c r="N181" i="6" s="1"/>
  <c r="V24" i="37"/>
  <c r="N24" i="6" s="1"/>
  <c r="V21" i="37"/>
  <c r="N21" i="6" s="1"/>
  <c r="V94" i="37"/>
  <c r="N94" i="6" s="1"/>
  <c r="V182" i="37"/>
  <c r="N182" i="6" s="1"/>
  <c r="V109" i="37"/>
  <c r="N109" i="6" s="1"/>
  <c r="V173" i="37"/>
  <c r="N173" i="6" s="1"/>
  <c r="V86" i="37"/>
  <c r="N86" i="6" s="1"/>
  <c r="P97" i="37"/>
  <c r="J97" i="6" s="1"/>
  <c r="V7" i="37"/>
  <c r="N7" i="6" s="1"/>
  <c r="V15" i="37"/>
  <c r="N15" i="6" s="1"/>
  <c r="V23" i="37"/>
  <c r="N23" i="6" s="1"/>
  <c r="V47" i="37"/>
  <c r="N47" i="6" s="1"/>
  <c r="V63" i="37"/>
  <c r="N63" i="6" s="1"/>
  <c r="V71" i="37"/>
  <c r="N71" i="6" s="1"/>
  <c r="V79" i="37"/>
  <c r="N79" i="6" s="1"/>
  <c r="V95" i="37"/>
  <c r="N95" i="6" s="1"/>
  <c r="V103" i="37"/>
  <c r="N103" i="6" s="1"/>
  <c r="V111" i="37"/>
  <c r="N111" i="6" s="1"/>
  <c r="V119" i="37"/>
  <c r="N119" i="6" s="1"/>
  <c r="V135" i="37"/>
  <c r="N135" i="6" s="1"/>
  <c r="V151" i="37"/>
  <c r="N151" i="6" s="1"/>
  <c r="V159" i="37"/>
  <c r="N159" i="6" s="1"/>
  <c r="V167" i="37"/>
  <c r="N167" i="6" s="1"/>
  <c r="V175" i="37"/>
  <c r="N175" i="6" s="1"/>
  <c r="V8" i="37"/>
  <c r="N8" i="6" s="1"/>
  <c r="V32" i="37"/>
  <c r="N32" i="6" s="1"/>
  <c r="V40" i="37"/>
  <c r="N40" i="6" s="1"/>
  <c r="V56" i="37"/>
  <c r="N56" i="6" s="1"/>
  <c r="V64" i="37"/>
  <c r="N64" i="6" s="1"/>
  <c r="V72" i="37"/>
  <c r="N72" i="6" s="1"/>
  <c r="V128" i="37"/>
  <c r="N128" i="6" s="1"/>
  <c r="V168" i="37"/>
  <c r="N168" i="6" s="1"/>
  <c r="V17" i="37"/>
  <c r="N17" i="6" s="1"/>
  <c r="V25" i="37"/>
  <c r="N25" i="6" s="1"/>
  <c r="V33" i="37"/>
  <c r="N33" i="6" s="1"/>
  <c r="V49" i="37"/>
  <c r="N49" i="6" s="1"/>
  <c r="V89" i="37"/>
  <c r="N89" i="6" s="1"/>
  <c r="V97" i="37"/>
  <c r="N97" i="6" s="1"/>
  <c r="V105" i="37"/>
  <c r="N105" i="6" s="1"/>
  <c r="V137" i="37"/>
  <c r="N137" i="6" s="1"/>
  <c r="V153" i="37"/>
  <c r="N153" i="6" s="1"/>
  <c r="V161" i="37"/>
  <c r="N161" i="6" s="1"/>
  <c r="V177" i="37"/>
  <c r="N177" i="6" s="1"/>
  <c r="V185" i="37"/>
  <c r="N185" i="6" s="1"/>
  <c r="V26" i="37"/>
  <c r="N26" i="6" s="1"/>
  <c r="V42" i="37"/>
  <c r="N42" i="6" s="1"/>
  <c r="V66" i="37"/>
  <c r="N66" i="6" s="1"/>
  <c r="V74" i="37"/>
  <c r="N74" i="6" s="1"/>
  <c r="V82" i="37"/>
  <c r="N82" i="6" s="1"/>
  <c r="V90" i="37"/>
  <c r="N90" i="6" s="1"/>
  <c r="V98" i="37"/>
  <c r="N98" i="6" s="1"/>
  <c r="V106" i="37"/>
  <c r="N106" i="6" s="1"/>
  <c r="V186" i="37"/>
  <c r="N186" i="6" s="1"/>
  <c r="V3" i="37"/>
  <c r="N3" i="6" s="1"/>
  <c r="V11" i="37"/>
  <c r="N11" i="6" s="1"/>
  <c r="V19" i="37"/>
  <c r="N19" i="6" s="1"/>
  <c r="V43" i="37"/>
  <c r="N43" i="6" s="1"/>
  <c r="V51" i="37"/>
  <c r="N51" i="6" s="1"/>
  <c r="V75" i="37"/>
  <c r="N75" i="6" s="1"/>
  <c r="V99" i="37"/>
  <c r="N99" i="6" s="1"/>
  <c r="V107" i="37"/>
  <c r="N107" i="6" s="1"/>
  <c r="V115" i="37"/>
  <c r="N115" i="6" s="1"/>
  <c r="V123" i="37"/>
  <c r="N123" i="6" s="1"/>
  <c r="V147" i="37"/>
  <c r="N147" i="6" s="1"/>
  <c r="V155" i="37"/>
  <c r="N155" i="6" s="1"/>
  <c r="V163" i="37"/>
  <c r="N163" i="6" s="1"/>
  <c r="V171" i="37"/>
  <c r="N171" i="6" s="1"/>
  <c r="V179" i="37"/>
  <c r="N179" i="6" s="1"/>
  <c r="V187" i="37"/>
  <c r="N187" i="6" s="1"/>
  <c r="S159" i="37"/>
  <c r="L159" i="6" s="1"/>
  <c r="I10" i="37"/>
  <c r="F10" i="6" s="1"/>
  <c r="F111" i="37"/>
  <c r="D111" i="6" s="1"/>
  <c r="L180" i="37"/>
  <c r="F76" i="37"/>
  <c r="D76" i="6" s="1"/>
  <c r="S110" i="37"/>
  <c r="L110" i="6" s="1"/>
  <c r="S101" i="37"/>
  <c r="L101" i="6" s="1"/>
  <c r="S15" i="37"/>
  <c r="L15" i="6" s="1"/>
  <c r="L183" i="37"/>
  <c r="P19" i="37"/>
  <c r="J19" i="6" s="1"/>
  <c r="I146" i="37"/>
  <c r="F146" i="6" s="1"/>
  <c r="S61" i="37"/>
  <c r="L61" i="6" s="1"/>
  <c r="P170" i="37"/>
  <c r="J170" i="6" s="1"/>
  <c r="L100" i="37"/>
  <c r="I16" i="37"/>
  <c r="F16" i="6" s="1"/>
  <c r="S21" i="37"/>
  <c r="L21" i="6" s="1"/>
  <c r="S165" i="37"/>
  <c r="L165" i="6" s="1"/>
  <c r="L131" i="37"/>
  <c r="P23" i="37"/>
  <c r="J23" i="6" s="1"/>
  <c r="L27" i="37"/>
  <c r="P16" i="37"/>
  <c r="J16" i="6" s="1"/>
  <c r="S46" i="37"/>
  <c r="L46" i="6" s="1"/>
  <c r="L19" i="37"/>
  <c r="P50" i="37"/>
  <c r="J50" i="6" s="1"/>
  <c r="I48" i="37"/>
  <c r="F48" i="6" s="1"/>
  <c r="I27" i="37"/>
  <c r="F27" i="6" s="1"/>
  <c r="I94" i="37"/>
  <c r="F94" i="6" s="1"/>
  <c r="L43" i="37"/>
  <c r="P46" i="37"/>
  <c r="J46" i="6" s="1"/>
  <c r="I33" i="37"/>
  <c r="F33" i="6" s="1"/>
  <c r="P41" i="37"/>
  <c r="J41" i="6" s="1"/>
  <c r="I34" i="37"/>
  <c r="F34" i="6" s="1"/>
  <c r="S62" i="37"/>
  <c r="L62" i="6" s="1"/>
  <c r="I182" i="37"/>
  <c r="F182" i="6" s="1"/>
  <c r="I93" i="37"/>
  <c r="F93" i="6" s="1"/>
  <c r="S69" i="37"/>
  <c r="L69" i="6" s="1"/>
  <c r="I57" i="37"/>
  <c r="F57" i="6" s="1"/>
  <c r="I86" i="37"/>
  <c r="F86" i="6" s="1"/>
  <c r="L37" i="37"/>
  <c r="P161" i="37"/>
  <c r="J161" i="6" s="1"/>
  <c r="I183" i="37"/>
  <c r="F183" i="6" s="1"/>
  <c r="L52" i="37"/>
  <c r="L116" i="37"/>
  <c r="L110" i="37"/>
  <c r="L102" i="37"/>
  <c r="I99" i="37"/>
  <c r="F99" i="6" s="1"/>
  <c r="I65" i="37"/>
  <c r="F65" i="6" s="1"/>
  <c r="I118" i="37"/>
  <c r="F118" i="6" s="1"/>
  <c r="I4" i="37"/>
  <c r="F4" i="6" s="1"/>
  <c r="L123" i="37"/>
  <c r="P56" i="37"/>
  <c r="J56" i="6" s="1"/>
  <c r="S16" i="37"/>
  <c r="L16" i="6" s="1"/>
  <c r="S80" i="37"/>
  <c r="L80" i="6" s="1"/>
  <c r="F129" i="37"/>
  <c r="D129" i="6" s="1"/>
  <c r="F98" i="37"/>
  <c r="D98" i="6" s="1"/>
  <c r="S183" i="37"/>
  <c r="L183" i="6" s="1"/>
  <c r="L165" i="37"/>
  <c r="S135" i="37"/>
  <c r="L135" i="6" s="1"/>
  <c r="L133" i="37"/>
  <c r="S131" i="37"/>
  <c r="L131" i="6" s="1"/>
  <c r="I52" i="37"/>
  <c r="F52" i="6" s="1"/>
  <c r="I20" i="37"/>
  <c r="F20" i="6" s="1"/>
  <c r="I38" i="37"/>
  <c r="F38" i="6" s="1"/>
  <c r="I66" i="37"/>
  <c r="F66" i="6" s="1"/>
  <c r="I125" i="37"/>
  <c r="F125" i="6" s="1"/>
  <c r="L11" i="37"/>
  <c r="L68" i="37"/>
  <c r="L134" i="37"/>
  <c r="L170" i="37"/>
  <c r="P159" i="37"/>
  <c r="J159" i="6" s="1"/>
  <c r="L61" i="37"/>
  <c r="I24" i="37"/>
  <c r="F24" i="6" s="1"/>
  <c r="I42" i="37"/>
  <c r="F42" i="6" s="1"/>
  <c r="I73" i="37"/>
  <c r="F73" i="6" s="1"/>
  <c r="L20" i="37"/>
  <c r="L156" i="37"/>
  <c r="S38" i="37"/>
  <c r="L38" i="6" s="1"/>
  <c r="S125" i="37"/>
  <c r="L125" i="6" s="1"/>
  <c r="S181" i="37"/>
  <c r="L181" i="6" s="1"/>
  <c r="F28" i="37"/>
  <c r="D28" i="6" s="1"/>
  <c r="F23" i="37"/>
  <c r="D23" i="6" s="1"/>
  <c r="F21" i="37"/>
  <c r="D21" i="6" s="1"/>
  <c r="I165" i="37"/>
  <c r="F165" i="6" s="1"/>
  <c r="P135" i="37"/>
  <c r="J135" i="6" s="1"/>
  <c r="I133" i="37"/>
  <c r="F133" i="6" s="1"/>
  <c r="S85" i="37"/>
  <c r="L85" i="6" s="1"/>
  <c r="L85" i="37"/>
  <c r="L46" i="37"/>
  <c r="P10" i="37"/>
  <c r="J10" i="6" s="1"/>
  <c r="I12" i="37"/>
  <c r="F12" i="6" s="1"/>
  <c r="I44" i="37"/>
  <c r="F44" i="6" s="1"/>
  <c r="I74" i="37"/>
  <c r="F74" i="6" s="1"/>
  <c r="I141" i="37"/>
  <c r="F141" i="6" s="1"/>
  <c r="L75" i="37"/>
  <c r="L179" i="37"/>
  <c r="S40" i="37"/>
  <c r="L40" i="6" s="1"/>
  <c r="I170" i="37"/>
  <c r="F170" i="6" s="1"/>
  <c r="S23" i="37"/>
  <c r="L23" i="6" s="1"/>
  <c r="L21" i="37"/>
  <c r="I14" i="37"/>
  <c r="F14" i="6" s="1"/>
  <c r="I76" i="37"/>
  <c r="F76" i="6" s="1"/>
  <c r="L84" i="37"/>
  <c r="S166" i="37"/>
  <c r="L166" i="6" s="1"/>
  <c r="P181" i="37"/>
  <c r="J181" i="6" s="1"/>
  <c r="P180" i="37"/>
  <c r="J180" i="6" s="1"/>
  <c r="S164" i="37"/>
  <c r="L164" i="6" s="1"/>
  <c r="S163" i="37"/>
  <c r="L163" i="6" s="1"/>
  <c r="I154" i="37"/>
  <c r="F154" i="6" s="1"/>
  <c r="I153" i="37"/>
  <c r="F153" i="6" s="1"/>
  <c r="L138" i="37"/>
  <c r="L137" i="37"/>
  <c r="I124" i="37"/>
  <c r="F124" i="6" s="1"/>
  <c r="I123" i="37"/>
  <c r="F123" i="6" s="1"/>
  <c r="P95" i="37"/>
  <c r="J95" i="6" s="1"/>
  <c r="P94" i="37"/>
  <c r="J94" i="6" s="1"/>
  <c r="P93" i="37"/>
  <c r="J93" i="6" s="1"/>
  <c r="P44" i="37"/>
  <c r="J44" i="6" s="1"/>
  <c r="P42" i="37"/>
  <c r="J42" i="6" s="1"/>
  <c r="L9" i="37"/>
  <c r="L8" i="37"/>
  <c r="L7" i="37"/>
  <c r="I17" i="37"/>
  <c r="F17" i="6" s="1"/>
  <c r="I150" i="37"/>
  <c r="F150" i="6" s="1"/>
  <c r="L4" i="37"/>
  <c r="S102" i="37"/>
  <c r="L102" i="6" s="1"/>
  <c r="S156" i="37"/>
  <c r="L156" i="6" s="1"/>
  <c r="S155" i="37"/>
  <c r="L155" i="6" s="1"/>
  <c r="P146" i="37"/>
  <c r="J146" i="6" s="1"/>
  <c r="S108" i="37"/>
  <c r="L108" i="6" s="1"/>
  <c r="S107" i="37"/>
  <c r="L107" i="6" s="1"/>
  <c r="S106" i="37"/>
  <c r="L106" i="6" s="1"/>
  <c r="S105" i="37"/>
  <c r="L105" i="6" s="1"/>
  <c r="S100" i="37"/>
  <c r="L100" i="6" s="1"/>
  <c r="S99" i="37"/>
  <c r="L99" i="6" s="1"/>
  <c r="S98" i="37"/>
  <c r="L98" i="6" s="1"/>
  <c r="S97" i="37"/>
  <c r="L97" i="6" s="1"/>
  <c r="S12" i="37"/>
  <c r="L12" i="6" s="1"/>
  <c r="S11" i="37"/>
  <c r="L11" i="6" s="1"/>
  <c r="I26" i="37"/>
  <c r="F26" i="6" s="1"/>
  <c r="I50" i="37"/>
  <c r="F50" i="6" s="1"/>
  <c r="I83" i="37"/>
  <c r="F83" i="6" s="1"/>
  <c r="I104" i="37"/>
  <c r="F104" i="6" s="1"/>
  <c r="I119" i="37"/>
  <c r="F119" i="6" s="1"/>
  <c r="I135" i="37"/>
  <c r="F135" i="6" s="1"/>
  <c r="I151" i="37"/>
  <c r="F151" i="6" s="1"/>
  <c r="I167" i="37"/>
  <c r="F167" i="6" s="1"/>
  <c r="L5" i="37"/>
  <c r="L101" i="37"/>
  <c r="L117" i="37"/>
  <c r="P99" i="37"/>
  <c r="J99" i="6" s="1"/>
  <c r="P163" i="37"/>
  <c r="J163" i="6" s="1"/>
  <c r="P185" i="37"/>
  <c r="J185" i="6" s="1"/>
  <c r="S104" i="37"/>
  <c r="L104" i="6" s="1"/>
  <c r="S126" i="37"/>
  <c r="L126" i="6" s="1"/>
  <c r="S149" i="37"/>
  <c r="L149" i="6" s="1"/>
  <c r="L186" i="37"/>
  <c r="L185" i="37"/>
  <c r="S169" i="37"/>
  <c r="L169" i="6" s="1"/>
  <c r="S167" i="37"/>
  <c r="L167" i="6" s="1"/>
  <c r="L162" i="37"/>
  <c r="L161" i="37"/>
  <c r="P127" i="37"/>
  <c r="J127" i="6" s="1"/>
  <c r="P126" i="37"/>
  <c r="J126" i="6" s="1"/>
  <c r="P125" i="37"/>
  <c r="J125" i="6" s="1"/>
  <c r="P119" i="37"/>
  <c r="J119" i="6" s="1"/>
  <c r="P118" i="37"/>
  <c r="J118" i="6" s="1"/>
  <c r="I116" i="37"/>
  <c r="F116" i="6" s="1"/>
  <c r="I115" i="37"/>
  <c r="F115" i="6" s="1"/>
  <c r="P77" i="37"/>
  <c r="J77" i="6" s="1"/>
  <c r="P76" i="37"/>
  <c r="J76" i="6" s="1"/>
  <c r="P74" i="37"/>
  <c r="J74" i="6" s="1"/>
  <c r="S73" i="37"/>
  <c r="L73" i="6" s="1"/>
  <c r="S71" i="37"/>
  <c r="L71" i="6" s="1"/>
  <c r="L57" i="37"/>
  <c r="L56" i="37"/>
  <c r="P39" i="37"/>
  <c r="J39" i="6" s="1"/>
  <c r="P38" i="37"/>
  <c r="J38" i="6" s="1"/>
  <c r="P37" i="37"/>
  <c r="J37" i="6" s="1"/>
  <c r="I25" i="37"/>
  <c r="F25" i="6" s="1"/>
  <c r="I41" i="37"/>
  <c r="F41" i="6" s="1"/>
  <c r="P33" i="37"/>
  <c r="J33" i="6" s="1"/>
  <c r="F89" i="37"/>
  <c r="D89" i="6" s="1"/>
  <c r="I188" i="37"/>
  <c r="F188" i="6" s="1"/>
  <c r="I187" i="37"/>
  <c r="F187" i="6" s="1"/>
  <c r="I186" i="37"/>
  <c r="F186" i="6" s="1"/>
  <c r="I185" i="37"/>
  <c r="F185" i="6" s="1"/>
  <c r="P183" i="37"/>
  <c r="J183" i="6" s="1"/>
  <c r="P182" i="37"/>
  <c r="J182" i="6" s="1"/>
  <c r="L181" i="37"/>
  <c r="I172" i="37"/>
  <c r="F172" i="6" s="1"/>
  <c r="I171" i="37"/>
  <c r="F171" i="6" s="1"/>
  <c r="I162" i="37"/>
  <c r="F162" i="6" s="1"/>
  <c r="I161" i="37"/>
  <c r="F161" i="6" s="1"/>
  <c r="L152" i="37"/>
  <c r="L151" i="37"/>
  <c r="I138" i="37"/>
  <c r="F138" i="6" s="1"/>
  <c r="I137" i="37"/>
  <c r="F137" i="6" s="1"/>
  <c r="L127" i="37"/>
  <c r="L125" i="37"/>
  <c r="S124" i="37"/>
  <c r="L124" i="6" s="1"/>
  <c r="S123" i="37"/>
  <c r="L123" i="6" s="1"/>
  <c r="L120" i="37"/>
  <c r="L119" i="37"/>
  <c r="S116" i="37"/>
  <c r="L116" i="6" s="1"/>
  <c r="S115" i="37"/>
  <c r="L115" i="6" s="1"/>
  <c r="L96" i="37"/>
  <c r="L95" i="37"/>
  <c r="L90" i="37"/>
  <c r="L89" i="37"/>
  <c r="S83" i="37"/>
  <c r="L83" i="6" s="1"/>
  <c r="S82" i="37"/>
  <c r="L82" i="6" s="1"/>
  <c r="P71" i="37"/>
  <c r="J71" i="6" s="1"/>
  <c r="P70" i="37"/>
  <c r="J70" i="6" s="1"/>
  <c r="S52" i="37"/>
  <c r="L52" i="6" s="1"/>
  <c r="S51" i="37"/>
  <c r="L51" i="6" s="1"/>
  <c r="L50" i="37"/>
  <c r="L49" i="37"/>
  <c r="L34" i="37"/>
  <c r="L33" i="37"/>
  <c r="L32" i="37"/>
  <c r="S27" i="37"/>
  <c r="L27" i="6" s="1"/>
  <c r="S26" i="37"/>
  <c r="L26" i="6" s="1"/>
  <c r="S25" i="37"/>
  <c r="L25" i="6" s="1"/>
  <c r="S20" i="37"/>
  <c r="L20" i="6" s="1"/>
  <c r="S19" i="37"/>
  <c r="L19" i="6" s="1"/>
  <c r="S18" i="37"/>
  <c r="L18" i="6" s="1"/>
  <c r="S17" i="37"/>
  <c r="L17" i="6" s="1"/>
  <c r="I8" i="37"/>
  <c r="F8" i="6" s="1"/>
  <c r="I7" i="37"/>
  <c r="F7" i="6" s="1"/>
  <c r="I11" i="37"/>
  <c r="F11" i="6" s="1"/>
  <c r="I19" i="37"/>
  <c r="F19" i="6" s="1"/>
  <c r="I51" i="37"/>
  <c r="F51" i="6" s="1"/>
  <c r="I75" i="37"/>
  <c r="F75" i="6" s="1"/>
  <c r="I168" i="37"/>
  <c r="F168" i="6" s="1"/>
  <c r="L22" i="37"/>
  <c r="L38" i="37"/>
  <c r="L86" i="37"/>
  <c r="L118" i="37"/>
  <c r="L163" i="37"/>
  <c r="L182" i="37"/>
  <c r="P17" i="37"/>
  <c r="J17" i="6" s="1"/>
  <c r="P104" i="37"/>
  <c r="J104" i="6" s="1"/>
  <c r="P123" i="37"/>
  <c r="J123" i="6" s="1"/>
  <c r="P168" i="37"/>
  <c r="J168" i="6" s="1"/>
  <c r="S22" i="37"/>
  <c r="L22" i="6" s="1"/>
  <c r="S64" i="37"/>
  <c r="L64" i="6" s="1"/>
  <c r="S86" i="37"/>
  <c r="L86" i="6" s="1"/>
  <c r="S109" i="37"/>
  <c r="L109" i="6" s="1"/>
  <c r="S128" i="37"/>
  <c r="L128" i="6" s="1"/>
  <c r="S173" i="37"/>
  <c r="L173" i="6" s="1"/>
  <c r="I68" i="37"/>
  <c r="F68" i="6" s="1"/>
  <c r="I109" i="37"/>
  <c r="F109" i="6" s="1"/>
  <c r="I173" i="37"/>
  <c r="F173" i="6" s="1"/>
  <c r="L107" i="37"/>
  <c r="L142" i="37"/>
  <c r="L187" i="37"/>
  <c r="P64" i="37"/>
  <c r="J64" i="6" s="1"/>
  <c r="P105" i="37"/>
  <c r="J105" i="6" s="1"/>
  <c r="P128" i="37"/>
  <c r="J128" i="6" s="1"/>
  <c r="P147" i="37"/>
  <c r="J147" i="6" s="1"/>
  <c r="P169" i="37"/>
  <c r="J169" i="6" s="1"/>
  <c r="S24" i="37"/>
  <c r="L24" i="6" s="1"/>
  <c r="S133" i="37"/>
  <c r="L133" i="6" s="1"/>
  <c r="S152" i="37"/>
  <c r="L152" i="6" s="1"/>
  <c r="P100" i="37"/>
  <c r="J100" i="6" s="1"/>
  <c r="P98" i="37"/>
  <c r="J98" i="6" s="1"/>
  <c r="P14" i="37"/>
  <c r="J14" i="6" s="1"/>
  <c r="P13" i="37"/>
  <c r="J13" i="6" s="1"/>
  <c r="P12" i="37"/>
  <c r="J12" i="6" s="1"/>
  <c r="F150" i="37"/>
  <c r="D150" i="6" s="1"/>
  <c r="F72" i="37"/>
  <c r="D72" i="6" s="1"/>
  <c r="F102" i="37"/>
  <c r="D102" i="6" s="1"/>
  <c r="F100" i="37"/>
  <c r="D100" i="6" s="1"/>
  <c r="F16" i="37"/>
  <c r="D16" i="6" s="1"/>
  <c r="F11" i="37"/>
  <c r="D11" i="6" s="1"/>
  <c r="S188" i="37"/>
  <c r="L188" i="6" s="1"/>
  <c r="S187" i="37"/>
  <c r="L187" i="6" s="1"/>
  <c r="S186" i="37"/>
  <c r="L186" i="6" s="1"/>
  <c r="S185" i="37"/>
  <c r="L185" i="6" s="1"/>
  <c r="I180" i="37"/>
  <c r="F180" i="6" s="1"/>
  <c r="I179" i="37"/>
  <c r="F179" i="6" s="1"/>
  <c r="S172" i="37"/>
  <c r="L172" i="6" s="1"/>
  <c r="S171" i="37"/>
  <c r="L171" i="6" s="1"/>
  <c r="L169" i="37"/>
  <c r="L168" i="37"/>
  <c r="L167" i="37"/>
  <c r="S162" i="37"/>
  <c r="L162" i="6" s="1"/>
  <c r="S161" i="37"/>
  <c r="L161" i="6" s="1"/>
  <c r="P150" i="37"/>
  <c r="J150" i="6" s="1"/>
  <c r="P149" i="37"/>
  <c r="J149" i="6" s="1"/>
  <c r="I148" i="37"/>
  <c r="F148" i="6" s="1"/>
  <c r="I147" i="37"/>
  <c r="F147" i="6" s="1"/>
  <c r="S138" i="37"/>
  <c r="L138" i="6" s="1"/>
  <c r="S137" i="37"/>
  <c r="L137" i="6" s="1"/>
  <c r="L136" i="37"/>
  <c r="L135" i="37"/>
  <c r="P117" i="37"/>
  <c r="J117" i="6" s="1"/>
  <c r="P116" i="37"/>
  <c r="J116" i="6" s="1"/>
  <c r="P85" i="37"/>
  <c r="J85" i="6" s="1"/>
  <c r="P82" i="37"/>
  <c r="J82" i="6" s="1"/>
  <c r="P79" i="37"/>
  <c r="J79" i="6" s="1"/>
  <c r="P78" i="37"/>
  <c r="J78" i="6" s="1"/>
  <c r="L73" i="37"/>
  <c r="L72" i="37"/>
  <c r="L71" i="37"/>
  <c r="P69" i="37"/>
  <c r="J69" i="6" s="1"/>
  <c r="P68" i="37"/>
  <c r="J68" i="6" s="1"/>
  <c r="P52" i="37"/>
  <c r="J52" i="6" s="1"/>
  <c r="P31" i="37"/>
  <c r="J31" i="6" s="1"/>
  <c r="P30" i="37"/>
  <c r="J30" i="6" s="1"/>
  <c r="P29" i="37"/>
  <c r="J29" i="6" s="1"/>
  <c r="P22" i="37"/>
  <c r="J22" i="6" s="1"/>
  <c r="P21" i="37"/>
  <c r="J21" i="6" s="1"/>
  <c r="P20" i="37"/>
  <c r="J20" i="6" s="1"/>
  <c r="L10" i="37"/>
  <c r="S9" i="37"/>
  <c r="L9" i="6" s="1"/>
  <c r="S7" i="37"/>
  <c r="L7" i="6" s="1"/>
  <c r="S4" i="37"/>
  <c r="L4" i="6" s="1"/>
  <c r="S3" i="37"/>
  <c r="L3" i="6" s="1"/>
  <c r="I21" i="37"/>
  <c r="F21" i="6" s="1"/>
  <c r="I29" i="37"/>
  <c r="F29" i="6" s="1"/>
  <c r="I37" i="37"/>
  <c r="F37" i="6" s="1"/>
  <c r="I98" i="37"/>
  <c r="F98" i="6" s="1"/>
  <c r="I126" i="37"/>
  <c r="F126" i="6" s="1"/>
  <c r="I3" i="37"/>
  <c r="F3" i="6" s="1"/>
  <c r="L12" i="37"/>
  <c r="L44" i="37"/>
  <c r="L76" i="37"/>
  <c r="L147" i="37"/>
  <c r="L166" i="37"/>
  <c r="L188" i="37"/>
  <c r="P24" i="37"/>
  <c r="J24" i="6" s="1"/>
  <c r="P43" i="37"/>
  <c r="J43" i="6" s="1"/>
  <c r="P152" i="37"/>
  <c r="J152" i="6" s="1"/>
  <c r="P171" i="37"/>
  <c r="J171" i="6" s="1"/>
  <c r="S29" i="37"/>
  <c r="L29" i="6" s="1"/>
  <c r="S48" i="37"/>
  <c r="L48" i="6" s="1"/>
  <c r="S70" i="37"/>
  <c r="L70" i="6" s="1"/>
  <c r="S93" i="37"/>
  <c r="L93" i="6" s="1"/>
  <c r="S112" i="37"/>
  <c r="L112" i="6" s="1"/>
  <c r="L212" i="6" s="1"/>
  <c r="S134" i="37"/>
  <c r="L134" i="6" s="1"/>
  <c r="S157" i="37"/>
  <c r="L157" i="6" s="1"/>
  <c r="S176" i="37"/>
  <c r="L176" i="6" s="1"/>
  <c r="L160" i="37"/>
  <c r="L159" i="37"/>
  <c r="P157" i="37"/>
  <c r="J157" i="6" s="1"/>
  <c r="P156" i="37"/>
  <c r="J156" i="6" s="1"/>
  <c r="P108" i="37"/>
  <c r="J108" i="6" s="1"/>
  <c r="P106" i="37"/>
  <c r="J106" i="6" s="1"/>
  <c r="I178" i="37"/>
  <c r="F178" i="6" s="1"/>
  <c r="I177" i="37"/>
  <c r="F177" i="6" s="1"/>
  <c r="L176" i="37"/>
  <c r="L175" i="37"/>
  <c r="S170" i="37"/>
  <c r="L170" i="6" s="1"/>
  <c r="P110" i="37"/>
  <c r="J110" i="6" s="1"/>
  <c r="P109" i="37"/>
  <c r="J109" i="6" s="1"/>
  <c r="L106" i="37"/>
  <c r="L105" i="37"/>
  <c r="P102" i="37"/>
  <c r="J102" i="6" s="1"/>
  <c r="P101" i="37"/>
  <c r="J101" i="6" s="1"/>
  <c r="L98" i="37"/>
  <c r="L97" i="37"/>
  <c r="P87" i="37"/>
  <c r="J87" i="6" s="1"/>
  <c r="P86" i="37"/>
  <c r="J86" i="6" s="1"/>
  <c r="L65" i="37"/>
  <c r="L64" i="37"/>
  <c r="P15" i="37"/>
  <c r="J15" i="6" s="1"/>
  <c r="I22" i="37"/>
  <c r="F22" i="6" s="1"/>
  <c r="I30" i="37"/>
  <c r="F30" i="6" s="1"/>
  <c r="I46" i="37"/>
  <c r="F46" i="6" s="1"/>
  <c r="I62" i="37"/>
  <c r="F62" i="6" s="1"/>
  <c r="I70" i="37"/>
  <c r="F70" i="6" s="1"/>
  <c r="I78" i="37"/>
  <c r="F78" i="6" s="1"/>
  <c r="I111" i="37"/>
  <c r="F111" i="6" s="1"/>
  <c r="I159" i="37"/>
  <c r="F159" i="6" s="1"/>
  <c r="I175" i="37"/>
  <c r="F175" i="6" s="1"/>
  <c r="L13" i="37"/>
  <c r="L29" i="37"/>
  <c r="L77" i="37"/>
  <c r="L93" i="37"/>
  <c r="L109" i="37"/>
  <c r="L126" i="37"/>
  <c r="L171" i="37"/>
  <c r="P25" i="37"/>
  <c r="J25" i="6" s="1"/>
  <c r="P48" i="37"/>
  <c r="J48" i="6" s="1"/>
  <c r="P67" i="37"/>
  <c r="J67" i="6" s="1"/>
  <c r="P89" i="37"/>
  <c r="J89" i="6" s="1"/>
  <c r="P112" i="37"/>
  <c r="J112" i="6" s="1"/>
  <c r="J212" i="6" s="1"/>
  <c r="P131" i="37"/>
  <c r="J131" i="6" s="1"/>
  <c r="P153" i="37"/>
  <c r="J153" i="6" s="1"/>
  <c r="P176" i="37"/>
  <c r="J176" i="6" s="1"/>
  <c r="S8" i="37"/>
  <c r="L8" i="6" s="1"/>
  <c r="S30" i="37"/>
  <c r="L30" i="6" s="1"/>
  <c r="S72" i="37"/>
  <c r="L72" i="6" s="1"/>
  <c r="S94" i="37"/>
  <c r="L94" i="6" s="1"/>
  <c r="S117" i="37"/>
  <c r="L117" i="6" s="1"/>
  <c r="S136" i="37"/>
  <c r="L136" i="6" s="1"/>
  <c r="S154" i="37"/>
  <c r="L154" i="6" s="1"/>
  <c r="S153" i="37"/>
  <c r="L153" i="6" s="1"/>
  <c r="L154" i="37"/>
  <c r="L153" i="37"/>
  <c r="F123" i="37"/>
  <c r="D123" i="6" s="1"/>
  <c r="P188" i="37"/>
  <c r="J188" i="6" s="1"/>
  <c r="P186" i="37"/>
  <c r="J186" i="6" s="1"/>
  <c r="S180" i="37"/>
  <c r="L180" i="6" s="1"/>
  <c r="S179" i="37"/>
  <c r="L179" i="6" s="1"/>
  <c r="P174" i="37"/>
  <c r="J174" i="6" s="1"/>
  <c r="P173" i="37"/>
  <c r="J173" i="6" s="1"/>
  <c r="P166" i="37"/>
  <c r="J166" i="6" s="1"/>
  <c r="P165" i="37"/>
  <c r="J165" i="6" s="1"/>
  <c r="I164" i="37"/>
  <c r="F164" i="6" s="1"/>
  <c r="I163" i="37"/>
  <c r="F163" i="6" s="1"/>
  <c r="I156" i="37"/>
  <c r="F156" i="6" s="1"/>
  <c r="I155" i="37"/>
  <c r="F155" i="6" s="1"/>
  <c r="S148" i="37"/>
  <c r="L148" i="6" s="1"/>
  <c r="S147" i="37"/>
  <c r="L147" i="6" s="1"/>
  <c r="P133" i="37"/>
  <c r="J133" i="6" s="1"/>
  <c r="I131" i="37"/>
  <c r="F131" i="6" s="1"/>
  <c r="L112" i="37"/>
  <c r="L111" i="37"/>
  <c r="L104" i="37"/>
  <c r="L103" i="37"/>
  <c r="S91" i="37"/>
  <c r="L91" i="6" s="1"/>
  <c r="S90" i="37"/>
  <c r="L90" i="6" s="1"/>
  <c r="S89" i="37"/>
  <c r="L89" i="6" s="1"/>
  <c r="L82" i="37"/>
  <c r="L80" i="37"/>
  <c r="L79" i="37"/>
  <c r="S76" i="37"/>
  <c r="L76" i="6" s="1"/>
  <c r="S75" i="37"/>
  <c r="L75" i="6" s="1"/>
  <c r="S74" i="37"/>
  <c r="L74" i="6" s="1"/>
  <c r="S67" i="37"/>
  <c r="L67" i="6" s="1"/>
  <c r="S66" i="37"/>
  <c r="L66" i="6" s="1"/>
  <c r="P63" i="37"/>
  <c r="J63" i="6" s="1"/>
  <c r="P62" i="37"/>
  <c r="J62" i="6" s="1"/>
  <c r="S50" i="37"/>
  <c r="L50" i="6" s="1"/>
  <c r="S49" i="37"/>
  <c r="L49" i="6" s="1"/>
  <c r="L48" i="37"/>
  <c r="L47" i="37"/>
  <c r="S44" i="37"/>
  <c r="L44" i="6" s="1"/>
  <c r="S43" i="37"/>
  <c r="L43" i="6" s="1"/>
  <c r="S42" i="37"/>
  <c r="L42" i="6" s="1"/>
  <c r="L41" i="37"/>
  <c r="L40" i="37"/>
  <c r="S34" i="37"/>
  <c r="L34" i="6" s="1"/>
  <c r="S33" i="37"/>
  <c r="L33" i="6" s="1"/>
  <c r="L26" i="37"/>
  <c r="L25" i="37"/>
  <c r="L18" i="37"/>
  <c r="L17" i="37"/>
  <c r="P5" i="37"/>
  <c r="J5" i="6" s="1"/>
  <c r="P4" i="37"/>
  <c r="J4" i="6" s="1"/>
  <c r="I15" i="37"/>
  <c r="F15" i="6" s="1"/>
  <c r="I23" i="37"/>
  <c r="F23" i="6" s="1"/>
  <c r="I47" i="37"/>
  <c r="F47" i="6" s="1"/>
  <c r="I71" i="37"/>
  <c r="F71" i="6" s="1"/>
  <c r="I79" i="37"/>
  <c r="F79" i="6" s="1"/>
  <c r="I90" i="37"/>
  <c r="F90" i="6" s="1"/>
  <c r="I101" i="37"/>
  <c r="F101" i="6" s="1"/>
  <c r="I128" i="37"/>
  <c r="F128" i="6" s="1"/>
  <c r="L30" i="37"/>
  <c r="L62" i="37"/>
  <c r="L78" i="37"/>
  <c r="L94" i="37"/>
  <c r="L150" i="37"/>
  <c r="P8" i="37"/>
  <c r="J8" i="6" s="1"/>
  <c r="P27" i="37"/>
  <c r="J27" i="6" s="1"/>
  <c r="P49" i="37"/>
  <c r="J49" i="6" s="1"/>
  <c r="P72" i="37"/>
  <c r="J72" i="6" s="1"/>
  <c r="P91" i="37"/>
  <c r="J91" i="6" s="1"/>
  <c r="P136" i="37"/>
  <c r="J136" i="6" s="1"/>
  <c r="P155" i="37"/>
  <c r="J155" i="6" s="1"/>
  <c r="P177" i="37"/>
  <c r="J177" i="6" s="1"/>
  <c r="S13" i="37"/>
  <c r="L13" i="6" s="1"/>
  <c r="S32" i="37"/>
  <c r="L32" i="6" s="1"/>
  <c r="S77" i="37"/>
  <c r="L77" i="6" s="1"/>
  <c r="S96" i="37"/>
  <c r="L96" i="6" s="1"/>
  <c r="S118" i="37"/>
  <c r="L118" i="6" s="1"/>
  <c r="S141" i="37"/>
  <c r="L141" i="6" s="1"/>
  <c r="S160" i="37"/>
  <c r="L160" i="6" s="1"/>
  <c r="S182" i="37"/>
  <c r="L182" i="6" s="1"/>
  <c r="L178" i="37"/>
  <c r="L177" i="37"/>
  <c r="P142" i="37"/>
  <c r="J142" i="6" s="1"/>
  <c r="P141" i="37"/>
  <c r="J141" i="6" s="1"/>
  <c r="F85" i="37"/>
  <c r="D85" i="6" s="1"/>
  <c r="F46" i="37"/>
  <c r="D46" i="6" s="1"/>
  <c r="S178" i="37"/>
  <c r="L178" i="6" s="1"/>
  <c r="S177" i="37"/>
  <c r="L177" i="6" s="1"/>
  <c r="S146" i="37"/>
  <c r="L146" i="6" s="1"/>
  <c r="L129" i="37"/>
  <c r="L128" i="37"/>
  <c r="I108" i="37"/>
  <c r="F108" i="6" s="1"/>
  <c r="I106" i="37"/>
  <c r="F106" i="6" s="1"/>
  <c r="I105" i="37"/>
  <c r="F105" i="6" s="1"/>
  <c r="I100" i="37"/>
  <c r="F100" i="6" s="1"/>
  <c r="I97" i="37"/>
  <c r="F97" i="6" s="1"/>
  <c r="P61" i="37"/>
  <c r="J61" i="6" s="1"/>
  <c r="L24" i="37"/>
  <c r="L23" i="37"/>
  <c r="L16" i="37"/>
  <c r="L15" i="37"/>
  <c r="I91" i="37"/>
  <c r="F91" i="6" s="1"/>
  <c r="I117" i="37"/>
  <c r="F117" i="6" s="1"/>
  <c r="I181" i="37"/>
  <c r="F181" i="6" s="1"/>
  <c r="L67" i="37"/>
  <c r="L83" i="37"/>
  <c r="L99" i="37"/>
  <c r="L155" i="37"/>
  <c r="L174" i="37"/>
  <c r="P9" i="37"/>
  <c r="J9" i="6" s="1"/>
  <c r="P32" i="37"/>
  <c r="J32" i="6" s="1"/>
  <c r="P51" i="37"/>
  <c r="J51" i="6" s="1"/>
  <c r="P73" i="37"/>
  <c r="J73" i="6" s="1"/>
  <c r="P96" i="37"/>
  <c r="J96" i="6" s="1"/>
  <c r="P115" i="37"/>
  <c r="J115" i="6" s="1"/>
  <c r="P137" i="37"/>
  <c r="J137" i="6" s="1"/>
  <c r="P160" i="37"/>
  <c r="J160" i="6" s="1"/>
  <c r="P179" i="37"/>
  <c r="J179" i="6" s="1"/>
  <c r="S14" i="37"/>
  <c r="L14" i="6" s="1"/>
  <c r="S37" i="37"/>
  <c r="L37" i="6" s="1"/>
  <c r="S56" i="37"/>
  <c r="L56" i="6" s="1"/>
  <c r="S78" i="37"/>
  <c r="L78" i="6" s="1"/>
  <c r="S120" i="37"/>
  <c r="L120" i="6" s="1"/>
  <c r="F73" i="37"/>
  <c r="D73" i="6" s="1"/>
  <c r="F71" i="37"/>
  <c r="D71" i="6" s="1"/>
  <c r="F82" i="37"/>
  <c r="D82" i="6" s="1"/>
  <c r="F152" i="37"/>
  <c r="D152" i="6" s="1"/>
  <c r="F63" i="37"/>
  <c r="D63" i="6" s="1"/>
  <c r="F18" i="37"/>
  <c r="D18" i="6" s="1"/>
  <c r="F188" i="37"/>
  <c r="D188" i="6" s="1"/>
  <c r="F185" i="37"/>
  <c r="D185" i="6" s="1"/>
  <c r="F57" i="37"/>
  <c r="D57" i="6" s="1"/>
  <c r="F24" i="37"/>
  <c r="D24" i="6" s="1"/>
  <c r="F81" i="37"/>
  <c r="D81" i="6" s="1"/>
  <c r="F160" i="37"/>
  <c r="D160" i="6" s="1"/>
  <c r="F182" i="37"/>
  <c r="D182" i="6" s="1"/>
  <c r="F145" i="37"/>
  <c r="D145" i="6" s="1"/>
  <c r="F105" i="37"/>
  <c r="D105" i="6" s="1"/>
  <c r="F159" i="37"/>
  <c r="D159" i="6" s="1"/>
  <c r="F94" i="37"/>
  <c r="D94" i="6" s="1"/>
  <c r="F93" i="37"/>
  <c r="D93" i="6" s="1"/>
  <c r="F108" i="37"/>
  <c r="D108" i="6" s="1"/>
  <c r="F117" i="37"/>
  <c r="D117" i="6" s="1"/>
  <c r="F131" i="37"/>
  <c r="D131" i="6" s="1"/>
  <c r="F137" i="37"/>
  <c r="D137" i="6" s="1"/>
  <c r="F179" i="37"/>
  <c r="D179" i="6" s="1"/>
  <c r="F114" i="37"/>
  <c r="D114" i="6" s="1"/>
  <c r="F109" i="37"/>
  <c r="D109" i="6" s="1"/>
  <c r="F106" i="37"/>
  <c r="D106" i="6" s="1"/>
  <c r="D86" i="6"/>
  <c r="F12" i="37"/>
  <c r="D12" i="6" s="1"/>
  <c r="F116" i="37"/>
  <c r="D116" i="6" s="1"/>
  <c r="F61" i="37"/>
  <c r="D61" i="6" s="1"/>
  <c r="F133" i="37"/>
  <c r="D133" i="6" s="1"/>
  <c r="F118" i="37"/>
  <c r="D118" i="6" s="1"/>
  <c r="F107" i="37"/>
  <c r="D107" i="6" s="1"/>
  <c r="F44" i="37"/>
  <c r="D44" i="6" s="1"/>
  <c r="F183" i="37"/>
  <c r="D183" i="6" s="1"/>
  <c r="F43" i="37"/>
  <c r="D43" i="6" s="1"/>
  <c r="F5" i="37"/>
  <c r="D5" i="6" s="1"/>
  <c r="F181" i="37"/>
  <c r="D181" i="6" s="1"/>
  <c r="F87" i="37"/>
  <c r="D87" i="6" s="1"/>
  <c r="F15" i="37"/>
  <c r="D15" i="6" s="1"/>
  <c r="F3" i="37"/>
  <c r="D3" i="6" s="1"/>
  <c r="F180" i="37"/>
  <c r="D180" i="6" s="1"/>
  <c r="F96" i="37"/>
  <c r="D96" i="6" s="1"/>
  <c r="F14" i="37"/>
  <c r="D14" i="6" s="1"/>
  <c r="F146" i="37"/>
  <c r="D146" i="6" s="1"/>
  <c r="F110" i="37"/>
  <c r="D110" i="6" s="1"/>
  <c r="F95" i="37"/>
  <c r="D95" i="6" s="1"/>
  <c r="F13" i="37"/>
  <c r="D13" i="6" s="1"/>
  <c r="F97" i="37"/>
  <c r="D97" i="6" s="1"/>
  <c r="F22" i="37"/>
  <c r="D22" i="6" s="1"/>
  <c r="F99" i="37"/>
  <c r="D99" i="6" s="1"/>
  <c r="F60" i="37"/>
  <c r="D60" i="6" s="1"/>
  <c r="F101" i="37"/>
  <c r="D101" i="6" s="1"/>
  <c r="F19" i="37"/>
  <c r="D19" i="6" s="1"/>
  <c r="F20" i="37"/>
  <c r="D20" i="6" s="1"/>
  <c r="F80" i="37"/>
  <c r="D80" i="6" s="1"/>
  <c r="F176" i="37"/>
  <c r="D176" i="6" s="1"/>
  <c r="F132" i="37"/>
  <c r="D132" i="6" s="1"/>
  <c r="F41" i="37"/>
  <c r="D41" i="6" s="1"/>
  <c r="F65" i="37"/>
  <c r="D65" i="6" s="1"/>
  <c r="F31" i="37"/>
  <c r="D31" i="6" s="1"/>
  <c r="F30" i="37"/>
  <c r="D30" i="6" s="1"/>
  <c r="F135" i="37"/>
  <c r="D135" i="6" s="1"/>
  <c r="F52" i="37"/>
  <c r="D52" i="6" s="1"/>
  <c r="F38" i="37"/>
  <c r="D38" i="6" s="1"/>
  <c r="F26" i="37"/>
  <c r="D26" i="6" s="1"/>
  <c r="F8" i="37"/>
  <c r="D8" i="6" s="1"/>
  <c r="F136" i="37"/>
  <c r="D136" i="6" s="1"/>
  <c r="F37" i="37"/>
  <c r="D37" i="6" s="1"/>
  <c r="F27" i="37"/>
  <c r="D27" i="6" s="1"/>
  <c r="F104" i="37"/>
  <c r="D104" i="6" s="1"/>
  <c r="F7" i="37"/>
  <c r="D7" i="6" s="1"/>
  <c r="F90" i="37"/>
  <c r="D90" i="6" s="1"/>
  <c r="F74" i="37"/>
  <c r="D74" i="6" s="1"/>
  <c r="F77" i="37"/>
  <c r="D77" i="6" s="1"/>
  <c r="F10" i="37"/>
  <c r="D10" i="6" s="1"/>
  <c r="F126" i="37"/>
  <c r="D126" i="6" s="1"/>
  <c r="F125" i="37"/>
  <c r="D125" i="6" s="1"/>
  <c r="F127" i="37"/>
  <c r="D127" i="6" s="1"/>
  <c r="F50" i="37"/>
  <c r="D50" i="6" s="1"/>
  <c r="F49" i="37"/>
  <c r="D49" i="6" s="1"/>
  <c r="F48" i="37"/>
  <c r="D48" i="6" s="1"/>
  <c r="F68" i="37"/>
  <c r="D68" i="6" s="1"/>
  <c r="F69" i="37"/>
  <c r="D69" i="6" s="1"/>
  <c r="F66" i="37"/>
  <c r="D66" i="6" s="1"/>
  <c r="F67" i="37"/>
  <c r="D67" i="6" s="1"/>
  <c r="F34" i="37"/>
  <c r="D34" i="6" s="1"/>
  <c r="F33" i="37"/>
  <c r="D33" i="6" s="1"/>
  <c r="F47" i="37"/>
  <c r="D47" i="6" s="1"/>
  <c r="F32" i="37"/>
  <c r="D32" i="6" s="1"/>
  <c r="BB121" i="1"/>
  <c r="CL121" i="37" s="1"/>
  <c r="CJ188" i="37" s="1"/>
  <c r="BB188" i="6" s="1"/>
  <c r="F172" i="37" l="1"/>
  <c r="D172" i="6" s="1"/>
  <c r="F165" i="37"/>
  <c r="D165" i="6" s="1"/>
  <c r="F174" i="37"/>
  <c r="D174" i="6" s="1"/>
  <c r="D210" i="6"/>
  <c r="F154" i="37"/>
  <c r="D154" i="6" s="1"/>
  <c r="D203" i="6" s="1"/>
  <c r="BD210" i="6"/>
  <c r="F170" i="37"/>
  <c r="D170" i="6" s="1"/>
  <c r="F186" i="37"/>
  <c r="D186" i="6" s="1"/>
  <c r="AN211" i="6"/>
  <c r="F141" i="37"/>
  <c r="D141" i="6" s="1"/>
  <c r="F157" i="37"/>
  <c r="D157" i="6" s="1"/>
  <c r="F168" i="37"/>
  <c r="D168" i="6" s="1"/>
  <c r="F178" i="37"/>
  <c r="D178" i="6" s="1"/>
  <c r="F155" i="37"/>
  <c r="D155" i="6" s="1"/>
  <c r="F167" i="37"/>
  <c r="D167" i="6" s="1"/>
  <c r="F163" i="37"/>
  <c r="D163" i="6" s="1"/>
  <c r="F148" i="37"/>
  <c r="D148" i="6" s="1"/>
  <c r="F162" i="37"/>
  <c r="D162" i="6" s="1"/>
  <c r="D196" i="6"/>
  <c r="AL210" i="6"/>
  <c r="R211" i="6"/>
  <c r="AL211" i="6"/>
  <c r="D211" i="6"/>
  <c r="L210" i="6"/>
  <c r="AV211" i="6"/>
  <c r="V211" i="6"/>
  <c r="T210" i="6"/>
  <c r="N211" i="6"/>
  <c r="AB211" i="6"/>
  <c r="J210" i="6"/>
  <c r="J211" i="6"/>
  <c r="BD211" i="6"/>
  <c r="AN210" i="6"/>
  <c r="AR210" i="6"/>
  <c r="F211" i="6"/>
  <c r="F210" i="6"/>
  <c r="Z211" i="6"/>
  <c r="AJ211" i="6"/>
  <c r="AZ210" i="6"/>
  <c r="AF211" i="6"/>
  <c r="AR211" i="6"/>
  <c r="BB211" i="6"/>
  <c r="AB210" i="6"/>
  <c r="L211" i="6"/>
  <c r="T211" i="6"/>
  <c r="R210" i="6"/>
  <c r="AV210" i="6"/>
  <c r="AP210" i="6"/>
  <c r="D193" i="6"/>
  <c r="E210" i="6" s="1"/>
  <c r="N210" i="6"/>
  <c r="AJ210" i="6"/>
  <c r="V210" i="6"/>
  <c r="BB210" i="6"/>
  <c r="AF210" i="6"/>
  <c r="AP211" i="6"/>
  <c r="Z210" i="6"/>
  <c r="AZ211" i="6"/>
  <c r="E197" i="6"/>
  <c r="V148" i="1"/>
  <c r="W193" i="6" s="1"/>
  <c r="N148" i="1"/>
  <c r="O193" i="6" s="1"/>
  <c r="P149" i="1"/>
  <c r="Q194" i="6" s="1"/>
  <c r="BB148" i="1"/>
  <c r="BC193" i="6" s="1"/>
  <c r="AL160" i="1"/>
  <c r="AM205" i="6" s="1"/>
  <c r="AX156" i="1"/>
  <c r="AY201" i="6" s="1"/>
  <c r="AF161" i="1"/>
  <c r="AG206" i="6" s="1"/>
  <c r="N159" i="1"/>
  <c r="O204" i="6" s="1"/>
  <c r="AV163" i="1"/>
  <c r="AW208" i="6" s="1"/>
  <c r="AH163" i="1"/>
  <c r="AI208" i="6" s="1"/>
  <c r="P162" i="1"/>
  <c r="Q207" i="6" s="1"/>
  <c r="V163" i="1"/>
  <c r="W208" i="6" s="1"/>
  <c r="AV162" i="1"/>
  <c r="AW207" i="6" s="1"/>
  <c r="AD148" i="1"/>
  <c r="AE193" i="6" s="1"/>
  <c r="AD162" i="1"/>
  <c r="AE207" i="6" s="1"/>
  <c r="Z156" i="1"/>
  <c r="AA201" i="6" s="1"/>
  <c r="AD163" i="1"/>
  <c r="AE208" i="6" s="1"/>
  <c r="Z162" i="1"/>
  <c r="AA207" i="6" s="1"/>
  <c r="Z161" i="1"/>
  <c r="AA206" i="6" s="1"/>
  <c r="T148" i="1"/>
  <c r="U193" i="6" s="1"/>
  <c r="BB156" i="1"/>
  <c r="BC201" i="6" s="1"/>
  <c r="V156" i="1"/>
  <c r="W201" i="6" s="1"/>
  <c r="Z163" i="1"/>
  <c r="AA208" i="6" s="1"/>
  <c r="V162" i="1"/>
  <c r="W207" i="6" s="1"/>
  <c r="V161" i="1"/>
  <c r="W206" i="6" s="1"/>
  <c r="P158" i="1"/>
  <c r="Q203" i="6" s="1"/>
  <c r="AL148" i="1"/>
  <c r="AM193" i="6" s="1"/>
  <c r="AT156" i="1"/>
  <c r="AU201" i="6" s="1"/>
  <c r="BB163" i="1"/>
  <c r="BC208" i="6" s="1"/>
  <c r="AX162" i="1"/>
  <c r="AY207" i="6" s="1"/>
  <c r="N156" i="1"/>
  <c r="O201" i="6" s="1"/>
  <c r="P153" i="1"/>
  <c r="Q198" i="6" s="1"/>
  <c r="P151" i="1"/>
  <c r="Q196" i="6" s="1"/>
  <c r="AP156" i="1"/>
  <c r="AQ201" i="6" s="1"/>
  <c r="BB161" i="1"/>
  <c r="BC206" i="6" s="1"/>
  <c r="P157" i="1"/>
  <c r="Q202" i="6" s="1"/>
  <c r="AL156" i="1"/>
  <c r="AM201" i="6" s="1"/>
  <c r="AT163" i="1"/>
  <c r="AU208" i="6" s="1"/>
  <c r="AL162" i="1"/>
  <c r="AM207" i="6" s="1"/>
  <c r="AX161" i="1"/>
  <c r="AY206" i="6" s="1"/>
  <c r="P161" i="1"/>
  <c r="Q206" i="6" s="1"/>
  <c r="AD156" i="1"/>
  <c r="AE201" i="6" s="1"/>
  <c r="AL163" i="1"/>
  <c r="AM208" i="6" s="1"/>
  <c r="AH162" i="1"/>
  <c r="AI207" i="6" s="1"/>
  <c r="AT161" i="1"/>
  <c r="AU206" i="6" s="1"/>
  <c r="AT160" i="1"/>
  <c r="AU205" i="6" s="1"/>
  <c r="AZ156" i="1"/>
  <c r="BA201" i="6" s="1"/>
  <c r="AP148" i="1"/>
  <c r="AQ193" i="6" s="1"/>
  <c r="T156" i="1"/>
  <c r="U201" i="6" s="1"/>
  <c r="N163" i="1"/>
  <c r="O208" i="6" s="1"/>
  <c r="D149" i="1"/>
  <c r="AV155" i="1"/>
  <c r="AW200" i="6" s="1"/>
  <c r="AN155" i="1"/>
  <c r="AO200" i="6" s="1"/>
  <c r="AD155" i="1"/>
  <c r="AE200" i="6" s="1"/>
  <c r="V155" i="1"/>
  <c r="W200" i="6" s="1"/>
  <c r="H156" i="1"/>
  <c r="I201" i="6" s="1"/>
  <c r="AZ154" i="1"/>
  <c r="BA199" i="6" s="1"/>
  <c r="AR154" i="1"/>
  <c r="AS199" i="6" s="1"/>
  <c r="AH154" i="1"/>
  <c r="AI199" i="6" s="1"/>
  <c r="Z154" i="1"/>
  <c r="AA199" i="6" s="1"/>
  <c r="R160" i="1"/>
  <c r="S205" i="6" s="1"/>
  <c r="H157" i="1"/>
  <c r="I202" i="6" s="1"/>
  <c r="BB153" i="1"/>
  <c r="BC198" i="6" s="1"/>
  <c r="AT153" i="1"/>
  <c r="AU198" i="6" s="1"/>
  <c r="AJ153" i="1"/>
  <c r="AK198" i="6" s="1"/>
  <c r="Z153" i="1"/>
  <c r="AA198" i="6" s="1"/>
  <c r="AT152" i="1"/>
  <c r="AU197" i="6" s="1"/>
  <c r="AL152" i="1"/>
  <c r="AM197" i="6" s="1"/>
  <c r="AB152" i="1"/>
  <c r="AC197" i="6" s="1"/>
  <c r="N161" i="1"/>
  <c r="O206" i="6" s="1"/>
  <c r="AV159" i="1"/>
  <c r="AW204" i="6" s="1"/>
  <c r="AF151" i="1"/>
  <c r="AG196" i="6" s="1"/>
  <c r="H160" i="1"/>
  <c r="I205" i="6" s="1"/>
  <c r="AZ150" i="1"/>
  <c r="BA195" i="6" s="1"/>
  <c r="AR150" i="1"/>
  <c r="AS195" i="6" s="1"/>
  <c r="AH150" i="1"/>
  <c r="AI195" i="6" s="1"/>
  <c r="Z150" i="1"/>
  <c r="AA195" i="6" s="1"/>
  <c r="R162" i="1"/>
  <c r="S207" i="6" s="1"/>
  <c r="BB149" i="1"/>
  <c r="BC194" i="6" s="1"/>
  <c r="AT149" i="1"/>
  <c r="AU194" i="6" s="1"/>
  <c r="AJ149" i="1"/>
  <c r="AK194" i="6" s="1"/>
  <c r="Z149" i="1"/>
  <c r="AA194" i="6" s="1"/>
  <c r="P155" i="1"/>
  <c r="Q200" i="6" s="1"/>
  <c r="J149" i="1"/>
  <c r="K194" i="6" s="1"/>
  <c r="H145" i="1"/>
  <c r="H154" i="1"/>
  <c r="I199" i="6" s="1"/>
  <c r="H150" i="1"/>
  <c r="I195" i="6" s="1"/>
  <c r="H158" i="1"/>
  <c r="I203" i="6" s="1"/>
  <c r="H162" i="1"/>
  <c r="I207" i="6" s="1"/>
  <c r="BD145" i="1"/>
  <c r="BD150" i="1"/>
  <c r="BE195" i="6" s="1"/>
  <c r="BD154" i="1"/>
  <c r="BE199" i="6" s="1"/>
  <c r="BD162" i="1"/>
  <c r="BE207" i="6" s="1"/>
  <c r="BD158" i="1"/>
  <c r="BE203" i="6" s="1"/>
  <c r="AN145" i="1"/>
  <c r="AN150" i="1"/>
  <c r="AO195" i="6" s="1"/>
  <c r="AN154" i="1"/>
  <c r="AO199" i="6" s="1"/>
  <c r="AN162" i="1"/>
  <c r="AO207" i="6" s="1"/>
  <c r="AN158" i="1"/>
  <c r="AO203" i="6" s="1"/>
  <c r="X145" i="1"/>
  <c r="X154" i="1"/>
  <c r="Y199" i="6" s="1"/>
  <c r="X150" i="1"/>
  <c r="Y195" i="6" s="1"/>
  <c r="X158" i="1"/>
  <c r="Y203" i="6" s="1"/>
  <c r="X162" i="1"/>
  <c r="Y207" i="6" s="1"/>
  <c r="AN156" i="1"/>
  <c r="AO201" i="6" s="1"/>
  <c r="AB156" i="1"/>
  <c r="AC201" i="6" s="1"/>
  <c r="R151" i="1"/>
  <c r="S196" i="6" s="1"/>
  <c r="J156" i="1"/>
  <c r="K201" i="6" s="1"/>
  <c r="BD163" i="1"/>
  <c r="BE208" i="6" s="1"/>
  <c r="AB163" i="1"/>
  <c r="AC208" i="6" s="1"/>
  <c r="L148" i="1"/>
  <c r="M193" i="6" s="1"/>
  <c r="F163" i="1"/>
  <c r="G208" i="6" s="1"/>
  <c r="AP162" i="1"/>
  <c r="AQ207" i="6" s="1"/>
  <c r="AF162" i="1"/>
  <c r="AG207" i="6" s="1"/>
  <c r="F162" i="1"/>
  <c r="G207" i="6" s="1"/>
  <c r="AZ161" i="1"/>
  <c r="BA206" i="6" s="1"/>
  <c r="AP161" i="1"/>
  <c r="AQ206" i="6" s="1"/>
  <c r="AH161" i="1"/>
  <c r="AI206" i="6" s="1"/>
  <c r="X161" i="1"/>
  <c r="Y206" i="6" s="1"/>
  <c r="BB160" i="1"/>
  <c r="BC205" i="6" s="1"/>
  <c r="AR160" i="1"/>
  <c r="AS205" i="6" s="1"/>
  <c r="AJ160" i="1"/>
  <c r="AK205" i="6" s="1"/>
  <c r="Z160" i="1"/>
  <c r="AA205" i="6" s="1"/>
  <c r="R149" i="1"/>
  <c r="S194" i="6" s="1"/>
  <c r="J160" i="1"/>
  <c r="K205" i="6" s="1"/>
  <c r="BD159" i="1"/>
  <c r="BE204" i="6" s="1"/>
  <c r="AV151" i="1"/>
  <c r="AW196" i="6" s="1"/>
  <c r="AN151" i="1"/>
  <c r="AO196" i="6" s="1"/>
  <c r="AD159" i="1"/>
  <c r="AE204" i="6" s="1"/>
  <c r="V159" i="1"/>
  <c r="W204" i="6" s="1"/>
  <c r="L150" i="1"/>
  <c r="M195" i="6" s="1"/>
  <c r="F159" i="1"/>
  <c r="G204" i="6" s="1"/>
  <c r="AX158" i="1"/>
  <c r="AY203" i="6" s="1"/>
  <c r="AP158" i="1"/>
  <c r="AQ203" i="6" s="1"/>
  <c r="AF158" i="1"/>
  <c r="AG203" i="6" s="1"/>
  <c r="V158" i="1"/>
  <c r="W203" i="6" s="1"/>
  <c r="N150" i="1"/>
  <c r="O195" i="6" s="1"/>
  <c r="F158" i="1"/>
  <c r="G203" i="6" s="1"/>
  <c r="AZ157" i="1"/>
  <c r="BA202" i="6" s="1"/>
  <c r="AP157" i="1"/>
  <c r="AQ202" i="6" s="1"/>
  <c r="AH157" i="1"/>
  <c r="AI202" i="6" s="1"/>
  <c r="X157" i="1"/>
  <c r="Y202" i="6" s="1"/>
  <c r="P159" i="1"/>
  <c r="Q204" i="6" s="1"/>
  <c r="F157" i="1"/>
  <c r="G202" i="6" s="1"/>
  <c r="AX148" i="1"/>
  <c r="AY193" i="6" s="1"/>
  <c r="AN148" i="1"/>
  <c r="AO193" i="6" s="1"/>
  <c r="AB148" i="1"/>
  <c r="AC193" i="6" s="1"/>
  <c r="R155" i="1"/>
  <c r="S200" i="6" s="1"/>
  <c r="J148" i="1"/>
  <c r="K193" i="6" s="1"/>
  <c r="BD155" i="1"/>
  <c r="BE200" i="6" s="1"/>
  <c r="AT155" i="1"/>
  <c r="AU200" i="6" s="1"/>
  <c r="AL155" i="1"/>
  <c r="AM200" i="6" s="1"/>
  <c r="AB155" i="1"/>
  <c r="AC200" i="6" s="1"/>
  <c r="L152" i="1"/>
  <c r="M197" i="6" s="1"/>
  <c r="F155" i="1"/>
  <c r="G200" i="6" s="1"/>
  <c r="AX154" i="1"/>
  <c r="AY199" i="6" s="1"/>
  <c r="AP154" i="1"/>
  <c r="AQ199" i="6" s="1"/>
  <c r="AF154" i="1"/>
  <c r="AG199" i="6" s="1"/>
  <c r="V154" i="1"/>
  <c r="W199" i="6" s="1"/>
  <c r="N152" i="1"/>
  <c r="O197" i="6" s="1"/>
  <c r="F154" i="1"/>
  <c r="G199" i="6" s="1"/>
  <c r="AZ153" i="1"/>
  <c r="BA198" i="6" s="1"/>
  <c r="AP153" i="1"/>
  <c r="AQ198" i="6" s="1"/>
  <c r="AH153" i="1"/>
  <c r="AI198" i="6" s="1"/>
  <c r="X153" i="1"/>
  <c r="Y198" i="6" s="1"/>
  <c r="BB152" i="1"/>
  <c r="BC197" i="6" s="1"/>
  <c r="AR152" i="1"/>
  <c r="AS197" i="6" s="1"/>
  <c r="Z152" i="1"/>
  <c r="AA197" i="6" s="1"/>
  <c r="R153" i="1"/>
  <c r="S198" i="6" s="1"/>
  <c r="J152" i="1"/>
  <c r="K197" i="6" s="1"/>
  <c r="BD151" i="1"/>
  <c r="BE196" i="6" s="1"/>
  <c r="AT159" i="1"/>
  <c r="AU204" i="6" s="1"/>
  <c r="AL159" i="1"/>
  <c r="AM204" i="6" s="1"/>
  <c r="AD151" i="1"/>
  <c r="AE196" i="6" s="1"/>
  <c r="V151" i="1"/>
  <c r="W196" i="6" s="1"/>
  <c r="L154" i="1"/>
  <c r="M199" i="6" s="1"/>
  <c r="F151" i="1"/>
  <c r="G196" i="6" s="1"/>
  <c r="AX150" i="1"/>
  <c r="AY195" i="6" s="1"/>
  <c r="AP150" i="1"/>
  <c r="AQ195" i="6" s="1"/>
  <c r="AF150" i="1"/>
  <c r="AG195" i="6" s="1"/>
  <c r="V150" i="1"/>
  <c r="W195" i="6" s="1"/>
  <c r="N154" i="1"/>
  <c r="O199" i="6" s="1"/>
  <c r="F150" i="1"/>
  <c r="G195" i="6" s="1"/>
  <c r="AP149" i="1"/>
  <c r="AQ194" i="6" s="1"/>
  <c r="AH149" i="1"/>
  <c r="AI194" i="6" s="1"/>
  <c r="X149" i="1"/>
  <c r="Y194" i="6" s="1"/>
  <c r="P163" i="1"/>
  <c r="Q208" i="6" s="1"/>
  <c r="F149" i="1"/>
  <c r="G194" i="6" s="1"/>
  <c r="D145" i="1"/>
  <c r="D161" i="1"/>
  <c r="D153" i="1"/>
  <c r="AZ145" i="1"/>
  <c r="AZ155" i="1"/>
  <c r="BA200" i="6" s="1"/>
  <c r="AZ163" i="1"/>
  <c r="BA208" i="6" s="1"/>
  <c r="AJ145" i="1"/>
  <c r="AJ155" i="1"/>
  <c r="AK200" i="6" s="1"/>
  <c r="AJ163" i="1"/>
  <c r="AK208" i="6" s="1"/>
  <c r="T145" i="1"/>
  <c r="T155" i="1"/>
  <c r="U200" i="6" s="1"/>
  <c r="T163" i="1"/>
  <c r="U208" i="6" s="1"/>
  <c r="R159" i="1"/>
  <c r="S204" i="6" s="1"/>
  <c r="H155" i="1"/>
  <c r="I200" i="6" s="1"/>
  <c r="AR163" i="1"/>
  <c r="AS208" i="6" s="1"/>
  <c r="L156" i="1"/>
  <c r="M201" i="6" s="1"/>
  <c r="D163" i="1"/>
  <c r="T162" i="1"/>
  <c r="U207" i="6" s="1"/>
  <c r="D162" i="1"/>
  <c r="AN161" i="1"/>
  <c r="AO206" i="6" s="1"/>
  <c r="J161" i="1"/>
  <c r="K206" i="6" s="1"/>
  <c r="AZ160" i="1"/>
  <c r="BA205" i="6" s="1"/>
  <c r="AP160" i="1"/>
  <c r="AQ205" i="6" s="1"/>
  <c r="AH160" i="1"/>
  <c r="AI205" i="6" s="1"/>
  <c r="X160" i="1"/>
  <c r="Y205" i="6" s="1"/>
  <c r="R157" i="1"/>
  <c r="S202" i="6" s="1"/>
  <c r="H151" i="1"/>
  <c r="I196" i="6" s="1"/>
  <c r="BB159" i="1"/>
  <c r="BC204" i="6" s="1"/>
  <c r="AT151" i="1"/>
  <c r="AU196" i="6" s="1"/>
  <c r="AL151" i="1"/>
  <c r="AM196" i="6" s="1"/>
  <c r="AB159" i="1"/>
  <c r="AC204" i="6" s="1"/>
  <c r="T151" i="1"/>
  <c r="U196" i="6" s="1"/>
  <c r="L158" i="1"/>
  <c r="M203" i="6" s="1"/>
  <c r="D159" i="1"/>
  <c r="AV158" i="1"/>
  <c r="AW203" i="6" s="1"/>
  <c r="AL158" i="1"/>
  <c r="AM203" i="6" s="1"/>
  <c r="AD158" i="1"/>
  <c r="AE203" i="6" s="1"/>
  <c r="T158" i="1"/>
  <c r="U203" i="6" s="1"/>
  <c r="N158" i="1"/>
  <c r="O203" i="6" s="1"/>
  <c r="D158" i="1"/>
  <c r="AX157" i="1"/>
  <c r="AY202" i="6" s="1"/>
  <c r="AN157" i="1"/>
  <c r="AO202" i="6" s="1"/>
  <c r="AF157" i="1"/>
  <c r="AG202" i="6" s="1"/>
  <c r="V157" i="1"/>
  <c r="W202" i="6" s="1"/>
  <c r="L151" i="1"/>
  <c r="M196" i="6" s="1"/>
  <c r="D157" i="1"/>
  <c r="AJ148" i="1"/>
  <c r="AK193" i="6" s="1"/>
  <c r="AT148" i="1"/>
  <c r="AU193" i="6" s="1"/>
  <c r="AJ156" i="1"/>
  <c r="AK201" i="6" s="1"/>
  <c r="Z148" i="1"/>
  <c r="AA193" i="6" s="1"/>
  <c r="R163" i="1"/>
  <c r="S208" i="6" s="1"/>
  <c r="H163" i="1"/>
  <c r="I208" i="6" s="1"/>
  <c r="BB155" i="1"/>
  <c r="BC200" i="6" s="1"/>
  <c r="AR155" i="1"/>
  <c r="AS200" i="6" s="1"/>
  <c r="AH155" i="1"/>
  <c r="AI200" i="6" s="1"/>
  <c r="Z155" i="1"/>
  <c r="AA200" i="6" s="1"/>
  <c r="L160" i="1"/>
  <c r="M205" i="6" s="1"/>
  <c r="D155" i="1"/>
  <c r="AV154" i="1"/>
  <c r="AW199" i="6" s="1"/>
  <c r="AL154" i="1"/>
  <c r="AM199" i="6" s="1"/>
  <c r="AD154" i="1"/>
  <c r="AE199" i="6" s="1"/>
  <c r="T154" i="1"/>
  <c r="U199" i="6" s="1"/>
  <c r="N160" i="1"/>
  <c r="O205" i="6" s="1"/>
  <c r="D154" i="1"/>
  <c r="AX153" i="1"/>
  <c r="AY198" i="6" s="1"/>
  <c r="AN153" i="1"/>
  <c r="AO198" i="6" s="1"/>
  <c r="AF153" i="1"/>
  <c r="AG198" i="6" s="1"/>
  <c r="V153" i="1"/>
  <c r="W198" i="6" s="1"/>
  <c r="J153" i="1"/>
  <c r="K198" i="6" s="1"/>
  <c r="AZ152" i="1"/>
  <c r="BA197" i="6" s="1"/>
  <c r="AP152" i="1"/>
  <c r="AQ197" i="6" s="1"/>
  <c r="AH152" i="1"/>
  <c r="AI197" i="6" s="1"/>
  <c r="X152" i="1"/>
  <c r="Y197" i="6" s="1"/>
  <c r="R161" i="1"/>
  <c r="S206" i="6" s="1"/>
  <c r="H159" i="1"/>
  <c r="I204" i="6" s="1"/>
  <c r="BB151" i="1"/>
  <c r="BC196" i="6" s="1"/>
  <c r="AR159" i="1"/>
  <c r="AS204" i="6" s="1"/>
  <c r="AJ151" i="1"/>
  <c r="AK196" i="6" s="1"/>
  <c r="AB151" i="1"/>
  <c r="AC196" i="6" s="1"/>
  <c r="L162" i="1"/>
  <c r="M207" i="6" s="1"/>
  <c r="D151" i="1"/>
  <c r="AL150" i="1"/>
  <c r="AM195" i="6" s="1"/>
  <c r="AD150" i="1"/>
  <c r="AE195" i="6" s="1"/>
  <c r="T150" i="1"/>
  <c r="U195" i="6" s="1"/>
  <c r="N162" i="1"/>
  <c r="O207" i="6" s="1"/>
  <c r="D150" i="1"/>
  <c r="AX149" i="1"/>
  <c r="AY194" i="6" s="1"/>
  <c r="AN149" i="1"/>
  <c r="AO194" i="6" s="1"/>
  <c r="V149" i="1"/>
  <c r="W194" i="6" s="1"/>
  <c r="D148" i="1"/>
  <c r="L145" i="1"/>
  <c r="L149" i="1"/>
  <c r="M194" i="6" s="1"/>
  <c r="L153" i="1"/>
  <c r="M198" i="6" s="1"/>
  <c r="L157" i="1"/>
  <c r="M202" i="6" s="1"/>
  <c r="L161" i="1"/>
  <c r="M206" i="6" s="1"/>
  <c r="AZ148" i="1"/>
  <c r="BA193" i="6" s="1"/>
  <c r="AV145" i="1"/>
  <c r="AV152" i="1"/>
  <c r="AW197" i="6" s="1"/>
  <c r="AV156" i="1"/>
  <c r="AW201" i="6" s="1"/>
  <c r="AV148" i="1"/>
  <c r="AW193" i="6" s="1"/>
  <c r="AV160" i="1"/>
  <c r="AW205" i="6" s="1"/>
  <c r="AF145" i="1"/>
  <c r="AF148" i="1"/>
  <c r="AG193" i="6" s="1"/>
  <c r="AF152" i="1"/>
  <c r="AG197" i="6" s="1"/>
  <c r="AF156" i="1"/>
  <c r="AG201" i="6" s="1"/>
  <c r="AF160" i="1"/>
  <c r="AG205" i="6" s="1"/>
  <c r="BD156" i="1"/>
  <c r="BE201" i="6" s="1"/>
  <c r="AR156" i="1"/>
  <c r="AS201" i="6" s="1"/>
  <c r="AH156" i="1"/>
  <c r="AI201" i="6" s="1"/>
  <c r="X156" i="1"/>
  <c r="Y201" i="6" s="1"/>
  <c r="N151" i="1"/>
  <c r="O196" i="6" s="1"/>
  <c r="F156" i="1"/>
  <c r="G201" i="6" s="1"/>
  <c r="AX163" i="1"/>
  <c r="AY208" i="6" s="1"/>
  <c r="AP163" i="1"/>
  <c r="AQ208" i="6" s="1"/>
  <c r="AF163" i="1"/>
  <c r="AG208" i="6" s="1"/>
  <c r="X163" i="1"/>
  <c r="Y208" i="6" s="1"/>
  <c r="J163" i="1"/>
  <c r="K208" i="6" s="1"/>
  <c r="BB162" i="1"/>
  <c r="BC207" i="6" s="1"/>
  <c r="AT162" i="1"/>
  <c r="AU207" i="6" s="1"/>
  <c r="AJ162" i="1"/>
  <c r="AK207" i="6" s="1"/>
  <c r="AB162" i="1"/>
  <c r="AC207" i="6" s="1"/>
  <c r="R148" i="1"/>
  <c r="S193" i="6" s="1"/>
  <c r="J162" i="1"/>
  <c r="K207" i="6" s="1"/>
  <c r="BD161" i="1"/>
  <c r="BE206" i="6" s="1"/>
  <c r="AV161" i="1"/>
  <c r="AW206" i="6" s="1"/>
  <c r="AL161" i="1"/>
  <c r="AM206" i="6" s="1"/>
  <c r="AD161" i="1"/>
  <c r="AE206" i="6" s="1"/>
  <c r="T161" i="1"/>
  <c r="U206" i="6" s="1"/>
  <c r="F161" i="1"/>
  <c r="G206" i="6" s="1"/>
  <c r="AX160" i="1"/>
  <c r="AY205" i="6" s="1"/>
  <c r="AN160" i="1"/>
  <c r="AO205" i="6" s="1"/>
  <c r="AD160" i="1"/>
  <c r="AE205" i="6" s="1"/>
  <c r="V160" i="1"/>
  <c r="W205" i="6" s="1"/>
  <c r="N149" i="1"/>
  <c r="O194" i="6" s="1"/>
  <c r="F160" i="1"/>
  <c r="G205" i="6" s="1"/>
  <c r="AZ151" i="1"/>
  <c r="BA196" i="6" s="1"/>
  <c r="AR151" i="1"/>
  <c r="AS196" i="6" s="1"/>
  <c r="AH159" i="1"/>
  <c r="AI204" i="6" s="1"/>
  <c r="Z159" i="1"/>
  <c r="AA204" i="6" s="1"/>
  <c r="P145" i="1"/>
  <c r="P152" i="1"/>
  <c r="Q197" i="6" s="1"/>
  <c r="P148" i="1"/>
  <c r="Q193" i="6" s="1"/>
  <c r="P156" i="1"/>
  <c r="Q201" i="6" s="1"/>
  <c r="P160" i="1"/>
  <c r="Q205" i="6" s="1"/>
  <c r="J159" i="1"/>
  <c r="K204" i="6" s="1"/>
  <c r="BB158" i="1"/>
  <c r="BC203" i="6" s="1"/>
  <c r="AT158" i="1"/>
  <c r="AU203" i="6" s="1"/>
  <c r="AJ158" i="1"/>
  <c r="AK203" i="6" s="1"/>
  <c r="AB158" i="1"/>
  <c r="AC203" i="6" s="1"/>
  <c r="R150" i="1"/>
  <c r="S195" i="6" s="1"/>
  <c r="J158" i="1"/>
  <c r="K203" i="6" s="1"/>
  <c r="BD157" i="1"/>
  <c r="BE202" i="6" s="1"/>
  <c r="AV157" i="1"/>
  <c r="AW202" i="6" s="1"/>
  <c r="AL157" i="1"/>
  <c r="AM202" i="6" s="1"/>
  <c r="AD157" i="1"/>
  <c r="AE202" i="6" s="1"/>
  <c r="T157" i="1"/>
  <c r="U202" i="6" s="1"/>
  <c r="L159" i="1"/>
  <c r="M204" i="6" s="1"/>
  <c r="AZ159" i="1"/>
  <c r="BA204" i="6" s="1"/>
  <c r="BD148" i="1"/>
  <c r="BE193" i="6" s="1"/>
  <c r="AH148" i="1"/>
  <c r="AI193" i="6" s="1"/>
  <c r="X148" i="1"/>
  <c r="Y193" i="6" s="1"/>
  <c r="N155" i="1"/>
  <c r="O200" i="6" s="1"/>
  <c r="F148" i="1"/>
  <c r="G193" i="6" s="1"/>
  <c r="AX155" i="1"/>
  <c r="AY200" i="6" s="1"/>
  <c r="AP155" i="1"/>
  <c r="AQ200" i="6" s="1"/>
  <c r="AF155" i="1"/>
  <c r="AG200" i="6" s="1"/>
  <c r="X155" i="1"/>
  <c r="Y200" i="6" s="1"/>
  <c r="J155" i="1"/>
  <c r="K200" i="6" s="1"/>
  <c r="BB154" i="1"/>
  <c r="BC199" i="6" s="1"/>
  <c r="AT154" i="1"/>
  <c r="AU199" i="6" s="1"/>
  <c r="AJ154" i="1"/>
  <c r="AK199" i="6" s="1"/>
  <c r="AB154" i="1"/>
  <c r="AC199" i="6" s="1"/>
  <c r="R152" i="1"/>
  <c r="S197" i="6" s="1"/>
  <c r="J154" i="1"/>
  <c r="K199" i="6" s="1"/>
  <c r="BD153" i="1"/>
  <c r="BE198" i="6" s="1"/>
  <c r="AV153" i="1"/>
  <c r="AW198" i="6" s="1"/>
  <c r="AL153" i="1"/>
  <c r="AM198" i="6" s="1"/>
  <c r="AD153" i="1"/>
  <c r="AE198" i="6" s="1"/>
  <c r="T153" i="1"/>
  <c r="U198" i="6" s="1"/>
  <c r="F153" i="1"/>
  <c r="G198" i="6" s="1"/>
  <c r="AX152" i="1"/>
  <c r="AY197" i="6" s="1"/>
  <c r="AN152" i="1"/>
  <c r="AO197" i="6" s="1"/>
  <c r="AD152" i="1"/>
  <c r="AE197" i="6" s="1"/>
  <c r="V152" i="1"/>
  <c r="W197" i="6" s="1"/>
  <c r="N153" i="1"/>
  <c r="O198" i="6" s="1"/>
  <c r="F152" i="1"/>
  <c r="G197" i="6" s="1"/>
  <c r="AX159" i="1"/>
  <c r="AY204" i="6" s="1"/>
  <c r="AP159" i="1"/>
  <c r="AQ204" i="6" s="1"/>
  <c r="AH151" i="1"/>
  <c r="AI196" i="6" s="1"/>
  <c r="Z151" i="1"/>
  <c r="AA196" i="6" s="1"/>
  <c r="P154" i="1"/>
  <c r="Q199" i="6" s="1"/>
  <c r="J151" i="1"/>
  <c r="K196" i="6" s="1"/>
  <c r="BB150" i="1"/>
  <c r="BC195" i="6" s="1"/>
  <c r="AT150" i="1"/>
  <c r="AU195" i="6" s="1"/>
  <c r="AJ150" i="1"/>
  <c r="AK195" i="6" s="1"/>
  <c r="R154" i="1"/>
  <c r="S199" i="6" s="1"/>
  <c r="J150" i="1"/>
  <c r="K195" i="6" s="1"/>
  <c r="BD149" i="1"/>
  <c r="BE194" i="6" s="1"/>
  <c r="AV149" i="1"/>
  <c r="AW194" i="6" s="1"/>
  <c r="AL149" i="1"/>
  <c r="AM194" i="6" s="1"/>
  <c r="AD149" i="1"/>
  <c r="AE194" i="6" s="1"/>
  <c r="T149" i="1"/>
  <c r="U194" i="6" s="1"/>
  <c r="L163" i="1"/>
  <c r="M208" i="6" s="1"/>
  <c r="AJ159" i="1"/>
  <c r="AK204" i="6" s="1"/>
  <c r="AR145" i="1"/>
  <c r="AR153" i="1"/>
  <c r="AS198" i="6" s="1"/>
  <c r="AR149" i="1"/>
  <c r="AS194" i="6" s="1"/>
  <c r="AR157" i="1"/>
  <c r="AS202" i="6" s="1"/>
  <c r="AR161" i="1"/>
  <c r="AS206" i="6" s="1"/>
  <c r="AB145" i="1"/>
  <c r="AB157" i="1"/>
  <c r="AC202" i="6" s="1"/>
  <c r="AB149" i="1"/>
  <c r="AC194" i="6" s="1"/>
  <c r="AB153" i="1"/>
  <c r="AC198" i="6" s="1"/>
  <c r="AB161" i="1"/>
  <c r="AC206" i="6" s="1"/>
  <c r="D156" i="1"/>
  <c r="AN163" i="1"/>
  <c r="AO208" i="6" s="1"/>
  <c r="H148" i="1"/>
  <c r="I193" i="6" s="1"/>
  <c r="AZ162" i="1"/>
  <c r="BA207" i="6" s="1"/>
  <c r="AR162" i="1"/>
  <c r="AS207" i="6" s="1"/>
  <c r="R156" i="1"/>
  <c r="S201" i="6" s="1"/>
  <c r="H149" i="1"/>
  <c r="I194" i="6" s="1"/>
  <c r="AJ161" i="1"/>
  <c r="AK206" i="6" s="1"/>
  <c r="BD160" i="1"/>
  <c r="BE205" i="6" s="1"/>
  <c r="AB160" i="1"/>
  <c r="AC205" i="6" s="1"/>
  <c r="T160" i="1"/>
  <c r="U205" i="6" s="1"/>
  <c r="N157" i="1"/>
  <c r="O202" i="6" s="1"/>
  <c r="D160" i="1"/>
  <c r="AX151" i="1"/>
  <c r="AY196" i="6" s="1"/>
  <c r="AP151" i="1"/>
  <c r="AQ196" i="6" s="1"/>
  <c r="AF159" i="1"/>
  <c r="AG204" i="6" s="1"/>
  <c r="X159" i="1"/>
  <c r="Y204" i="6" s="1"/>
  <c r="H152" i="1"/>
  <c r="I197" i="6" s="1"/>
  <c r="AZ158" i="1"/>
  <c r="BA203" i="6" s="1"/>
  <c r="AR158" i="1"/>
  <c r="AS203" i="6" s="1"/>
  <c r="AH158" i="1"/>
  <c r="AI203" i="6" s="1"/>
  <c r="Z158" i="1"/>
  <c r="AA203" i="6" s="1"/>
  <c r="R158" i="1"/>
  <c r="S203" i="6" s="1"/>
  <c r="H153" i="1"/>
  <c r="I198" i="6" s="1"/>
  <c r="BB157" i="1"/>
  <c r="BC202" i="6" s="1"/>
  <c r="AT157" i="1"/>
  <c r="AU202" i="6" s="1"/>
  <c r="AJ157" i="1"/>
  <c r="AK202" i="6" s="1"/>
  <c r="Z157" i="1"/>
  <c r="AA202" i="6" s="1"/>
  <c r="J157" i="1"/>
  <c r="K202" i="6" s="1"/>
  <c r="T159" i="1"/>
  <c r="U204" i="6" s="1"/>
  <c r="CJ185" i="37"/>
  <c r="BB185" i="6" s="1"/>
  <c r="CJ186" i="37"/>
  <c r="BB186" i="6" s="1"/>
  <c r="CJ187" i="37"/>
  <c r="BB187" i="6" s="1"/>
  <c r="AB2" i="37"/>
  <c r="P2" i="6" s="1"/>
  <c r="AB3" i="37"/>
  <c r="P3" i="6" s="1"/>
  <c r="AB4" i="37"/>
  <c r="P4" i="6" s="1"/>
  <c r="AB5" i="37"/>
  <c r="P5" i="6" s="1"/>
  <c r="AB6" i="37"/>
  <c r="P6" i="6" s="1"/>
  <c r="AB7" i="37"/>
  <c r="P7" i="6" s="1"/>
  <c r="AB8" i="37"/>
  <c r="P8" i="6" s="1"/>
  <c r="AB9" i="37"/>
  <c r="P9" i="6" s="1"/>
  <c r="AB10" i="37"/>
  <c r="P10" i="6" s="1"/>
  <c r="AB11" i="37"/>
  <c r="P11" i="6" s="1"/>
  <c r="AB12" i="37"/>
  <c r="P12" i="6" s="1"/>
  <c r="AB13" i="37"/>
  <c r="P13" i="6" s="1"/>
  <c r="AB14" i="37"/>
  <c r="P14" i="6" s="1"/>
  <c r="AB15" i="37"/>
  <c r="P15" i="6" s="1"/>
  <c r="AB16" i="37"/>
  <c r="P16" i="6" s="1"/>
  <c r="AB17" i="37"/>
  <c r="P17" i="6" s="1"/>
  <c r="AB18" i="37"/>
  <c r="P18" i="6" s="1"/>
  <c r="AB19" i="37"/>
  <c r="P19" i="6" s="1"/>
  <c r="AB20" i="37"/>
  <c r="P20" i="6" s="1"/>
  <c r="AB21" i="37"/>
  <c r="P21" i="6" s="1"/>
  <c r="AB22" i="37"/>
  <c r="P22" i="6" s="1"/>
  <c r="AB23" i="37"/>
  <c r="P23" i="6" s="1"/>
  <c r="AB24" i="37"/>
  <c r="P24" i="6" s="1"/>
  <c r="AB25" i="37"/>
  <c r="P25" i="6" s="1"/>
  <c r="AB26" i="37"/>
  <c r="P26" i="6" s="1"/>
  <c r="AB27" i="37"/>
  <c r="P27" i="6" s="1"/>
  <c r="AB28" i="37"/>
  <c r="P28" i="6" s="1"/>
  <c r="AB29" i="37"/>
  <c r="P29" i="6" s="1"/>
  <c r="AB30" i="37"/>
  <c r="P30" i="6" s="1"/>
  <c r="AB31" i="37"/>
  <c r="P31" i="6" s="1"/>
  <c r="AB32" i="37"/>
  <c r="P32" i="6" s="1"/>
  <c r="AB33" i="37"/>
  <c r="P33" i="6" s="1"/>
  <c r="AB34" i="37"/>
  <c r="P34" i="6" s="1"/>
  <c r="AB35" i="37"/>
  <c r="P35" i="6" s="1"/>
  <c r="AB36" i="37"/>
  <c r="P36" i="6" s="1"/>
  <c r="AB37" i="37"/>
  <c r="P37" i="6" s="1"/>
  <c r="AB38" i="37"/>
  <c r="P38" i="6" s="1"/>
  <c r="AB39" i="37"/>
  <c r="P39" i="6" s="1"/>
  <c r="AB40" i="37"/>
  <c r="P40" i="6" s="1"/>
  <c r="AB41" i="37"/>
  <c r="P41" i="6" s="1"/>
  <c r="AB42" i="37"/>
  <c r="P42" i="6" s="1"/>
  <c r="AB43" i="37"/>
  <c r="P43" i="6" s="1"/>
  <c r="AB44" i="37"/>
  <c r="P44" i="6" s="1"/>
  <c r="AB45" i="37"/>
  <c r="P45" i="6" s="1"/>
  <c r="AB46" i="37"/>
  <c r="P46" i="6" s="1"/>
  <c r="AB47" i="37"/>
  <c r="P47" i="6" s="1"/>
  <c r="AB48" i="37"/>
  <c r="P48" i="6" s="1"/>
  <c r="AB49" i="37"/>
  <c r="P49" i="6" s="1"/>
  <c r="AB50" i="37"/>
  <c r="P50" i="6" s="1"/>
  <c r="AB51" i="37"/>
  <c r="P51" i="6" s="1"/>
  <c r="AB52" i="37"/>
  <c r="P52" i="6" s="1"/>
  <c r="AB53" i="37"/>
  <c r="P53" i="6" s="1"/>
  <c r="AB54" i="37"/>
  <c r="P54" i="6" s="1"/>
  <c r="AB55" i="37"/>
  <c r="P55" i="6" s="1"/>
  <c r="AB56" i="37"/>
  <c r="P56" i="6" s="1"/>
  <c r="AB57" i="37"/>
  <c r="P57" i="6" s="1"/>
  <c r="AB58" i="37"/>
  <c r="P58" i="6" s="1"/>
  <c r="AB59" i="37"/>
  <c r="P59" i="6" s="1"/>
  <c r="AB60" i="37"/>
  <c r="P60" i="6" s="1"/>
  <c r="AB61" i="37"/>
  <c r="P61" i="6" s="1"/>
  <c r="AB62" i="37"/>
  <c r="P62" i="6" s="1"/>
  <c r="AB63" i="37"/>
  <c r="P63" i="6" s="1"/>
  <c r="AB64" i="37"/>
  <c r="P64" i="6" s="1"/>
  <c r="AB65" i="37"/>
  <c r="P65" i="6" s="1"/>
  <c r="AB66" i="37"/>
  <c r="P66" i="6" s="1"/>
  <c r="AB67" i="37"/>
  <c r="P67" i="6" s="1"/>
  <c r="AB68" i="37"/>
  <c r="P68" i="6" s="1"/>
  <c r="AB69" i="37"/>
  <c r="P69" i="6" s="1"/>
  <c r="AB70" i="37"/>
  <c r="P70" i="6" s="1"/>
  <c r="AB71" i="37"/>
  <c r="P71" i="6" s="1"/>
  <c r="AB72" i="37"/>
  <c r="P72" i="6" s="1"/>
  <c r="AB73" i="37"/>
  <c r="P73" i="6" s="1"/>
  <c r="AB74" i="37"/>
  <c r="P74" i="6" s="1"/>
  <c r="AB75" i="37"/>
  <c r="P75" i="6" s="1"/>
  <c r="AB76" i="37"/>
  <c r="P76" i="6" s="1"/>
  <c r="AB77" i="37"/>
  <c r="P77" i="6" s="1"/>
  <c r="AB78" i="37"/>
  <c r="P78" i="6" s="1"/>
  <c r="AB79" i="37"/>
  <c r="P79" i="6" s="1"/>
  <c r="AB80" i="37"/>
  <c r="P80" i="6" s="1"/>
  <c r="AB81" i="37"/>
  <c r="P81" i="6" s="1"/>
  <c r="AB82" i="37"/>
  <c r="P82" i="6" s="1"/>
  <c r="AB83" i="37"/>
  <c r="P83" i="6" s="1"/>
  <c r="AB84" i="37"/>
  <c r="P84" i="6" s="1"/>
  <c r="AB85" i="37"/>
  <c r="P85" i="6" s="1"/>
  <c r="AB86" i="37"/>
  <c r="P86" i="6" s="1"/>
  <c r="AB87" i="37"/>
  <c r="P87" i="6" s="1"/>
  <c r="AB88" i="37"/>
  <c r="P88" i="6" s="1"/>
  <c r="AB89" i="37"/>
  <c r="P89" i="6" s="1"/>
  <c r="AB90" i="37"/>
  <c r="P90" i="6" s="1"/>
  <c r="AB91" i="37"/>
  <c r="P91" i="6" s="1"/>
  <c r="AB92" i="37"/>
  <c r="P92" i="6" s="1"/>
  <c r="AB93" i="37"/>
  <c r="P93" i="6" s="1"/>
  <c r="AB94" i="37"/>
  <c r="P94" i="6" s="1"/>
  <c r="AB95" i="37"/>
  <c r="P95" i="6" s="1"/>
  <c r="AB96" i="37"/>
  <c r="P96" i="6" s="1"/>
  <c r="AB97" i="37"/>
  <c r="P97" i="6" s="1"/>
  <c r="AB98" i="37"/>
  <c r="P98" i="6" s="1"/>
  <c r="AB99" i="37"/>
  <c r="P99" i="6" s="1"/>
  <c r="AB100" i="37"/>
  <c r="P100" i="6" s="1"/>
  <c r="AB101" i="37"/>
  <c r="P101" i="6" s="1"/>
  <c r="AB102" i="37"/>
  <c r="P102" i="6" s="1"/>
  <c r="AB103" i="37"/>
  <c r="P103" i="6" s="1"/>
  <c r="AB104" i="37"/>
  <c r="P104" i="6" s="1"/>
  <c r="AB105" i="37"/>
  <c r="P105" i="6" s="1"/>
  <c r="AB106" i="37"/>
  <c r="P106" i="6" s="1"/>
  <c r="AB107" i="37"/>
  <c r="P107" i="6" s="1"/>
  <c r="AB108" i="37"/>
  <c r="P108" i="6" s="1"/>
  <c r="AB109" i="37"/>
  <c r="P109" i="6" s="1"/>
  <c r="AB110" i="37"/>
  <c r="P110" i="6" s="1"/>
  <c r="AB111" i="37"/>
  <c r="P111" i="6" s="1"/>
  <c r="AB112" i="37"/>
  <c r="P112" i="6" s="1"/>
  <c r="AB113" i="37"/>
  <c r="P113" i="6" s="1"/>
  <c r="AB114" i="37"/>
  <c r="P114" i="6" s="1"/>
  <c r="AB115" i="37"/>
  <c r="P115" i="6" s="1"/>
  <c r="AB116" i="37"/>
  <c r="P116" i="6" s="1"/>
  <c r="AB117" i="37"/>
  <c r="P117" i="6" s="1"/>
  <c r="AB118" i="37"/>
  <c r="P118" i="6" s="1"/>
  <c r="AB119" i="37"/>
  <c r="P119" i="6" s="1"/>
  <c r="AB120" i="37"/>
  <c r="P120" i="6" s="1"/>
  <c r="AB121" i="37"/>
  <c r="P121" i="6" s="1"/>
  <c r="AB122" i="37"/>
  <c r="P122" i="6" s="1"/>
  <c r="AB123" i="37"/>
  <c r="P123" i="6" s="1"/>
  <c r="AB124" i="37"/>
  <c r="P124" i="6" s="1"/>
  <c r="AB125" i="37"/>
  <c r="P125" i="6" s="1"/>
  <c r="AB126" i="37"/>
  <c r="P126" i="6" s="1"/>
  <c r="AB127" i="37"/>
  <c r="P127" i="6" s="1"/>
  <c r="AB128" i="37"/>
  <c r="P128" i="6" s="1"/>
  <c r="AB129" i="37"/>
  <c r="P129" i="6" s="1"/>
  <c r="AB130" i="37"/>
  <c r="P130" i="6" s="1"/>
  <c r="AB131" i="37"/>
  <c r="P131" i="6" s="1"/>
  <c r="AB132" i="37"/>
  <c r="P132" i="6" s="1"/>
  <c r="AB133" i="37"/>
  <c r="P133" i="6" s="1"/>
  <c r="AB134" i="37"/>
  <c r="P134" i="6" s="1"/>
  <c r="AB135" i="37"/>
  <c r="P135" i="6" s="1"/>
  <c r="AB136" i="37"/>
  <c r="P136" i="6" s="1"/>
  <c r="AB137" i="37"/>
  <c r="P137" i="6" s="1"/>
  <c r="AB138" i="37"/>
  <c r="P138" i="6" s="1"/>
  <c r="AB139" i="37"/>
  <c r="P139" i="6" s="1"/>
  <c r="AB140" i="37"/>
  <c r="P140" i="6" s="1"/>
  <c r="AB141" i="37"/>
  <c r="P141" i="6" s="1"/>
  <c r="AB142" i="37"/>
  <c r="P142" i="6" s="1"/>
  <c r="AB143" i="37"/>
  <c r="P143" i="6" s="1"/>
  <c r="AB144" i="37"/>
  <c r="P144" i="6" s="1"/>
  <c r="AB145" i="37"/>
  <c r="P145" i="6" s="1"/>
  <c r="AB146" i="37"/>
  <c r="P146" i="6" s="1"/>
  <c r="AB147" i="37"/>
  <c r="P147" i="6" s="1"/>
  <c r="AB148" i="37"/>
  <c r="P148" i="6" s="1"/>
  <c r="AB149" i="37"/>
  <c r="P149" i="6" s="1"/>
  <c r="AB150" i="37"/>
  <c r="P150" i="6" s="1"/>
  <c r="AB151" i="37"/>
  <c r="P151" i="6" s="1"/>
  <c r="AB152" i="37"/>
  <c r="P152" i="6" s="1"/>
  <c r="AB153" i="37"/>
  <c r="P153" i="6" s="1"/>
  <c r="AB154" i="37"/>
  <c r="P154" i="6" s="1"/>
  <c r="AB155" i="37"/>
  <c r="P155" i="6" s="1"/>
  <c r="AB156" i="37"/>
  <c r="P156" i="6" s="1"/>
  <c r="AB157" i="37"/>
  <c r="P157" i="6" s="1"/>
  <c r="AB158" i="37"/>
  <c r="P158" i="6" s="1"/>
  <c r="AB159" i="37"/>
  <c r="P159" i="6" s="1"/>
  <c r="AB160" i="37"/>
  <c r="P160" i="6" s="1"/>
  <c r="AB161" i="37"/>
  <c r="P161" i="6" s="1"/>
  <c r="AB162" i="37"/>
  <c r="P162" i="6" s="1"/>
  <c r="AB163" i="37"/>
  <c r="P163" i="6" s="1"/>
  <c r="AB164" i="37"/>
  <c r="P164" i="6" s="1"/>
  <c r="AB165" i="37"/>
  <c r="P165" i="6" s="1"/>
  <c r="AB166" i="37"/>
  <c r="P166" i="6" s="1"/>
  <c r="AB167" i="37"/>
  <c r="P167" i="6" s="1"/>
  <c r="AB168" i="37"/>
  <c r="P168" i="6" s="1"/>
  <c r="AB169" i="37"/>
  <c r="P169" i="6" s="1"/>
  <c r="AB170" i="37"/>
  <c r="P170" i="6" s="1"/>
  <c r="AB171" i="37"/>
  <c r="P171" i="6" s="1"/>
  <c r="AB172" i="37"/>
  <c r="P172" i="6" s="1"/>
  <c r="AB173" i="37"/>
  <c r="P173" i="6" s="1"/>
  <c r="AB174" i="37"/>
  <c r="P174" i="6" s="1"/>
  <c r="AB175" i="37"/>
  <c r="P175" i="6" s="1"/>
  <c r="AB176" i="37"/>
  <c r="P176" i="6" s="1"/>
  <c r="AB177" i="37"/>
  <c r="P177" i="6" s="1"/>
  <c r="AB178" i="37"/>
  <c r="P178" i="6" s="1"/>
  <c r="AB179" i="37"/>
  <c r="P179" i="6" s="1"/>
  <c r="AB180" i="37"/>
  <c r="P180" i="6" s="1"/>
  <c r="AB181" i="37"/>
  <c r="P181" i="6" s="1"/>
  <c r="AB182" i="37"/>
  <c r="P182" i="6" s="1"/>
  <c r="AB183" i="37"/>
  <c r="P183" i="6" s="1"/>
  <c r="AB184" i="37"/>
  <c r="P184" i="6" s="1"/>
  <c r="AB185" i="37"/>
  <c r="P185" i="6" s="1"/>
  <c r="AB186" i="37"/>
  <c r="P186" i="6" s="1"/>
  <c r="AB187" i="37"/>
  <c r="P187" i="6" s="1"/>
  <c r="AB188" i="37"/>
  <c r="P188" i="6" s="1"/>
  <c r="O188" i="37"/>
  <c r="H188" i="6" s="1"/>
  <c r="O187" i="37"/>
  <c r="H187" i="6" s="1"/>
  <c r="O186" i="37"/>
  <c r="H186" i="6" s="1"/>
  <c r="O185" i="37"/>
  <c r="H185" i="6" s="1"/>
  <c r="O184" i="37"/>
  <c r="H184" i="6" s="1"/>
  <c r="O183" i="37"/>
  <c r="H183" i="6" s="1"/>
  <c r="O182" i="37"/>
  <c r="H182" i="6" s="1"/>
  <c r="O181" i="37"/>
  <c r="H181" i="6" s="1"/>
  <c r="O180" i="37"/>
  <c r="H180" i="6" s="1"/>
  <c r="O179" i="37"/>
  <c r="H179" i="6" s="1"/>
  <c r="O178" i="37"/>
  <c r="H178" i="6" s="1"/>
  <c r="O177" i="37"/>
  <c r="H177" i="6" s="1"/>
  <c r="O176" i="37"/>
  <c r="H176" i="6" s="1"/>
  <c r="O175" i="37"/>
  <c r="H175" i="6" s="1"/>
  <c r="O174" i="37"/>
  <c r="H174" i="6" s="1"/>
  <c r="O173" i="37"/>
  <c r="H173" i="6" s="1"/>
  <c r="O172" i="37"/>
  <c r="H172" i="6" s="1"/>
  <c r="O171" i="37"/>
  <c r="H171" i="6" s="1"/>
  <c r="O170" i="37"/>
  <c r="H170" i="6" s="1"/>
  <c r="O169" i="37"/>
  <c r="H169" i="6" s="1"/>
  <c r="O168" i="37"/>
  <c r="H168" i="6" s="1"/>
  <c r="O167" i="37"/>
  <c r="H167" i="6" s="1"/>
  <c r="O166" i="37"/>
  <c r="H166" i="6" s="1"/>
  <c r="O165" i="37"/>
  <c r="H165" i="6" s="1"/>
  <c r="O164" i="37"/>
  <c r="H164" i="6" s="1"/>
  <c r="O163" i="37"/>
  <c r="H163" i="6" s="1"/>
  <c r="O162" i="37"/>
  <c r="H162" i="6" s="1"/>
  <c r="O161" i="37"/>
  <c r="H161" i="6" s="1"/>
  <c r="O160" i="37"/>
  <c r="H160" i="6" s="1"/>
  <c r="O159" i="37"/>
  <c r="H159" i="6" s="1"/>
  <c r="O158" i="37"/>
  <c r="H158" i="6" s="1"/>
  <c r="O157" i="37"/>
  <c r="H157" i="6" s="1"/>
  <c r="O156" i="37"/>
  <c r="H156" i="6" s="1"/>
  <c r="O155" i="37"/>
  <c r="H155" i="6" s="1"/>
  <c r="O154" i="37"/>
  <c r="H154" i="6" s="1"/>
  <c r="O153" i="37"/>
  <c r="H153" i="6" s="1"/>
  <c r="O152" i="37"/>
  <c r="H152" i="6" s="1"/>
  <c r="O151" i="37"/>
  <c r="H151" i="6" s="1"/>
  <c r="O150" i="37"/>
  <c r="H150" i="6" s="1"/>
  <c r="O149" i="37"/>
  <c r="H149" i="6" s="1"/>
  <c r="O148" i="37"/>
  <c r="H148" i="6" s="1"/>
  <c r="O147" i="37"/>
  <c r="H147" i="6" s="1"/>
  <c r="O146" i="37"/>
  <c r="H146" i="6" s="1"/>
  <c r="O145" i="37"/>
  <c r="H145" i="6" s="1"/>
  <c r="O144" i="37"/>
  <c r="H144" i="6" s="1"/>
  <c r="O143" i="37"/>
  <c r="H143" i="6" s="1"/>
  <c r="O142" i="37"/>
  <c r="H142" i="6" s="1"/>
  <c r="O141" i="37"/>
  <c r="H141" i="6" s="1"/>
  <c r="O140" i="37"/>
  <c r="H140" i="6" s="1"/>
  <c r="O139" i="37"/>
  <c r="H139" i="6" s="1"/>
  <c r="O138" i="37"/>
  <c r="H138" i="6" s="1"/>
  <c r="O137" i="37"/>
  <c r="H137" i="6" s="1"/>
  <c r="O136" i="37"/>
  <c r="H136" i="6" s="1"/>
  <c r="O135" i="37"/>
  <c r="H135" i="6" s="1"/>
  <c r="O134" i="37"/>
  <c r="H134" i="6" s="1"/>
  <c r="O133" i="37"/>
  <c r="H133" i="6" s="1"/>
  <c r="O132" i="37"/>
  <c r="H132" i="6" s="1"/>
  <c r="O131" i="37"/>
  <c r="H131" i="6" s="1"/>
  <c r="O130" i="37"/>
  <c r="H130" i="6" s="1"/>
  <c r="O129" i="37"/>
  <c r="H129" i="6" s="1"/>
  <c r="O128" i="37"/>
  <c r="H128" i="6" s="1"/>
  <c r="O127" i="37"/>
  <c r="H127" i="6" s="1"/>
  <c r="O126" i="37"/>
  <c r="H126" i="6" s="1"/>
  <c r="O125" i="37"/>
  <c r="H125" i="6" s="1"/>
  <c r="O124" i="37"/>
  <c r="H124" i="6" s="1"/>
  <c r="O123" i="37"/>
  <c r="H123" i="6" s="1"/>
  <c r="O122" i="37"/>
  <c r="H122" i="6" s="1"/>
  <c r="O121" i="37"/>
  <c r="H121" i="6" s="1"/>
  <c r="O120" i="37"/>
  <c r="H120" i="6" s="1"/>
  <c r="O119" i="37"/>
  <c r="H119" i="6" s="1"/>
  <c r="O118" i="37"/>
  <c r="H118" i="6" s="1"/>
  <c r="O117" i="37"/>
  <c r="H117" i="6" s="1"/>
  <c r="O116" i="37"/>
  <c r="H116" i="6" s="1"/>
  <c r="O115" i="37"/>
  <c r="H115" i="6" s="1"/>
  <c r="O114" i="37"/>
  <c r="H114" i="6" s="1"/>
  <c r="O113" i="37"/>
  <c r="H113" i="6" s="1"/>
  <c r="O112" i="37"/>
  <c r="H112" i="6" s="1"/>
  <c r="O111" i="37"/>
  <c r="H111" i="6" s="1"/>
  <c r="O110" i="37"/>
  <c r="H110" i="6" s="1"/>
  <c r="O109" i="37"/>
  <c r="H109" i="6" s="1"/>
  <c r="O108" i="37"/>
  <c r="H108" i="6" s="1"/>
  <c r="O107" i="37"/>
  <c r="H107" i="6" s="1"/>
  <c r="O106" i="37"/>
  <c r="H106" i="6" s="1"/>
  <c r="O105" i="37"/>
  <c r="H105" i="6" s="1"/>
  <c r="O104" i="37"/>
  <c r="H104" i="6" s="1"/>
  <c r="O103" i="37"/>
  <c r="H103" i="6" s="1"/>
  <c r="O102" i="37"/>
  <c r="H102" i="6" s="1"/>
  <c r="O101" i="37"/>
  <c r="H101" i="6" s="1"/>
  <c r="O100" i="37"/>
  <c r="H100" i="6" s="1"/>
  <c r="O99" i="37"/>
  <c r="H99" i="6" s="1"/>
  <c r="O98" i="37"/>
  <c r="H98" i="6" s="1"/>
  <c r="O97" i="37"/>
  <c r="H97" i="6" s="1"/>
  <c r="O96" i="37"/>
  <c r="H96" i="6" s="1"/>
  <c r="O95" i="37"/>
  <c r="H95" i="6" s="1"/>
  <c r="O94" i="37"/>
  <c r="H94" i="6" s="1"/>
  <c r="O93" i="37"/>
  <c r="H93" i="6" s="1"/>
  <c r="O92" i="37"/>
  <c r="H92" i="6" s="1"/>
  <c r="O91" i="37"/>
  <c r="H91" i="6" s="1"/>
  <c r="O90" i="37"/>
  <c r="H90" i="6" s="1"/>
  <c r="O89" i="37"/>
  <c r="H89" i="6" s="1"/>
  <c r="O88" i="37"/>
  <c r="H88" i="6" s="1"/>
  <c r="O87" i="37"/>
  <c r="H87" i="6" s="1"/>
  <c r="O86" i="37"/>
  <c r="H86" i="6" s="1"/>
  <c r="O85" i="37"/>
  <c r="H85" i="6" s="1"/>
  <c r="O84" i="37"/>
  <c r="H84" i="6" s="1"/>
  <c r="O83" i="37"/>
  <c r="H83" i="6" s="1"/>
  <c r="O82" i="37"/>
  <c r="H82" i="6" s="1"/>
  <c r="O81" i="37"/>
  <c r="H81" i="6" s="1"/>
  <c r="O80" i="37"/>
  <c r="H80" i="6" s="1"/>
  <c r="O79" i="37"/>
  <c r="H79" i="6" s="1"/>
  <c r="O78" i="37"/>
  <c r="H78" i="6" s="1"/>
  <c r="O77" i="37"/>
  <c r="H77" i="6" s="1"/>
  <c r="O76" i="37"/>
  <c r="H76" i="6" s="1"/>
  <c r="O75" i="37"/>
  <c r="H75" i="6" s="1"/>
  <c r="O74" i="37"/>
  <c r="H74" i="6" s="1"/>
  <c r="O73" i="37"/>
  <c r="H73" i="6" s="1"/>
  <c r="O72" i="37"/>
  <c r="H72" i="6" s="1"/>
  <c r="O71" i="37"/>
  <c r="H71" i="6" s="1"/>
  <c r="O70" i="37"/>
  <c r="H70" i="6" s="1"/>
  <c r="O69" i="37"/>
  <c r="H69" i="6" s="1"/>
  <c r="O68" i="37"/>
  <c r="H68" i="6" s="1"/>
  <c r="O67" i="37"/>
  <c r="H67" i="6" s="1"/>
  <c r="O66" i="37"/>
  <c r="H66" i="6" s="1"/>
  <c r="O65" i="37"/>
  <c r="H65" i="6" s="1"/>
  <c r="O64" i="37"/>
  <c r="H64" i="6" s="1"/>
  <c r="O63" i="37"/>
  <c r="H63" i="6" s="1"/>
  <c r="O62" i="37"/>
  <c r="H62" i="6" s="1"/>
  <c r="O61" i="37"/>
  <c r="H61" i="6" s="1"/>
  <c r="O60" i="37"/>
  <c r="H60" i="6" s="1"/>
  <c r="O59" i="37"/>
  <c r="H59" i="6" s="1"/>
  <c r="O58" i="37"/>
  <c r="H58" i="6" s="1"/>
  <c r="O57" i="37"/>
  <c r="H57" i="6" s="1"/>
  <c r="O56" i="37"/>
  <c r="H56" i="6" s="1"/>
  <c r="O55" i="37"/>
  <c r="H55" i="6" s="1"/>
  <c r="O54" i="37"/>
  <c r="H54" i="6" s="1"/>
  <c r="O53" i="37"/>
  <c r="H53" i="6" s="1"/>
  <c r="O52" i="37"/>
  <c r="H52" i="6" s="1"/>
  <c r="O51" i="37"/>
  <c r="H51" i="6" s="1"/>
  <c r="O50" i="37"/>
  <c r="H50" i="6" s="1"/>
  <c r="O49" i="37"/>
  <c r="H49" i="6" s="1"/>
  <c r="O48" i="37"/>
  <c r="H48" i="6" s="1"/>
  <c r="O47" i="37"/>
  <c r="H47" i="6" s="1"/>
  <c r="O46" i="37"/>
  <c r="H46" i="6" s="1"/>
  <c r="O45" i="37"/>
  <c r="H45" i="6" s="1"/>
  <c r="O44" i="37"/>
  <c r="H44" i="6" s="1"/>
  <c r="O43" i="37"/>
  <c r="H43" i="6" s="1"/>
  <c r="O42" i="37"/>
  <c r="H42" i="6" s="1"/>
  <c r="O41" i="37"/>
  <c r="H41" i="6" s="1"/>
  <c r="O40" i="37"/>
  <c r="H40" i="6" s="1"/>
  <c r="O39" i="37"/>
  <c r="H39" i="6" s="1"/>
  <c r="O38" i="37"/>
  <c r="H38" i="6" s="1"/>
  <c r="O37" i="37"/>
  <c r="H37" i="6" s="1"/>
  <c r="O36" i="37"/>
  <c r="H36" i="6" s="1"/>
  <c r="O35" i="37"/>
  <c r="H35" i="6" s="1"/>
  <c r="O34" i="37"/>
  <c r="H34" i="6" s="1"/>
  <c r="O33" i="37"/>
  <c r="H33" i="6" s="1"/>
  <c r="O32" i="37"/>
  <c r="H32" i="6" s="1"/>
  <c r="O31" i="37"/>
  <c r="H31" i="6" s="1"/>
  <c r="O30" i="37"/>
  <c r="H30" i="6" s="1"/>
  <c r="O29" i="37"/>
  <c r="H29" i="6" s="1"/>
  <c r="O28" i="37"/>
  <c r="H28" i="6" s="1"/>
  <c r="O27" i="37"/>
  <c r="H27" i="6" s="1"/>
  <c r="O26" i="37"/>
  <c r="H26" i="6" s="1"/>
  <c r="O25" i="37"/>
  <c r="H25" i="6" s="1"/>
  <c r="O24" i="37"/>
  <c r="H24" i="6" s="1"/>
  <c r="O23" i="37"/>
  <c r="H23" i="6" s="1"/>
  <c r="O22" i="37"/>
  <c r="H22" i="6" s="1"/>
  <c r="O21" i="37"/>
  <c r="H21" i="6" s="1"/>
  <c r="O20" i="37"/>
  <c r="H20" i="6" s="1"/>
  <c r="O19" i="37"/>
  <c r="H19" i="6" s="1"/>
  <c r="O18" i="37"/>
  <c r="H18" i="6" s="1"/>
  <c r="O17" i="37"/>
  <c r="H17" i="6" s="1"/>
  <c r="O16" i="37"/>
  <c r="H16" i="6" s="1"/>
  <c r="O15" i="37"/>
  <c r="H15" i="6" s="1"/>
  <c r="O14" i="37"/>
  <c r="H14" i="6" s="1"/>
  <c r="O13" i="37"/>
  <c r="H13" i="6" s="1"/>
  <c r="O12" i="37"/>
  <c r="H12" i="6" s="1"/>
  <c r="O11" i="37"/>
  <c r="H11" i="6" s="1"/>
  <c r="O10" i="37"/>
  <c r="H10" i="6" s="1"/>
  <c r="O9" i="37"/>
  <c r="H9" i="6" s="1"/>
  <c r="O8" i="37"/>
  <c r="H8" i="6" s="1"/>
  <c r="O7" i="37"/>
  <c r="H7" i="6" s="1"/>
  <c r="O6" i="37"/>
  <c r="H6" i="6" s="1"/>
  <c r="O5" i="37"/>
  <c r="H5" i="6" s="1"/>
  <c r="O4" i="37"/>
  <c r="H4" i="6" s="1"/>
  <c r="O3" i="37"/>
  <c r="H3" i="6" s="1"/>
  <c r="D1" i="19"/>
  <c r="E1" i="19"/>
  <c r="F1" i="19"/>
  <c r="G1" i="19"/>
  <c r="H1" i="19"/>
  <c r="I1" i="19"/>
  <c r="J1" i="19"/>
  <c r="K1" i="19"/>
  <c r="L1" i="19"/>
  <c r="M1" i="19"/>
  <c r="N1" i="19"/>
  <c r="O1" i="19"/>
  <c r="P1" i="19"/>
  <c r="Q1" i="19"/>
  <c r="R1" i="19"/>
  <c r="S1" i="19"/>
  <c r="T1" i="19"/>
  <c r="U1" i="19"/>
  <c r="V1" i="19"/>
  <c r="W1" i="19"/>
  <c r="X1" i="19"/>
  <c r="Y1" i="19"/>
  <c r="Z1" i="19"/>
  <c r="AA1" i="19"/>
  <c r="AB1" i="19"/>
  <c r="AC1" i="19"/>
  <c r="C1" i="19"/>
  <c r="AO8" i="37"/>
  <c r="X8" i="6" s="1"/>
  <c r="AO7" i="37"/>
  <c r="X7" i="6" s="1"/>
  <c r="AO6" i="37"/>
  <c r="X6" i="6" s="1"/>
  <c r="AO5" i="37"/>
  <c r="X5" i="6" s="1"/>
  <c r="AO4" i="37"/>
  <c r="X4" i="6" s="1"/>
  <c r="AO3" i="37"/>
  <c r="X3" i="6" s="1"/>
  <c r="AO2" i="37"/>
  <c r="X2" i="6" s="1"/>
  <c r="AY2" i="37"/>
  <c r="AD2" i="6" s="1"/>
  <c r="D189" i="6" l="1"/>
  <c r="D190" i="6" s="1"/>
  <c r="D202" i="6"/>
  <c r="C11" i="19" s="1"/>
  <c r="P211" i="6"/>
  <c r="P212" i="6"/>
  <c r="H212" i="6"/>
  <c r="H210" i="6"/>
  <c r="P210" i="6"/>
  <c r="H211" i="6"/>
  <c r="E201" i="6"/>
  <c r="BE156" i="1"/>
  <c r="BG201" i="6" s="1"/>
  <c r="E194" i="6"/>
  <c r="BE149" i="1"/>
  <c r="BG194" i="6" s="1"/>
  <c r="BE152" i="1"/>
  <c r="BG197" i="6" s="1"/>
  <c r="E202" i="6"/>
  <c r="BE157" i="1"/>
  <c r="BG202" i="6" s="1"/>
  <c r="E205" i="6"/>
  <c r="BE160" i="1"/>
  <c r="BG205" i="6" s="1"/>
  <c r="E207" i="6"/>
  <c r="BE162" i="1"/>
  <c r="BG207" i="6" s="1"/>
  <c r="E198" i="6"/>
  <c r="BE153" i="1"/>
  <c r="BG198" i="6" s="1"/>
  <c r="BE148" i="1"/>
  <c r="BG193" i="6" s="1"/>
  <c r="E200" i="6"/>
  <c r="BE155" i="1"/>
  <c r="BG200" i="6" s="1"/>
  <c r="E204" i="6"/>
  <c r="BE159" i="1"/>
  <c r="BG204" i="6" s="1"/>
  <c r="E206" i="6"/>
  <c r="BE161" i="1"/>
  <c r="BG206" i="6" s="1"/>
  <c r="E195" i="6"/>
  <c r="BE150" i="1"/>
  <c r="BG195" i="6" s="1"/>
  <c r="E196" i="6"/>
  <c r="BE151" i="1"/>
  <c r="BG196" i="6" s="1"/>
  <c r="E208" i="6"/>
  <c r="BE163" i="1"/>
  <c r="BG208" i="6" s="1"/>
  <c r="E199" i="6"/>
  <c r="BE154" i="1"/>
  <c r="BG199" i="6" s="1"/>
  <c r="E203" i="6"/>
  <c r="BE158" i="1"/>
  <c r="BG203" i="6" s="1"/>
  <c r="N164" i="1"/>
  <c r="X164" i="1"/>
  <c r="AL164" i="1"/>
  <c r="AD164" i="1"/>
  <c r="V164" i="1"/>
  <c r="J164" i="1"/>
  <c r="P164" i="1"/>
  <c r="AF164" i="1"/>
  <c r="AB164" i="1"/>
  <c r="BB164" i="1"/>
  <c r="T164" i="1"/>
  <c r="R164" i="1"/>
  <c r="Z164" i="1"/>
  <c r="H164" i="1"/>
  <c r="AN164" i="1"/>
  <c r="E193" i="6"/>
  <c r="D164" i="1"/>
  <c r="AH164" i="1"/>
  <c r="AP164" i="1"/>
  <c r="AZ164" i="1"/>
  <c r="AT164" i="1"/>
  <c r="AV164" i="1"/>
  <c r="AJ164" i="1"/>
  <c r="BD164" i="1"/>
  <c r="L164" i="1"/>
  <c r="AR164" i="1"/>
  <c r="F164" i="1"/>
  <c r="AX164" i="1"/>
  <c r="B190" i="26"/>
  <c r="O2" i="37"/>
  <c r="H2" i="6" s="1"/>
  <c r="H189" i="6" s="1"/>
  <c r="H190" i="6" s="1"/>
  <c r="C190" i="26"/>
  <c r="S24" i="21" l="1"/>
  <c r="T24" i="21"/>
  <c r="BF188" i="37"/>
  <c r="AH188" i="6" s="1"/>
  <c r="AO188" i="37"/>
  <c r="X188" i="6" s="1"/>
  <c r="AY188" i="37"/>
  <c r="AD188" i="6" s="1"/>
  <c r="BF187" i="37"/>
  <c r="AH187" i="6" s="1"/>
  <c r="AO187" i="37"/>
  <c r="X187" i="6" s="1"/>
  <c r="AY187" i="37"/>
  <c r="AD187" i="6" s="1"/>
  <c r="BF186" i="37"/>
  <c r="AH186" i="6" s="1"/>
  <c r="AO186" i="37"/>
  <c r="X186" i="6" s="1"/>
  <c r="AY186" i="37"/>
  <c r="AD186" i="6" s="1"/>
  <c r="BF185" i="37"/>
  <c r="AH185" i="6" s="1"/>
  <c r="AO185" i="37"/>
  <c r="X185" i="6" s="1"/>
  <c r="AY185" i="37"/>
  <c r="AD185" i="6" s="1"/>
  <c r="BF184" i="37"/>
  <c r="AH184" i="6" s="1"/>
  <c r="AO184" i="37"/>
  <c r="X184" i="6" s="1"/>
  <c r="AY184" i="37"/>
  <c r="AD184" i="6" s="1"/>
  <c r="BF183" i="37"/>
  <c r="AH183" i="6" s="1"/>
  <c r="AO183" i="37"/>
  <c r="X183" i="6" s="1"/>
  <c r="AY183" i="37"/>
  <c r="AD183" i="6" s="1"/>
  <c r="BF182" i="37"/>
  <c r="AH182" i="6" s="1"/>
  <c r="AO182" i="37"/>
  <c r="X182" i="6" s="1"/>
  <c r="AY182" i="37"/>
  <c r="AD182" i="6" s="1"/>
  <c r="BF181" i="37"/>
  <c r="AH181" i="6" s="1"/>
  <c r="AO181" i="37"/>
  <c r="X181" i="6" s="1"/>
  <c r="AY181" i="37"/>
  <c r="AD181" i="6" s="1"/>
  <c r="BF180" i="37"/>
  <c r="AH180" i="6" s="1"/>
  <c r="AO180" i="37"/>
  <c r="X180" i="6" s="1"/>
  <c r="AY180" i="37"/>
  <c r="AD180" i="6" s="1"/>
  <c r="BF179" i="37"/>
  <c r="AH179" i="6" s="1"/>
  <c r="AO179" i="37"/>
  <c r="X179" i="6" s="1"/>
  <c r="AY179" i="37"/>
  <c r="AD179" i="6" s="1"/>
  <c r="BF178" i="37"/>
  <c r="AH178" i="6" s="1"/>
  <c r="AO178" i="37"/>
  <c r="X178" i="6" s="1"/>
  <c r="AY178" i="37"/>
  <c r="AD178" i="6" s="1"/>
  <c r="BF177" i="37"/>
  <c r="AH177" i="6" s="1"/>
  <c r="AO177" i="37"/>
  <c r="X177" i="6" s="1"/>
  <c r="AY177" i="37"/>
  <c r="AD177" i="6" s="1"/>
  <c r="BF176" i="37"/>
  <c r="AH176" i="6" s="1"/>
  <c r="AO176" i="37"/>
  <c r="X176" i="6" s="1"/>
  <c r="AY176" i="37"/>
  <c r="AD176" i="6" s="1"/>
  <c r="BF175" i="37"/>
  <c r="AH175" i="6" s="1"/>
  <c r="AO175" i="37"/>
  <c r="X175" i="6" s="1"/>
  <c r="AY175" i="37"/>
  <c r="AD175" i="6" s="1"/>
  <c r="BF174" i="37"/>
  <c r="AH174" i="6" s="1"/>
  <c r="AO174" i="37"/>
  <c r="X174" i="6" s="1"/>
  <c r="AY174" i="37"/>
  <c r="AD174" i="6" s="1"/>
  <c r="BF173" i="37"/>
  <c r="AH173" i="6" s="1"/>
  <c r="AO173" i="37"/>
  <c r="X173" i="6" s="1"/>
  <c r="AY173" i="37"/>
  <c r="AD173" i="6" s="1"/>
  <c r="BF172" i="37"/>
  <c r="AH172" i="6" s="1"/>
  <c r="AO172" i="37"/>
  <c r="X172" i="6" s="1"/>
  <c r="AY172" i="37"/>
  <c r="AD172" i="6" s="1"/>
  <c r="BF171" i="37"/>
  <c r="AH171" i="6" s="1"/>
  <c r="AO171" i="37"/>
  <c r="X171" i="6" s="1"/>
  <c r="AY171" i="37"/>
  <c r="AD171" i="6" s="1"/>
  <c r="BF170" i="37"/>
  <c r="AH170" i="6" s="1"/>
  <c r="AO170" i="37"/>
  <c r="X170" i="6" s="1"/>
  <c r="AY170" i="37"/>
  <c r="AD170" i="6" s="1"/>
  <c r="BF169" i="37"/>
  <c r="AH169" i="6" s="1"/>
  <c r="AO169" i="37"/>
  <c r="X169" i="6" s="1"/>
  <c r="AY169" i="37"/>
  <c r="AD169" i="6" s="1"/>
  <c r="BF168" i="37"/>
  <c r="AH168" i="6" s="1"/>
  <c r="AO168" i="37"/>
  <c r="X168" i="6" s="1"/>
  <c r="AY168" i="37"/>
  <c r="AD168" i="6" s="1"/>
  <c r="BF167" i="37"/>
  <c r="AH167" i="6" s="1"/>
  <c r="AO167" i="37"/>
  <c r="X167" i="6" s="1"/>
  <c r="AY167" i="37"/>
  <c r="AD167" i="6" s="1"/>
  <c r="BF166" i="37"/>
  <c r="AH166" i="6" s="1"/>
  <c r="AO166" i="37"/>
  <c r="X166" i="6" s="1"/>
  <c r="AY166" i="37"/>
  <c r="AD166" i="6" s="1"/>
  <c r="BF165" i="37"/>
  <c r="AH165" i="6" s="1"/>
  <c r="AO165" i="37"/>
  <c r="X165" i="6" s="1"/>
  <c r="AY165" i="37"/>
  <c r="AD165" i="6" s="1"/>
  <c r="BF164" i="37"/>
  <c r="AH164" i="6" s="1"/>
  <c r="AO164" i="37"/>
  <c r="X164" i="6" s="1"/>
  <c r="AY164" i="37"/>
  <c r="AD164" i="6" s="1"/>
  <c r="BF163" i="37"/>
  <c r="AH163" i="6" s="1"/>
  <c r="AO163" i="37"/>
  <c r="X163" i="6" s="1"/>
  <c r="AY163" i="37"/>
  <c r="AD163" i="6" s="1"/>
  <c r="BF162" i="37"/>
  <c r="AH162" i="6" s="1"/>
  <c r="AO162" i="37"/>
  <c r="X162" i="6" s="1"/>
  <c r="AY162" i="37"/>
  <c r="AD162" i="6" s="1"/>
  <c r="BF161" i="37"/>
  <c r="AH161" i="6" s="1"/>
  <c r="AO161" i="37"/>
  <c r="X161" i="6" s="1"/>
  <c r="AY161" i="37"/>
  <c r="AD161" i="6" s="1"/>
  <c r="BF160" i="37"/>
  <c r="AH160" i="6" s="1"/>
  <c r="AO160" i="37"/>
  <c r="X160" i="6" s="1"/>
  <c r="AY160" i="37"/>
  <c r="AD160" i="6" s="1"/>
  <c r="BF159" i="37"/>
  <c r="AH159" i="6" s="1"/>
  <c r="AO159" i="37"/>
  <c r="X159" i="6" s="1"/>
  <c r="AY159" i="37"/>
  <c r="AD159" i="6" s="1"/>
  <c r="BF158" i="37"/>
  <c r="AH158" i="6" s="1"/>
  <c r="AO158" i="37"/>
  <c r="X158" i="6" s="1"/>
  <c r="AY158" i="37"/>
  <c r="AD158" i="6" s="1"/>
  <c r="BF157" i="37"/>
  <c r="AH157" i="6" s="1"/>
  <c r="AO157" i="37"/>
  <c r="X157" i="6" s="1"/>
  <c r="AY157" i="37"/>
  <c r="AD157" i="6" s="1"/>
  <c r="BF156" i="37"/>
  <c r="AH156" i="6" s="1"/>
  <c r="AO156" i="37"/>
  <c r="X156" i="6" s="1"/>
  <c r="AY156" i="37"/>
  <c r="AD156" i="6" s="1"/>
  <c r="BF155" i="37"/>
  <c r="AH155" i="6" s="1"/>
  <c r="AO155" i="37"/>
  <c r="X155" i="6" s="1"/>
  <c r="AY155" i="37"/>
  <c r="AD155" i="6" s="1"/>
  <c r="BF154" i="37"/>
  <c r="AH154" i="6" s="1"/>
  <c r="AO154" i="37"/>
  <c r="X154" i="6" s="1"/>
  <c r="AY154" i="37"/>
  <c r="AD154" i="6" s="1"/>
  <c r="BF153" i="37"/>
  <c r="AH153" i="6" s="1"/>
  <c r="AO153" i="37"/>
  <c r="X153" i="6" s="1"/>
  <c r="AY153" i="37"/>
  <c r="AD153" i="6" s="1"/>
  <c r="BF152" i="37"/>
  <c r="AH152" i="6" s="1"/>
  <c r="AO152" i="37"/>
  <c r="X152" i="6" s="1"/>
  <c r="AY152" i="37"/>
  <c r="AD152" i="6" s="1"/>
  <c r="BF151" i="37"/>
  <c r="AH151" i="6" s="1"/>
  <c r="AO151" i="37"/>
  <c r="X151" i="6" s="1"/>
  <c r="AY151" i="37"/>
  <c r="AD151" i="6" s="1"/>
  <c r="BF150" i="37"/>
  <c r="AH150" i="6" s="1"/>
  <c r="AO150" i="37"/>
  <c r="X150" i="6" s="1"/>
  <c r="AY150" i="37"/>
  <c r="AD150" i="6" s="1"/>
  <c r="BF149" i="37"/>
  <c r="AH149" i="6" s="1"/>
  <c r="AO149" i="37"/>
  <c r="X149" i="6" s="1"/>
  <c r="AY149" i="37"/>
  <c r="AD149" i="6" s="1"/>
  <c r="BF148" i="37"/>
  <c r="AH148" i="6" s="1"/>
  <c r="AO148" i="37"/>
  <c r="X148" i="6" s="1"/>
  <c r="AY148" i="37"/>
  <c r="AD148" i="6" s="1"/>
  <c r="BF147" i="37"/>
  <c r="AH147" i="6" s="1"/>
  <c r="AO147" i="37"/>
  <c r="X147" i="6" s="1"/>
  <c r="AY147" i="37"/>
  <c r="AD147" i="6" s="1"/>
  <c r="BF146" i="37"/>
  <c r="AH146" i="6" s="1"/>
  <c r="AO146" i="37"/>
  <c r="X146" i="6" s="1"/>
  <c r="AY146" i="37"/>
  <c r="AD146" i="6" s="1"/>
  <c r="BF145" i="37"/>
  <c r="AH145" i="6" s="1"/>
  <c r="AO145" i="37"/>
  <c r="X145" i="6" s="1"/>
  <c r="AY145" i="37"/>
  <c r="AD145" i="6" s="1"/>
  <c r="BF144" i="37"/>
  <c r="AH144" i="6" s="1"/>
  <c r="AO144" i="37"/>
  <c r="X144" i="6" s="1"/>
  <c r="AY144" i="37"/>
  <c r="AD144" i="6" s="1"/>
  <c r="BF143" i="37"/>
  <c r="AH143" i="6" s="1"/>
  <c r="AO143" i="37"/>
  <c r="X143" i="6" s="1"/>
  <c r="AY143" i="37"/>
  <c r="AD143" i="6" s="1"/>
  <c r="BF142" i="37"/>
  <c r="AH142" i="6" s="1"/>
  <c r="AO142" i="37"/>
  <c r="X142" i="6" s="1"/>
  <c r="AY142" i="37"/>
  <c r="AD142" i="6" s="1"/>
  <c r="BF141" i="37"/>
  <c r="AH141" i="6" s="1"/>
  <c r="AO141" i="37"/>
  <c r="X141" i="6" s="1"/>
  <c r="AY141" i="37"/>
  <c r="AD141" i="6" s="1"/>
  <c r="BF140" i="37"/>
  <c r="AH140" i="6" s="1"/>
  <c r="AO140" i="37"/>
  <c r="X140" i="6" s="1"/>
  <c r="AY140" i="37"/>
  <c r="AD140" i="6" s="1"/>
  <c r="BF139" i="37"/>
  <c r="AH139" i="6" s="1"/>
  <c r="AO139" i="37"/>
  <c r="X139" i="6" s="1"/>
  <c r="AY139" i="37"/>
  <c r="AD139" i="6" s="1"/>
  <c r="BF138" i="37"/>
  <c r="AH138" i="6" s="1"/>
  <c r="AO138" i="37"/>
  <c r="X138" i="6" s="1"/>
  <c r="AY138" i="37"/>
  <c r="AD138" i="6" s="1"/>
  <c r="BF137" i="37"/>
  <c r="AH137" i="6" s="1"/>
  <c r="AO137" i="37"/>
  <c r="X137" i="6" s="1"/>
  <c r="AY137" i="37"/>
  <c r="AD137" i="6" s="1"/>
  <c r="BF136" i="37"/>
  <c r="AH136" i="6" s="1"/>
  <c r="AO136" i="37"/>
  <c r="X136" i="6" s="1"/>
  <c r="AY136" i="37"/>
  <c r="AD136" i="6" s="1"/>
  <c r="BF135" i="37"/>
  <c r="AH135" i="6" s="1"/>
  <c r="AO135" i="37"/>
  <c r="X135" i="6" s="1"/>
  <c r="AY135" i="37"/>
  <c r="AD135" i="6" s="1"/>
  <c r="BF134" i="37"/>
  <c r="AH134" i="6" s="1"/>
  <c r="AO134" i="37"/>
  <c r="X134" i="6" s="1"/>
  <c r="AY134" i="37"/>
  <c r="AD134" i="6" s="1"/>
  <c r="BF133" i="37"/>
  <c r="AH133" i="6" s="1"/>
  <c r="AO133" i="37"/>
  <c r="X133" i="6" s="1"/>
  <c r="AY133" i="37"/>
  <c r="AD133" i="6" s="1"/>
  <c r="BF132" i="37"/>
  <c r="AH132" i="6" s="1"/>
  <c r="AO132" i="37"/>
  <c r="X132" i="6" s="1"/>
  <c r="AY132" i="37"/>
  <c r="AD132" i="6" s="1"/>
  <c r="BF131" i="37"/>
  <c r="AH131" i="6" s="1"/>
  <c r="AO131" i="37"/>
  <c r="X131" i="6" s="1"/>
  <c r="AY131" i="37"/>
  <c r="AD131" i="6" s="1"/>
  <c r="BF130" i="37"/>
  <c r="AH130" i="6" s="1"/>
  <c r="AO130" i="37"/>
  <c r="X130" i="6" s="1"/>
  <c r="AY130" i="37"/>
  <c r="AD130" i="6" s="1"/>
  <c r="BF129" i="37"/>
  <c r="AH129" i="6" s="1"/>
  <c r="AO129" i="37"/>
  <c r="X129" i="6" s="1"/>
  <c r="AY129" i="37"/>
  <c r="AD129" i="6" s="1"/>
  <c r="BF128" i="37"/>
  <c r="AH128" i="6" s="1"/>
  <c r="AO128" i="37"/>
  <c r="X128" i="6" s="1"/>
  <c r="AY128" i="37"/>
  <c r="AD128" i="6" s="1"/>
  <c r="BF127" i="37"/>
  <c r="AH127" i="6" s="1"/>
  <c r="AO127" i="37"/>
  <c r="X127" i="6" s="1"/>
  <c r="AY127" i="37"/>
  <c r="AD127" i="6" s="1"/>
  <c r="BF126" i="37"/>
  <c r="AH126" i="6" s="1"/>
  <c r="AO126" i="37"/>
  <c r="X126" i="6" s="1"/>
  <c r="AY126" i="37"/>
  <c r="AD126" i="6" s="1"/>
  <c r="BF125" i="37"/>
  <c r="AH125" i="6" s="1"/>
  <c r="AO125" i="37"/>
  <c r="X125" i="6" s="1"/>
  <c r="AY125" i="37"/>
  <c r="AD125" i="6" s="1"/>
  <c r="BF124" i="37"/>
  <c r="AH124" i="6" s="1"/>
  <c r="AO124" i="37"/>
  <c r="X124" i="6" s="1"/>
  <c r="AY124" i="37"/>
  <c r="AD124" i="6" s="1"/>
  <c r="BF123" i="37"/>
  <c r="AH123" i="6" s="1"/>
  <c r="AO123" i="37"/>
  <c r="X123" i="6" s="1"/>
  <c r="AY123" i="37"/>
  <c r="AD123" i="6" s="1"/>
  <c r="BF122" i="37"/>
  <c r="AH122" i="6" s="1"/>
  <c r="AO122" i="37"/>
  <c r="X122" i="6" s="1"/>
  <c r="AY122" i="37"/>
  <c r="AD122" i="6" s="1"/>
  <c r="BF121" i="37"/>
  <c r="AH121" i="6" s="1"/>
  <c r="AO121" i="37"/>
  <c r="X121" i="6" s="1"/>
  <c r="AY121" i="37"/>
  <c r="AD121" i="6" s="1"/>
  <c r="BF120" i="37"/>
  <c r="AH120" i="6" s="1"/>
  <c r="AO120" i="37"/>
  <c r="X120" i="6" s="1"/>
  <c r="AY120" i="37"/>
  <c r="AD120" i="6" s="1"/>
  <c r="BF119" i="37"/>
  <c r="AH119" i="6" s="1"/>
  <c r="AO119" i="37"/>
  <c r="X119" i="6" s="1"/>
  <c r="AY119" i="37"/>
  <c r="AD119" i="6" s="1"/>
  <c r="BF118" i="37"/>
  <c r="AH118" i="6" s="1"/>
  <c r="AO118" i="37"/>
  <c r="X118" i="6" s="1"/>
  <c r="AY118" i="37"/>
  <c r="AD118" i="6" s="1"/>
  <c r="BF117" i="37"/>
  <c r="AH117" i="6" s="1"/>
  <c r="AO117" i="37"/>
  <c r="X117" i="6" s="1"/>
  <c r="AY117" i="37"/>
  <c r="AD117" i="6" s="1"/>
  <c r="BF116" i="37"/>
  <c r="AH116" i="6" s="1"/>
  <c r="AO116" i="37"/>
  <c r="X116" i="6" s="1"/>
  <c r="AY116" i="37"/>
  <c r="AD116" i="6" s="1"/>
  <c r="BF115" i="37"/>
  <c r="AH115" i="6" s="1"/>
  <c r="AO115" i="37"/>
  <c r="X115" i="6" s="1"/>
  <c r="AY115" i="37"/>
  <c r="AD115" i="6" s="1"/>
  <c r="BF114" i="37"/>
  <c r="AH114" i="6" s="1"/>
  <c r="AO114" i="37"/>
  <c r="X114" i="6" s="1"/>
  <c r="AY114" i="37"/>
  <c r="AD114" i="6" s="1"/>
  <c r="BF113" i="37"/>
  <c r="AH113" i="6" s="1"/>
  <c r="AO113" i="37"/>
  <c r="X113" i="6" s="1"/>
  <c r="AY113" i="37"/>
  <c r="AD113" i="6" s="1"/>
  <c r="BF112" i="37"/>
  <c r="AH112" i="6" s="1"/>
  <c r="AO112" i="37"/>
  <c r="X112" i="6" s="1"/>
  <c r="AY112" i="37"/>
  <c r="AD112" i="6" s="1"/>
  <c r="BF111" i="37"/>
  <c r="AH111" i="6" s="1"/>
  <c r="AO111" i="37"/>
  <c r="X111" i="6" s="1"/>
  <c r="AY111" i="37"/>
  <c r="AD111" i="6" s="1"/>
  <c r="BF110" i="37"/>
  <c r="AH110" i="6" s="1"/>
  <c r="AO110" i="37"/>
  <c r="X110" i="6" s="1"/>
  <c r="AY110" i="37"/>
  <c r="AD110" i="6" s="1"/>
  <c r="BF109" i="37"/>
  <c r="AH109" i="6" s="1"/>
  <c r="AO109" i="37"/>
  <c r="X109" i="6" s="1"/>
  <c r="AY109" i="37"/>
  <c r="AD109" i="6" s="1"/>
  <c r="BF108" i="37"/>
  <c r="AH108" i="6" s="1"/>
  <c r="AO108" i="37"/>
  <c r="X108" i="6" s="1"/>
  <c r="AY108" i="37"/>
  <c r="AD108" i="6" s="1"/>
  <c r="BF107" i="37"/>
  <c r="AH107" i="6" s="1"/>
  <c r="AO107" i="37"/>
  <c r="X107" i="6" s="1"/>
  <c r="AY107" i="37"/>
  <c r="AD107" i="6" s="1"/>
  <c r="BF106" i="37"/>
  <c r="AH106" i="6" s="1"/>
  <c r="AO106" i="37"/>
  <c r="X106" i="6" s="1"/>
  <c r="AY106" i="37"/>
  <c r="AD106" i="6" s="1"/>
  <c r="BF105" i="37"/>
  <c r="AH105" i="6" s="1"/>
  <c r="AO105" i="37"/>
  <c r="X105" i="6" s="1"/>
  <c r="AY105" i="37"/>
  <c r="AD105" i="6" s="1"/>
  <c r="BF104" i="37"/>
  <c r="AH104" i="6" s="1"/>
  <c r="AO104" i="37"/>
  <c r="X104" i="6" s="1"/>
  <c r="AY104" i="37"/>
  <c r="AD104" i="6" s="1"/>
  <c r="BF103" i="37"/>
  <c r="AH103" i="6" s="1"/>
  <c r="AO103" i="37"/>
  <c r="X103" i="6" s="1"/>
  <c r="AY103" i="37"/>
  <c r="AD103" i="6" s="1"/>
  <c r="BF102" i="37"/>
  <c r="AH102" i="6" s="1"/>
  <c r="AO102" i="37"/>
  <c r="X102" i="6" s="1"/>
  <c r="AY102" i="37"/>
  <c r="AD102" i="6" s="1"/>
  <c r="BF101" i="37"/>
  <c r="AH101" i="6" s="1"/>
  <c r="AO101" i="37"/>
  <c r="X101" i="6" s="1"/>
  <c r="AY101" i="37"/>
  <c r="AD101" i="6" s="1"/>
  <c r="BF100" i="37"/>
  <c r="AH100" i="6" s="1"/>
  <c r="AO100" i="37"/>
  <c r="X100" i="6" s="1"/>
  <c r="AY100" i="37"/>
  <c r="AD100" i="6" s="1"/>
  <c r="BF99" i="37"/>
  <c r="AH99" i="6" s="1"/>
  <c r="AO99" i="37"/>
  <c r="X99" i="6" s="1"/>
  <c r="AY99" i="37"/>
  <c r="AD99" i="6" s="1"/>
  <c r="BF98" i="37"/>
  <c r="AH98" i="6" s="1"/>
  <c r="AO98" i="37"/>
  <c r="X98" i="6" s="1"/>
  <c r="AY98" i="37"/>
  <c r="AD98" i="6" s="1"/>
  <c r="BF97" i="37"/>
  <c r="AH97" i="6" s="1"/>
  <c r="AO97" i="37"/>
  <c r="X97" i="6" s="1"/>
  <c r="AY97" i="37"/>
  <c r="AD97" i="6" s="1"/>
  <c r="BF96" i="37"/>
  <c r="AH96" i="6" s="1"/>
  <c r="AO96" i="37"/>
  <c r="X96" i="6" s="1"/>
  <c r="AY96" i="37"/>
  <c r="AD96" i="6" s="1"/>
  <c r="BF95" i="37"/>
  <c r="AH95" i="6" s="1"/>
  <c r="AO95" i="37"/>
  <c r="X95" i="6" s="1"/>
  <c r="AY95" i="37"/>
  <c r="AD95" i="6" s="1"/>
  <c r="BF94" i="37"/>
  <c r="AH94" i="6" s="1"/>
  <c r="AO94" i="37"/>
  <c r="X94" i="6" s="1"/>
  <c r="AY94" i="37"/>
  <c r="AD94" i="6" s="1"/>
  <c r="BF93" i="37"/>
  <c r="AH93" i="6" s="1"/>
  <c r="AO93" i="37"/>
  <c r="X93" i="6" s="1"/>
  <c r="AY93" i="37"/>
  <c r="AD93" i="6" s="1"/>
  <c r="BF92" i="37"/>
  <c r="AH92" i="6" s="1"/>
  <c r="AO92" i="37"/>
  <c r="X92" i="6" s="1"/>
  <c r="AY92" i="37"/>
  <c r="AD92" i="6" s="1"/>
  <c r="BF91" i="37"/>
  <c r="AH91" i="6" s="1"/>
  <c r="AO91" i="37"/>
  <c r="X91" i="6" s="1"/>
  <c r="AY91" i="37"/>
  <c r="AD91" i="6" s="1"/>
  <c r="BF90" i="37"/>
  <c r="AH90" i="6" s="1"/>
  <c r="AO90" i="37"/>
  <c r="X90" i="6" s="1"/>
  <c r="AY90" i="37"/>
  <c r="AD90" i="6" s="1"/>
  <c r="BF89" i="37"/>
  <c r="AH89" i="6" s="1"/>
  <c r="AO89" i="37"/>
  <c r="X89" i="6" s="1"/>
  <c r="AY89" i="37"/>
  <c r="AD89" i="6" s="1"/>
  <c r="BF88" i="37"/>
  <c r="AH88" i="6" s="1"/>
  <c r="AO88" i="37"/>
  <c r="X88" i="6" s="1"/>
  <c r="AY88" i="37"/>
  <c r="AD88" i="6" s="1"/>
  <c r="BF87" i="37"/>
  <c r="AH87" i="6" s="1"/>
  <c r="AO87" i="37"/>
  <c r="X87" i="6" s="1"/>
  <c r="AY87" i="37"/>
  <c r="AD87" i="6" s="1"/>
  <c r="BF86" i="37"/>
  <c r="AH86" i="6" s="1"/>
  <c r="AO86" i="37"/>
  <c r="X86" i="6" s="1"/>
  <c r="AY86" i="37"/>
  <c r="AD86" i="6" s="1"/>
  <c r="BF85" i="37"/>
  <c r="AH85" i="6" s="1"/>
  <c r="AO85" i="37"/>
  <c r="X85" i="6" s="1"/>
  <c r="AY85" i="37"/>
  <c r="AD85" i="6" s="1"/>
  <c r="BF84" i="37"/>
  <c r="AH84" i="6" s="1"/>
  <c r="AO84" i="37"/>
  <c r="X84" i="6" s="1"/>
  <c r="AY84" i="37"/>
  <c r="AD84" i="6" s="1"/>
  <c r="BF83" i="37"/>
  <c r="AH83" i="6" s="1"/>
  <c r="AO83" i="37"/>
  <c r="X83" i="6" s="1"/>
  <c r="AY83" i="37"/>
  <c r="AD83" i="6" s="1"/>
  <c r="BF82" i="37"/>
  <c r="AH82" i="6" s="1"/>
  <c r="AO82" i="37"/>
  <c r="X82" i="6" s="1"/>
  <c r="AY82" i="37"/>
  <c r="AD82" i="6" s="1"/>
  <c r="BF81" i="37"/>
  <c r="AH81" i="6" s="1"/>
  <c r="AO81" i="37"/>
  <c r="X81" i="6" s="1"/>
  <c r="AY81" i="37"/>
  <c r="AD81" i="6" s="1"/>
  <c r="BF80" i="37"/>
  <c r="AH80" i="6" s="1"/>
  <c r="AO80" i="37"/>
  <c r="X80" i="6" s="1"/>
  <c r="AY80" i="37"/>
  <c r="AD80" i="6" s="1"/>
  <c r="BF79" i="37"/>
  <c r="AH79" i="6" s="1"/>
  <c r="AO79" i="37"/>
  <c r="X79" i="6" s="1"/>
  <c r="AY79" i="37"/>
  <c r="AD79" i="6" s="1"/>
  <c r="BF78" i="37"/>
  <c r="AH78" i="6" s="1"/>
  <c r="AO78" i="37"/>
  <c r="X78" i="6" s="1"/>
  <c r="AY78" i="37"/>
  <c r="AD78" i="6" s="1"/>
  <c r="BF77" i="37"/>
  <c r="AH77" i="6" s="1"/>
  <c r="AO77" i="37"/>
  <c r="X77" i="6" s="1"/>
  <c r="AY77" i="37"/>
  <c r="AD77" i="6" s="1"/>
  <c r="BF76" i="37"/>
  <c r="AH76" i="6" s="1"/>
  <c r="AO76" i="37"/>
  <c r="X76" i="6" s="1"/>
  <c r="AY76" i="37"/>
  <c r="AD76" i="6" s="1"/>
  <c r="BF75" i="37"/>
  <c r="AH75" i="6" s="1"/>
  <c r="AO75" i="37"/>
  <c r="X75" i="6" s="1"/>
  <c r="AY75" i="37"/>
  <c r="AD75" i="6" s="1"/>
  <c r="BF74" i="37"/>
  <c r="AH74" i="6" s="1"/>
  <c r="AO74" i="37"/>
  <c r="X74" i="6" s="1"/>
  <c r="AY74" i="37"/>
  <c r="AD74" i="6" s="1"/>
  <c r="BF73" i="37"/>
  <c r="AH73" i="6" s="1"/>
  <c r="AO73" i="37"/>
  <c r="X73" i="6" s="1"/>
  <c r="AY73" i="37"/>
  <c r="AD73" i="6" s="1"/>
  <c r="BF72" i="37"/>
  <c r="AH72" i="6" s="1"/>
  <c r="AO72" i="37"/>
  <c r="X72" i="6" s="1"/>
  <c r="AY72" i="37"/>
  <c r="AD72" i="6" s="1"/>
  <c r="BF71" i="37"/>
  <c r="AH71" i="6" s="1"/>
  <c r="AO71" i="37"/>
  <c r="X71" i="6" s="1"/>
  <c r="AY71" i="37"/>
  <c r="AD71" i="6" s="1"/>
  <c r="BF70" i="37"/>
  <c r="AH70" i="6" s="1"/>
  <c r="AO70" i="37"/>
  <c r="X70" i="6" s="1"/>
  <c r="AY70" i="37"/>
  <c r="AD70" i="6" s="1"/>
  <c r="BF69" i="37"/>
  <c r="AH69" i="6" s="1"/>
  <c r="AO69" i="37"/>
  <c r="X69" i="6" s="1"/>
  <c r="AY69" i="37"/>
  <c r="AD69" i="6" s="1"/>
  <c r="BF68" i="37"/>
  <c r="AH68" i="6" s="1"/>
  <c r="AO68" i="37"/>
  <c r="X68" i="6" s="1"/>
  <c r="AY68" i="37"/>
  <c r="AD68" i="6" s="1"/>
  <c r="BF67" i="37"/>
  <c r="AH67" i="6" s="1"/>
  <c r="AO67" i="37"/>
  <c r="X67" i="6" s="1"/>
  <c r="AY67" i="37"/>
  <c r="AD67" i="6" s="1"/>
  <c r="BF66" i="37"/>
  <c r="AH66" i="6" s="1"/>
  <c r="AO66" i="37"/>
  <c r="X66" i="6" s="1"/>
  <c r="AY66" i="37"/>
  <c r="AD66" i="6" s="1"/>
  <c r="BF65" i="37"/>
  <c r="AH65" i="6" s="1"/>
  <c r="AO65" i="37"/>
  <c r="X65" i="6" s="1"/>
  <c r="AY65" i="37"/>
  <c r="AD65" i="6" s="1"/>
  <c r="BF64" i="37"/>
  <c r="AH64" i="6" s="1"/>
  <c r="AO64" i="37"/>
  <c r="X64" i="6" s="1"/>
  <c r="AY64" i="37"/>
  <c r="AD64" i="6" s="1"/>
  <c r="BF63" i="37"/>
  <c r="AH63" i="6" s="1"/>
  <c r="AO63" i="37"/>
  <c r="X63" i="6" s="1"/>
  <c r="AY63" i="37"/>
  <c r="AD63" i="6" s="1"/>
  <c r="BF62" i="37"/>
  <c r="AH62" i="6" s="1"/>
  <c r="AO62" i="37"/>
  <c r="X62" i="6" s="1"/>
  <c r="AY62" i="37"/>
  <c r="AD62" i="6" s="1"/>
  <c r="BF61" i="37"/>
  <c r="AH61" i="6" s="1"/>
  <c r="AO61" i="37"/>
  <c r="X61" i="6" s="1"/>
  <c r="AY61" i="37"/>
  <c r="AD61" i="6" s="1"/>
  <c r="BF60" i="37"/>
  <c r="AH60" i="6" s="1"/>
  <c r="AO60" i="37"/>
  <c r="X60" i="6" s="1"/>
  <c r="AY60" i="37"/>
  <c r="AD60" i="6" s="1"/>
  <c r="BF59" i="37"/>
  <c r="AH59" i="6" s="1"/>
  <c r="AO59" i="37"/>
  <c r="X59" i="6" s="1"/>
  <c r="AY59" i="37"/>
  <c r="AD59" i="6" s="1"/>
  <c r="BF58" i="37"/>
  <c r="AH58" i="6" s="1"/>
  <c r="AO58" i="37"/>
  <c r="X58" i="6" s="1"/>
  <c r="AY58" i="37"/>
  <c r="AD58" i="6" s="1"/>
  <c r="BF57" i="37"/>
  <c r="AH57" i="6" s="1"/>
  <c r="AO57" i="37"/>
  <c r="X57" i="6" s="1"/>
  <c r="AY57" i="37"/>
  <c r="AD57" i="6" s="1"/>
  <c r="BF56" i="37"/>
  <c r="AH56" i="6" s="1"/>
  <c r="AO56" i="37"/>
  <c r="X56" i="6" s="1"/>
  <c r="AY56" i="37"/>
  <c r="AD56" i="6" s="1"/>
  <c r="BF55" i="37"/>
  <c r="AH55" i="6" s="1"/>
  <c r="AO55" i="37"/>
  <c r="X55" i="6" s="1"/>
  <c r="AY55" i="37"/>
  <c r="AD55" i="6" s="1"/>
  <c r="BF54" i="37"/>
  <c r="AH54" i="6" s="1"/>
  <c r="AO54" i="37"/>
  <c r="X54" i="6" s="1"/>
  <c r="AY54" i="37"/>
  <c r="AD54" i="6" s="1"/>
  <c r="BF53" i="37"/>
  <c r="AH53" i="6" s="1"/>
  <c r="AO53" i="37"/>
  <c r="X53" i="6" s="1"/>
  <c r="AY53" i="37"/>
  <c r="AD53" i="6" s="1"/>
  <c r="BF52" i="37"/>
  <c r="AH52" i="6" s="1"/>
  <c r="AO52" i="37"/>
  <c r="X52" i="6" s="1"/>
  <c r="AY52" i="37"/>
  <c r="AD52" i="6" s="1"/>
  <c r="BF51" i="37"/>
  <c r="AH51" i="6" s="1"/>
  <c r="AO51" i="37"/>
  <c r="X51" i="6" s="1"/>
  <c r="AY51" i="37"/>
  <c r="AD51" i="6" s="1"/>
  <c r="BF50" i="37"/>
  <c r="AH50" i="6" s="1"/>
  <c r="AO50" i="37"/>
  <c r="X50" i="6" s="1"/>
  <c r="AY50" i="37"/>
  <c r="AD50" i="6" s="1"/>
  <c r="BF49" i="37"/>
  <c r="AH49" i="6" s="1"/>
  <c r="AO49" i="37"/>
  <c r="X49" i="6" s="1"/>
  <c r="AY49" i="37"/>
  <c r="AD49" i="6" s="1"/>
  <c r="BF48" i="37"/>
  <c r="AH48" i="6" s="1"/>
  <c r="AO48" i="37"/>
  <c r="X48" i="6" s="1"/>
  <c r="AY48" i="37"/>
  <c r="AD48" i="6" s="1"/>
  <c r="BF47" i="37"/>
  <c r="AH47" i="6" s="1"/>
  <c r="AO47" i="37"/>
  <c r="X47" i="6" s="1"/>
  <c r="AY47" i="37"/>
  <c r="AD47" i="6" s="1"/>
  <c r="BF46" i="37"/>
  <c r="AH46" i="6" s="1"/>
  <c r="AO46" i="37"/>
  <c r="X46" i="6" s="1"/>
  <c r="AY46" i="37"/>
  <c r="AD46" i="6" s="1"/>
  <c r="BF45" i="37"/>
  <c r="AH45" i="6" s="1"/>
  <c r="AO45" i="37"/>
  <c r="X45" i="6" s="1"/>
  <c r="AY45" i="37"/>
  <c r="AD45" i="6" s="1"/>
  <c r="BF44" i="37"/>
  <c r="AH44" i="6" s="1"/>
  <c r="AO44" i="37"/>
  <c r="X44" i="6" s="1"/>
  <c r="AY44" i="37"/>
  <c r="AD44" i="6" s="1"/>
  <c r="BF43" i="37"/>
  <c r="AH43" i="6" s="1"/>
  <c r="AO43" i="37"/>
  <c r="X43" i="6" s="1"/>
  <c r="AY43" i="37"/>
  <c r="AD43" i="6" s="1"/>
  <c r="BF42" i="37"/>
  <c r="AH42" i="6" s="1"/>
  <c r="AO42" i="37"/>
  <c r="X42" i="6" s="1"/>
  <c r="AY42" i="37"/>
  <c r="AD42" i="6" s="1"/>
  <c r="BF41" i="37"/>
  <c r="AH41" i="6" s="1"/>
  <c r="AO41" i="37"/>
  <c r="X41" i="6" s="1"/>
  <c r="AY41" i="37"/>
  <c r="AD41" i="6" s="1"/>
  <c r="BF40" i="37"/>
  <c r="AH40" i="6" s="1"/>
  <c r="AO40" i="37"/>
  <c r="X40" i="6" s="1"/>
  <c r="AY40" i="37"/>
  <c r="AD40" i="6" s="1"/>
  <c r="BF39" i="37"/>
  <c r="AH39" i="6" s="1"/>
  <c r="AO39" i="37"/>
  <c r="X39" i="6" s="1"/>
  <c r="AY39" i="37"/>
  <c r="AD39" i="6" s="1"/>
  <c r="BF38" i="37"/>
  <c r="AH38" i="6" s="1"/>
  <c r="AO38" i="37"/>
  <c r="X38" i="6" s="1"/>
  <c r="AY38" i="37"/>
  <c r="AD38" i="6" s="1"/>
  <c r="BF37" i="37"/>
  <c r="AH37" i="6" s="1"/>
  <c r="AO37" i="37"/>
  <c r="X37" i="6" s="1"/>
  <c r="AY37" i="37"/>
  <c r="AD37" i="6" s="1"/>
  <c r="BF36" i="37"/>
  <c r="AH36" i="6" s="1"/>
  <c r="AO36" i="37"/>
  <c r="X36" i="6" s="1"/>
  <c r="AY36" i="37"/>
  <c r="AD36" i="6" s="1"/>
  <c r="BF35" i="37"/>
  <c r="AH35" i="6" s="1"/>
  <c r="AO35" i="37"/>
  <c r="X35" i="6" s="1"/>
  <c r="AY35" i="37"/>
  <c r="AD35" i="6" s="1"/>
  <c r="BF34" i="37"/>
  <c r="AH34" i="6" s="1"/>
  <c r="AO34" i="37"/>
  <c r="X34" i="6" s="1"/>
  <c r="AY34" i="37"/>
  <c r="AD34" i="6" s="1"/>
  <c r="BF33" i="37"/>
  <c r="AH33" i="6" s="1"/>
  <c r="AO33" i="37"/>
  <c r="X33" i="6" s="1"/>
  <c r="AY33" i="37"/>
  <c r="AD33" i="6" s="1"/>
  <c r="BF32" i="37"/>
  <c r="AH32" i="6" s="1"/>
  <c r="AO32" i="37"/>
  <c r="X32" i="6" s="1"/>
  <c r="AY32" i="37"/>
  <c r="AD32" i="6" s="1"/>
  <c r="BF31" i="37"/>
  <c r="AH31" i="6" s="1"/>
  <c r="AO31" i="37"/>
  <c r="X31" i="6" s="1"/>
  <c r="AY31" i="37"/>
  <c r="AD31" i="6" s="1"/>
  <c r="BF30" i="37"/>
  <c r="AH30" i="6" s="1"/>
  <c r="AO30" i="37"/>
  <c r="X30" i="6" s="1"/>
  <c r="AY30" i="37"/>
  <c r="AD30" i="6" s="1"/>
  <c r="BF29" i="37"/>
  <c r="AH29" i="6" s="1"/>
  <c r="AO29" i="37"/>
  <c r="X29" i="6" s="1"/>
  <c r="AY29" i="37"/>
  <c r="AD29" i="6" s="1"/>
  <c r="BF28" i="37"/>
  <c r="AH28" i="6" s="1"/>
  <c r="AO28" i="37"/>
  <c r="X28" i="6" s="1"/>
  <c r="AY28" i="37"/>
  <c r="AD28" i="6" s="1"/>
  <c r="BF27" i="37"/>
  <c r="AH27" i="6" s="1"/>
  <c r="AO27" i="37"/>
  <c r="X27" i="6" s="1"/>
  <c r="AY27" i="37"/>
  <c r="AD27" i="6" s="1"/>
  <c r="BF26" i="37"/>
  <c r="AH26" i="6" s="1"/>
  <c r="AO26" i="37"/>
  <c r="X26" i="6" s="1"/>
  <c r="AY26" i="37"/>
  <c r="AD26" i="6" s="1"/>
  <c r="BF25" i="37"/>
  <c r="AH25" i="6" s="1"/>
  <c r="AO25" i="37"/>
  <c r="X25" i="6" s="1"/>
  <c r="AY25" i="37"/>
  <c r="AD25" i="6" s="1"/>
  <c r="BF24" i="37"/>
  <c r="AH24" i="6" s="1"/>
  <c r="AO24" i="37"/>
  <c r="X24" i="6" s="1"/>
  <c r="AY24" i="37"/>
  <c r="AD24" i="6" s="1"/>
  <c r="BF23" i="37"/>
  <c r="AH23" i="6" s="1"/>
  <c r="AO23" i="37"/>
  <c r="X23" i="6" s="1"/>
  <c r="AY23" i="37"/>
  <c r="AD23" i="6" s="1"/>
  <c r="BF22" i="37"/>
  <c r="AH22" i="6" s="1"/>
  <c r="AO22" i="37"/>
  <c r="X22" i="6" s="1"/>
  <c r="AY22" i="37"/>
  <c r="AD22" i="6" s="1"/>
  <c r="BF21" i="37"/>
  <c r="AH21" i="6" s="1"/>
  <c r="AO21" i="37"/>
  <c r="X21" i="6" s="1"/>
  <c r="AY21" i="37"/>
  <c r="AD21" i="6" s="1"/>
  <c r="BF20" i="37"/>
  <c r="AH20" i="6" s="1"/>
  <c r="AO20" i="37"/>
  <c r="X20" i="6" s="1"/>
  <c r="AY20" i="37"/>
  <c r="AD20" i="6" s="1"/>
  <c r="BF19" i="37"/>
  <c r="AH19" i="6" s="1"/>
  <c r="AO19" i="37"/>
  <c r="X19" i="6" s="1"/>
  <c r="AY19" i="37"/>
  <c r="AD19" i="6" s="1"/>
  <c r="BF18" i="37"/>
  <c r="AH18" i="6" s="1"/>
  <c r="AO18" i="37"/>
  <c r="X18" i="6" s="1"/>
  <c r="AY18" i="37"/>
  <c r="AD18" i="6" s="1"/>
  <c r="BF17" i="37"/>
  <c r="AH17" i="6" s="1"/>
  <c r="AO17" i="37"/>
  <c r="X17" i="6" s="1"/>
  <c r="AY17" i="37"/>
  <c r="AD17" i="6" s="1"/>
  <c r="BF16" i="37"/>
  <c r="AH16" i="6" s="1"/>
  <c r="AO16" i="37"/>
  <c r="X16" i="6" s="1"/>
  <c r="AY16" i="37"/>
  <c r="AD16" i="6" s="1"/>
  <c r="BF15" i="37"/>
  <c r="AH15" i="6" s="1"/>
  <c r="AO15" i="37"/>
  <c r="X15" i="6" s="1"/>
  <c r="AY15" i="37"/>
  <c r="AD15" i="6" s="1"/>
  <c r="BF14" i="37"/>
  <c r="AH14" i="6" s="1"/>
  <c r="AO14" i="37"/>
  <c r="X14" i="6" s="1"/>
  <c r="AY14" i="37"/>
  <c r="AD14" i="6" s="1"/>
  <c r="BF13" i="37"/>
  <c r="AH13" i="6" s="1"/>
  <c r="AO13" i="37"/>
  <c r="X13" i="6" s="1"/>
  <c r="AY13" i="37"/>
  <c r="AD13" i="6" s="1"/>
  <c r="BF12" i="37"/>
  <c r="AH12" i="6" s="1"/>
  <c r="AO12" i="37"/>
  <c r="X12" i="6" s="1"/>
  <c r="AY12" i="37"/>
  <c r="AD12" i="6" s="1"/>
  <c r="BF11" i="37"/>
  <c r="AH11" i="6" s="1"/>
  <c r="AO11" i="37"/>
  <c r="X11" i="6" s="1"/>
  <c r="AY11" i="37"/>
  <c r="AD11" i="6" s="1"/>
  <c r="BF10" i="37"/>
  <c r="AH10" i="6" s="1"/>
  <c r="AO10" i="37"/>
  <c r="X10" i="6" s="1"/>
  <c r="AY10" i="37"/>
  <c r="AD10" i="6" s="1"/>
  <c r="BF9" i="37"/>
  <c r="AH9" i="6" s="1"/>
  <c r="AO9" i="37"/>
  <c r="X9" i="6" s="1"/>
  <c r="AY9" i="37"/>
  <c r="AD9" i="6" s="1"/>
  <c r="BF8" i="37"/>
  <c r="AH8" i="6" s="1"/>
  <c r="AY8" i="37"/>
  <c r="AD8" i="6" s="1"/>
  <c r="BF7" i="37"/>
  <c r="AH7" i="6" s="1"/>
  <c r="AY7" i="37"/>
  <c r="AD7" i="6" s="1"/>
  <c r="BF6" i="37"/>
  <c r="AH6" i="6" s="1"/>
  <c r="AY6" i="37"/>
  <c r="AD6" i="6" s="1"/>
  <c r="BF5" i="37"/>
  <c r="AH5" i="6" s="1"/>
  <c r="AY5" i="37"/>
  <c r="AD5" i="6" s="1"/>
  <c r="BF4" i="37"/>
  <c r="AH4" i="6" s="1"/>
  <c r="AY4" i="37"/>
  <c r="AD4" i="6" s="1"/>
  <c r="BF3" i="37"/>
  <c r="AH3" i="6" s="1"/>
  <c r="AY3" i="37"/>
  <c r="AD3" i="6" s="1"/>
  <c r="BF2" i="37"/>
  <c r="AH2" i="6" s="1"/>
  <c r="S3" i="21"/>
  <c r="T3" i="21"/>
  <c r="S4" i="21"/>
  <c r="T4" i="21"/>
  <c r="S5" i="21"/>
  <c r="T5" i="21"/>
  <c r="S6" i="21"/>
  <c r="T6" i="21"/>
  <c r="S7" i="21"/>
  <c r="T7" i="21"/>
  <c r="S8" i="21"/>
  <c r="T8" i="21"/>
  <c r="S9" i="21"/>
  <c r="T9" i="21"/>
  <c r="S10" i="21"/>
  <c r="T10" i="21"/>
  <c r="S11" i="21"/>
  <c r="T11" i="21"/>
  <c r="S12" i="21"/>
  <c r="T12" i="21"/>
  <c r="S13" i="21"/>
  <c r="T13" i="21"/>
  <c r="S14" i="21"/>
  <c r="T14" i="21"/>
  <c r="S15" i="21"/>
  <c r="T15" i="21"/>
  <c r="S16" i="21"/>
  <c r="T16" i="21"/>
  <c r="S17" i="21"/>
  <c r="T17" i="21"/>
  <c r="S18" i="21"/>
  <c r="T18" i="21"/>
  <c r="S19" i="21"/>
  <c r="T19" i="21"/>
  <c r="S20" i="21"/>
  <c r="T20" i="21"/>
  <c r="S21" i="21"/>
  <c r="T21" i="21"/>
  <c r="S22" i="21"/>
  <c r="T22" i="21"/>
  <c r="S23" i="21"/>
  <c r="T23" i="21"/>
  <c r="S26" i="21"/>
  <c r="T26" i="21"/>
  <c r="S25" i="21"/>
  <c r="T25" i="21"/>
  <c r="S27" i="21"/>
  <c r="T27" i="21"/>
  <c r="S28" i="21"/>
  <c r="T28" i="21"/>
  <c r="AH210" i="6" l="1"/>
  <c r="AD212" i="6"/>
  <c r="X212" i="6"/>
  <c r="AH212" i="6"/>
  <c r="AH194" i="6"/>
  <c r="R3" i="19" s="1"/>
  <c r="X211" i="6"/>
  <c r="AH211" i="6"/>
  <c r="AH206" i="6"/>
  <c r="R15" i="19" s="1"/>
  <c r="AH207" i="6"/>
  <c r="R16" i="19" s="1"/>
  <c r="AH193" i="6"/>
  <c r="AH198" i="6"/>
  <c r="AH201" i="6"/>
  <c r="AH189" i="6"/>
  <c r="AH190" i="6" s="1"/>
  <c r="BF2" i="6"/>
  <c r="AD210" i="6"/>
  <c r="AH199" i="6"/>
  <c r="AH203" i="6"/>
  <c r="X210" i="6"/>
  <c r="AH196" i="6"/>
  <c r="AH200" i="6"/>
  <c r="AH202" i="6"/>
  <c r="AH204" i="6"/>
  <c r="AH195" i="6"/>
  <c r="AH197" i="6"/>
  <c r="AH208" i="6"/>
  <c r="AH205" i="6"/>
  <c r="AD211" i="6"/>
  <c r="S29" i="21"/>
  <c r="T29" i="21"/>
  <c r="F190" i="26"/>
  <c r="T208" i="6"/>
  <c r="T189" i="6"/>
  <c r="T190" i="6" s="1"/>
  <c r="E190" i="26"/>
  <c r="D190" i="26"/>
  <c r="AJ197" i="6"/>
  <c r="T196" i="6"/>
  <c r="T199" i="6"/>
  <c r="U211" i="6" s="1"/>
  <c r="T207" i="6"/>
  <c r="T206" i="6"/>
  <c r="T205" i="6"/>
  <c r="T200" i="6"/>
  <c r="U212" i="6" s="1"/>
  <c r="T197" i="6"/>
  <c r="T195" i="6"/>
  <c r="T203" i="6"/>
  <c r="T202" i="6"/>
  <c r="T194" i="6"/>
  <c r="T193" i="6"/>
  <c r="U210" i="6" s="1"/>
  <c r="T204" i="6"/>
  <c r="AJ206" i="6"/>
  <c r="T201" i="6"/>
  <c r="T198" i="6"/>
  <c r="AJ194" i="6"/>
  <c r="AV208" i="6"/>
  <c r="AV197" i="6"/>
  <c r="AV195" i="6"/>
  <c r="AJ202" i="6"/>
  <c r="AV199" i="6"/>
  <c r="AW211" i="6" s="1"/>
  <c r="AJ200" i="6"/>
  <c r="AK212" i="6" s="1"/>
  <c r="AJ196" i="6"/>
  <c r="AJ198" i="6"/>
  <c r="AJ207" i="6"/>
  <c r="AJ205" i="6"/>
  <c r="AJ189" i="6"/>
  <c r="AJ190" i="6" s="1"/>
  <c r="AJ208" i="6"/>
  <c r="AJ195" i="6"/>
  <c r="AJ201" i="6"/>
  <c r="AJ203" i="6"/>
  <c r="AJ199" i="6"/>
  <c r="AK211" i="6" s="1"/>
  <c r="AV196" i="6"/>
  <c r="AJ204" i="6"/>
  <c r="AJ193" i="6"/>
  <c r="AK210" i="6" s="1"/>
  <c r="AV203" i="6"/>
  <c r="AV194" i="6"/>
  <c r="AV204" i="6"/>
  <c r="AV202" i="6"/>
  <c r="AV193" i="6"/>
  <c r="AW210" i="6" s="1"/>
  <c r="AV201" i="6"/>
  <c r="AV198" i="6"/>
  <c r="AV189" i="6"/>
  <c r="AV190" i="6" s="1"/>
  <c r="AV207" i="6"/>
  <c r="AV200" i="6"/>
  <c r="AW212" i="6" s="1"/>
  <c r="AV206" i="6"/>
  <c r="AV205" i="6"/>
  <c r="BI210" i="6" l="1"/>
  <c r="R6" i="19"/>
  <c r="BJ210" i="6"/>
  <c r="BK210" i="6"/>
  <c r="AI210" i="6"/>
  <c r="AH209" i="6"/>
  <c r="AX228" i="6" s="1"/>
  <c r="R2" i="19"/>
  <c r="AI2" i="6"/>
  <c r="R4" i="19"/>
  <c r="R12" i="19"/>
  <c r="R11" i="19"/>
  <c r="R13" i="19"/>
  <c r="AI212" i="6"/>
  <c r="R9" i="19"/>
  <c r="R14" i="19"/>
  <c r="R10" i="19"/>
  <c r="R20" i="19" s="1"/>
  <c r="R17" i="19"/>
  <c r="R5" i="19"/>
  <c r="R7" i="19"/>
  <c r="AI211" i="6"/>
  <c r="R8" i="19"/>
  <c r="AK179" i="6"/>
  <c r="AJ209" i="6"/>
  <c r="AY217" i="6" s="1"/>
  <c r="T209" i="6"/>
  <c r="AQ219" i="6" s="1"/>
  <c r="AV209" i="6"/>
  <c r="BE228" i="6" s="1"/>
  <c r="Y2" i="19"/>
  <c r="AW32" i="6"/>
  <c r="Y3" i="19"/>
  <c r="U72" i="6"/>
  <c r="K6" i="19"/>
  <c r="U85" i="6"/>
  <c r="K8" i="19"/>
  <c r="AW175" i="6"/>
  <c r="Y16" i="19"/>
  <c r="AK185" i="6"/>
  <c r="S17" i="19"/>
  <c r="AK141" i="6"/>
  <c r="S11" i="19"/>
  <c r="U156" i="6"/>
  <c r="K13" i="19"/>
  <c r="U159" i="6"/>
  <c r="K14" i="19"/>
  <c r="AK72" i="6"/>
  <c r="S6" i="19"/>
  <c r="AK96" i="6"/>
  <c r="S9" i="19"/>
  <c r="AW150" i="6"/>
  <c r="Y12" i="19"/>
  <c r="AK53" i="6"/>
  <c r="S4" i="19"/>
  <c r="AW87" i="6"/>
  <c r="Y8" i="19"/>
  <c r="AK172" i="6"/>
  <c r="S15" i="19"/>
  <c r="U108" i="6"/>
  <c r="K9" i="19"/>
  <c r="U69" i="6"/>
  <c r="K5" i="19"/>
  <c r="AW75" i="6"/>
  <c r="Y7" i="19"/>
  <c r="AK2" i="6"/>
  <c r="S2" i="19"/>
  <c r="AW49" i="6"/>
  <c r="Y4" i="19"/>
  <c r="U27" i="6"/>
  <c r="K2" i="19"/>
  <c r="U173" i="6"/>
  <c r="K15" i="19"/>
  <c r="U117" i="6"/>
  <c r="K10" i="19"/>
  <c r="AK163" i="6"/>
  <c r="S14" i="19"/>
  <c r="AW67" i="6"/>
  <c r="Y5" i="19"/>
  <c r="AK180" i="6"/>
  <c r="S16" i="19"/>
  <c r="AW182" i="6"/>
  <c r="Y17" i="19"/>
  <c r="U142" i="6"/>
  <c r="K11" i="19"/>
  <c r="AK125" i="6"/>
  <c r="S10" i="19"/>
  <c r="AW116" i="6"/>
  <c r="Y10" i="19"/>
  <c r="AK155" i="6"/>
  <c r="S13" i="19"/>
  <c r="AW72" i="6"/>
  <c r="Y6" i="19"/>
  <c r="U45" i="6"/>
  <c r="K3" i="19"/>
  <c r="U176" i="6"/>
  <c r="K16" i="19"/>
  <c r="AW164" i="6"/>
  <c r="Y14" i="19"/>
  <c r="AW142" i="6"/>
  <c r="Y11" i="19"/>
  <c r="AK87" i="6"/>
  <c r="S8" i="19"/>
  <c r="AK83" i="6"/>
  <c r="S7" i="19"/>
  <c r="S26" i="19" s="1"/>
  <c r="AK39" i="6"/>
  <c r="S3" i="19"/>
  <c r="U153" i="6"/>
  <c r="K12" i="19"/>
  <c r="U187" i="6"/>
  <c r="K17" i="19"/>
  <c r="AW174" i="6"/>
  <c r="Y15" i="19"/>
  <c r="AW158" i="6"/>
  <c r="Y13" i="19"/>
  <c r="AK150" i="6"/>
  <c r="S12" i="19"/>
  <c r="AK68" i="6"/>
  <c r="S5" i="19"/>
  <c r="U75" i="6"/>
  <c r="K7" i="19"/>
  <c r="U60" i="6"/>
  <c r="K4" i="19"/>
  <c r="AW101" i="6"/>
  <c r="Y9" i="19"/>
  <c r="AK26" i="6"/>
  <c r="AK19" i="6"/>
  <c r="AW71" i="6"/>
  <c r="AK17" i="6"/>
  <c r="U188" i="6"/>
  <c r="AW73" i="6"/>
  <c r="AK25" i="6"/>
  <c r="U186" i="6"/>
  <c r="U6" i="6"/>
  <c r="U125" i="6"/>
  <c r="U20" i="6"/>
  <c r="U14" i="6"/>
  <c r="AK8" i="6"/>
  <c r="AK6" i="6"/>
  <c r="U10" i="6"/>
  <c r="AK7" i="6"/>
  <c r="U19" i="6"/>
  <c r="AK23" i="6"/>
  <c r="U171" i="6"/>
  <c r="U120" i="6"/>
  <c r="U121" i="6"/>
  <c r="U70" i="6"/>
  <c r="AW54" i="6"/>
  <c r="AW59" i="6"/>
  <c r="U124" i="6"/>
  <c r="U168" i="6"/>
  <c r="AK154" i="6"/>
  <c r="AK27" i="6"/>
  <c r="AK183" i="6"/>
  <c r="U16" i="6"/>
  <c r="U64" i="6"/>
  <c r="AK153" i="6"/>
  <c r="AK20" i="6"/>
  <c r="AK182" i="6"/>
  <c r="U119" i="6"/>
  <c r="U24" i="6"/>
  <c r="U65" i="6"/>
  <c r="AK13" i="6"/>
  <c r="U26" i="6"/>
  <c r="AK128" i="6"/>
  <c r="AK18" i="6"/>
  <c r="AK21" i="6"/>
  <c r="AK186" i="6"/>
  <c r="U7" i="6"/>
  <c r="U3" i="6"/>
  <c r="U66" i="6"/>
  <c r="AK11" i="6"/>
  <c r="AK9" i="6"/>
  <c r="AK175" i="6"/>
  <c r="U8" i="6"/>
  <c r="U13" i="6"/>
  <c r="U157" i="6"/>
  <c r="AK164" i="6"/>
  <c r="AW47" i="6"/>
  <c r="AW51" i="6"/>
  <c r="U9" i="6"/>
  <c r="U21" i="6"/>
  <c r="AW56" i="6"/>
  <c r="AW64" i="6"/>
  <c r="AW57" i="6"/>
  <c r="AK177" i="6"/>
  <c r="U15" i="6"/>
  <c r="U25" i="6"/>
  <c r="U86" i="6"/>
  <c r="U67" i="6"/>
  <c r="AW52" i="6"/>
  <c r="AW50" i="6"/>
  <c r="AW61" i="6"/>
  <c r="AK79" i="6"/>
  <c r="U22" i="6"/>
  <c r="U18" i="6"/>
  <c r="U172" i="6"/>
  <c r="AK69" i="6"/>
  <c r="AK151" i="6"/>
  <c r="U87" i="6"/>
  <c r="AK171" i="6"/>
  <c r="U155" i="6"/>
  <c r="U12" i="6"/>
  <c r="AK75" i="6"/>
  <c r="U174" i="6"/>
  <c r="AK181" i="6"/>
  <c r="AW155" i="6"/>
  <c r="U23" i="6"/>
  <c r="U17" i="6"/>
  <c r="U11" i="6"/>
  <c r="U4" i="6"/>
  <c r="U5" i="6"/>
  <c r="AK134" i="6"/>
  <c r="AK4" i="6"/>
  <c r="AK14" i="6"/>
  <c r="AK16" i="6"/>
  <c r="U114" i="6"/>
  <c r="AW21" i="6"/>
  <c r="AW2" i="6"/>
  <c r="AK10" i="6"/>
  <c r="AK12" i="6"/>
  <c r="AK22" i="6"/>
  <c r="AK24" i="6"/>
  <c r="U122" i="6"/>
  <c r="AK60" i="6"/>
  <c r="AK3" i="6"/>
  <c r="AK5" i="6"/>
  <c r="AK15" i="6"/>
  <c r="AK188" i="6"/>
  <c r="U118" i="6"/>
  <c r="U2" i="6"/>
  <c r="U73" i="6"/>
  <c r="AK103" i="6"/>
  <c r="AK57" i="6"/>
  <c r="AK114" i="6"/>
  <c r="U123" i="6"/>
  <c r="AK149" i="6"/>
  <c r="AK187" i="6"/>
  <c r="AW167" i="6"/>
  <c r="U55" i="6"/>
  <c r="AW78" i="6"/>
  <c r="AK74" i="6"/>
  <c r="U71" i="6"/>
  <c r="AK152" i="6"/>
  <c r="AK76" i="6"/>
  <c r="AK184" i="6"/>
  <c r="AW134" i="6"/>
  <c r="U79" i="6"/>
  <c r="U50" i="6"/>
  <c r="U82" i="6"/>
  <c r="AW137" i="6"/>
  <c r="AK84" i="6"/>
  <c r="U83" i="6"/>
  <c r="AW127" i="6"/>
  <c r="U158" i="6"/>
  <c r="U164" i="6"/>
  <c r="AW119" i="6"/>
  <c r="U62" i="6"/>
  <c r="U167" i="6"/>
  <c r="U49" i="6"/>
  <c r="AK43" i="6"/>
  <c r="AK130" i="6"/>
  <c r="AK173" i="6"/>
  <c r="U76" i="6"/>
  <c r="U63" i="6"/>
  <c r="U58" i="6"/>
  <c r="U111" i="6"/>
  <c r="AK33" i="6"/>
  <c r="AK121" i="6"/>
  <c r="U78" i="6"/>
  <c r="U84" i="6"/>
  <c r="U54" i="6"/>
  <c r="U51" i="6"/>
  <c r="U112" i="6"/>
  <c r="AW179" i="6"/>
  <c r="AK116" i="6"/>
  <c r="AK176" i="6"/>
  <c r="U80" i="6"/>
  <c r="U77" i="6"/>
  <c r="U48" i="6"/>
  <c r="U59" i="6"/>
  <c r="U97" i="6"/>
  <c r="AK117" i="6"/>
  <c r="U81" i="6"/>
  <c r="U56" i="6"/>
  <c r="U53" i="6"/>
  <c r="U98" i="6"/>
  <c r="U169" i="6"/>
  <c r="U68" i="6"/>
  <c r="AW20" i="6"/>
  <c r="AK118" i="6"/>
  <c r="AK178" i="6"/>
  <c r="U74" i="6"/>
  <c r="U46" i="6"/>
  <c r="U61" i="6"/>
  <c r="U99" i="6"/>
  <c r="U170" i="6"/>
  <c r="AW7" i="6"/>
  <c r="AK126" i="6"/>
  <c r="AK167" i="6"/>
  <c r="AW17" i="6"/>
  <c r="AK127" i="6"/>
  <c r="AK169" i="6"/>
  <c r="U47" i="6"/>
  <c r="U57" i="6"/>
  <c r="U162" i="6"/>
  <c r="AK29" i="6"/>
  <c r="AK90" i="6"/>
  <c r="AK110" i="6"/>
  <c r="U39" i="6"/>
  <c r="U93" i="6"/>
  <c r="AW172" i="6"/>
  <c r="AW4" i="6"/>
  <c r="AW14" i="6"/>
  <c r="AW19" i="6"/>
  <c r="AW26" i="6"/>
  <c r="AW60" i="6"/>
  <c r="AW55" i="6"/>
  <c r="AW58" i="6"/>
  <c r="AK42" i="6"/>
  <c r="AK37" i="6"/>
  <c r="AK40" i="6"/>
  <c r="AK77" i="6"/>
  <c r="AK115" i="6"/>
  <c r="AK129" i="6"/>
  <c r="AK174" i="6"/>
  <c r="AK98" i="6"/>
  <c r="AK100" i="6"/>
  <c r="AK105" i="6"/>
  <c r="AK112" i="6"/>
  <c r="U184" i="6"/>
  <c r="U127" i="6"/>
  <c r="U130" i="6"/>
  <c r="U32" i="6"/>
  <c r="U35" i="6"/>
  <c r="U52" i="6"/>
  <c r="U95" i="6"/>
  <c r="U94" i="6"/>
  <c r="U106" i="6"/>
  <c r="U101" i="6"/>
  <c r="AK97" i="6"/>
  <c r="AK93" i="6"/>
  <c r="AW16" i="6"/>
  <c r="AW10" i="6"/>
  <c r="AW27" i="6"/>
  <c r="AW6" i="6"/>
  <c r="AW24" i="6"/>
  <c r="AW18" i="6"/>
  <c r="AK34" i="6"/>
  <c r="AK32" i="6"/>
  <c r="AK92" i="6"/>
  <c r="AK104" i="6"/>
  <c r="U38" i="6"/>
  <c r="AW89" i="6"/>
  <c r="AW12" i="6"/>
  <c r="AW22" i="6"/>
  <c r="AW9" i="6"/>
  <c r="AW136" i="6"/>
  <c r="AW53" i="6"/>
  <c r="AW63" i="6"/>
  <c r="AW70" i="6"/>
  <c r="AK35" i="6"/>
  <c r="AK45" i="6"/>
  <c r="AK81" i="6"/>
  <c r="AK78" i="6"/>
  <c r="AK123" i="6"/>
  <c r="AK119" i="6"/>
  <c r="AK168" i="6"/>
  <c r="AK106" i="6"/>
  <c r="AK108" i="6"/>
  <c r="AK95" i="6"/>
  <c r="U182" i="6"/>
  <c r="U126" i="6"/>
  <c r="U115" i="6"/>
  <c r="U40" i="6"/>
  <c r="U43" i="6"/>
  <c r="U103" i="6"/>
  <c r="U89" i="6"/>
  <c r="U91" i="6"/>
  <c r="U109" i="6"/>
  <c r="U33" i="6"/>
  <c r="AW3" i="6"/>
  <c r="AW15" i="6"/>
  <c r="AW25" i="6"/>
  <c r="AW46" i="6"/>
  <c r="AW48" i="6"/>
  <c r="AK41" i="6"/>
  <c r="AK30" i="6"/>
  <c r="AK82" i="6"/>
  <c r="AK80" i="6"/>
  <c r="AK124" i="6"/>
  <c r="AK120" i="6"/>
  <c r="AK73" i="6"/>
  <c r="AK170" i="6"/>
  <c r="AK91" i="6"/>
  <c r="AK101" i="6"/>
  <c r="AK111" i="6"/>
  <c r="U185" i="6"/>
  <c r="U128" i="6"/>
  <c r="U116" i="6"/>
  <c r="U41" i="6"/>
  <c r="U44" i="6"/>
  <c r="U102" i="6"/>
  <c r="U105" i="6"/>
  <c r="U107" i="6"/>
  <c r="AW23" i="6"/>
  <c r="AK38" i="6"/>
  <c r="AK109" i="6"/>
  <c r="U30" i="6"/>
  <c r="U29" i="6"/>
  <c r="U88" i="6"/>
  <c r="U113" i="6"/>
  <c r="U92" i="6"/>
  <c r="U175" i="6"/>
  <c r="AW5" i="6"/>
  <c r="AW11" i="6"/>
  <c r="AK28" i="6"/>
  <c r="AK70" i="6"/>
  <c r="AK99" i="6"/>
  <c r="AK89" i="6"/>
  <c r="AW13" i="6"/>
  <c r="AW8" i="6"/>
  <c r="AW178" i="6"/>
  <c r="AW62" i="6"/>
  <c r="AK36" i="6"/>
  <c r="AK31" i="6"/>
  <c r="AK122" i="6"/>
  <c r="AK131" i="6"/>
  <c r="AK71" i="6"/>
  <c r="AK107" i="6"/>
  <c r="AK94" i="6"/>
  <c r="AK88" i="6"/>
  <c r="U183" i="6"/>
  <c r="U129" i="6"/>
  <c r="U28" i="6"/>
  <c r="U34" i="6"/>
  <c r="U37" i="6"/>
  <c r="U96" i="6"/>
  <c r="U110" i="6"/>
  <c r="U100" i="6"/>
  <c r="U177" i="6"/>
  <c r="U36" i="6"/>
  <c r="AK44" i="6"/>
  <c r="AK113" i="6"/>
  <c r="AK102" i="6"/>
  <c r="U31" i="6"/>
  <c r="U42" i="6"/>
  <c r="U104" i="6"/>
  <c r="U90" i="6"/>
  <c r="U180" i="6"/>
  <c r="AW81" i="6"/>
  <c r="AK139" i="6"/>
  <c r="AK142" i="6"/>
  <c r="AK158" i="6"/>
  <c r="AK165" i="6"/>
  <c r="AW80" i="6"/>
  <c r="AW153" i="6"/>
  <c r="AK147" i="6"/>
  <c r="AK135" i="6"/>
  <c r="AK85" i="6"/>
  <c r="AK159" i="6"/>
  <c r="AW154" i="6"/>
  <c r="AK132" i="6"/>
  <c r="AK143" i="6"/>
  <c r="AK86" i="6"/>
  <c r="AK166" i="6"/>
  <c r="AW84" i="6"/>
  <c r="AW79" i="6"/>
  <c r="AW181" i="6"/>
  <c r="AK140" i="6"/>
  <c r="AK137" i="6"/>
  <c r="AK160" i="6"/>
  <c r="U147" i="6"/>
  <c r="AW76" i="6"/>
  <c r="AW83" i="6"/>
  <c r="AK138" i="6"/>
  <c r="AK148" i="6"/>
  <c r="AK136" i="6"/>
  <c r="AK161" i="6"/>
  <c r="AW82" i="6"/>
  <c r="AW77" i="6"/>
  <c r="AK146" i="6"/>
  <c r="AK133" i="6"/>
  <c r="AK144" i="6"/>
  <c r="AK162" i="6"/>
  <c r="AW74" i="6"/>
  <c r="AK145" i="6"/>
  <c r="U160" i="6"/>
  <c r="AW86" i="6"/>
  <c r="AW121" i="6"/>
  <c r="AW68" i="6"/>
  <c r="AW85" i="6"/>
  <c r="AW129" i="6"/>
  <c r="AW124" i="6"/>
  <c r="AW69" i="6"/>
  <c r="U150" i="6"/>
  <c r="U161" i="6"/>
  <c r="U178" i="6"/>
  <c r="AW114" i="6"/>
  <c r="AW117" i="6"/>
  <c r="AW65" i="6"/>
  <c r="U152" i="6"/>
  <c r="U166" i="6"/>
  <c r="U179" i="6"/>
  <c r="U151" i="6"/>
  <c r="AW122" i="6"/>
  <c r="AW125" i="6"/>
  <c r="AW66" i="6"/>
  <c r="U154" i="6"/>
  <c r="U163" i="6"/>
  <c r="U181" i="6"/>
  <c r="AW130" i="6"/>
  <c r="AW118" i="6"/>
  <c r="U149" i="6"/>
  <c r="U165" i="6"/>
  <c r="AW120" i="6"/>
  <c r="AW115" i="6"/>
  <c r="AW126" i="6"/>
  <c r="AW128" i="6"/>
  <c r="AW123" i="6"/>
  <c r="AW186" i="6"/>
  <c r="AW40" i="6"/>
  <c r="AW93" i="6"/>
  <c r="AK52" i="6"/>
  <c r="AK49" i="6"/>
  <c r="U139" i="6"/>
  <c r="AW98" i="6"/>
  <c r="AK48" i="6"/>
  <c r="U134" i="6"/>
  <c r="U131" i="6"/>
  <c r="AW39" i="6"/>
  <c r="AW42" i="6"/>
  <c r="AW99" i="6"/>
  <c r="AW90" i="6"/>
  <c r="AW88" i="6"/>
  <c r="AK54" i="6"/>
  <c r="AK51" i="6"/>
  <c r="AK63" i="6"/>
  <c r="AK56" i="6"/>
  <c r="U141" i="6"/>
  <c r="U146" i="6"/>
  <c r="U144" i="6"/>
  <c r="AW36" i="6"/>
  <c r="AK46" i="6"/>
  <c r="AK55" i="6"/>
  <c r="AK62" i="6"/>
  <c r="U133" i="6"/>
  <c r="U138" i="6"/>
  <c r="U135" i="6"/>
  <c r="AW91" i="6"/>
  <c r="AW184" i="6"/>
  <c r="AK59" i="6"/>
  <c r="AW44" i="6"/>
  <c r="AK58" i="6"/>
  <c r="AK47" i="6"/>
  <c r="U148" i="6"/>
  <c r="U136" i="6"/>
  <c r="AW188" i="6"/>
  <c r="AW108" i="6"/>
  <c r="AW183" i="6"/>
  <c r="AW100" i="6"/>
  <c r="AW185" i="6"/>
  <c r="AW37" i="6"/>
  <c r="AW187" i="6"/>
  <c r="AK61" i="6"/>
  <c r="AK50" i="6"/>
  <c r="U140" i="6"/>
  <c r="U145" i="6"/>
  <c r="U143" i="6"/>
  <c r="AW97" i="6"/>
  <c r="AW31" i="6"/>
  <c r="U132" i="6"/>
  <c r="U137" i="6"/>
  <c r="AW151" i="6"/>
  <c r="AW176" i="6"/>
  <c r="AW161" i="6"/>
  <c r="AK156" i="6"/>
  <c r="AK65" i="6"/>
  <c r="AW146" i="6"/>
  <c r="AW152" i="6"/>
  <c r="AW177" i="6"/>
  <c r="AW162" i="6"/>
  <c r="AK157" i="6"/>
  <c r="AK64" i="6"/>
  <c r="AW163" i="6"/>
  <c r="AW165" i="6"/>
  <c r="AW132" i="6"/>
  <c r="AW149" i="6"/>
  <c r="AW180" i="6"/>
  <c r="AK66" i="6"/>
  <c r="AW141" i="6"/>
  <c r="AK67" i="6"/>
  <c r="AW131" i="6"/>
  <c r="AW139" i="6"/>
  <c r="AW135" i="6"/>
  <c r="AW102" i="6"/>
  <c r="AW168" i="6"/>
  <c r="AW111" i="6"/>
  <c r="AW145" i="6"/>
  <c r="AW140" i="6"/>
  <c r="AW156" i="6"/>
  <c r="AW45" i="6"/>
  <c r="AW33" i="6"/>
  <c r="AW110" i="6"/>
  <c r="AW166" i="6"/>
  <c r="AW94" i="6"/>
  <c r="AW169" i="6"/>
  <c r="AW112" i="6"/>
  <c r="AW103" i="6"/>
  <c r="AW143" i="6"/>
  <c r="AW148" i="6"/>
  <c r="AW157" i="6"/>
  <c r="AW35" i="6"/>
  <c r="AW41" i="6"/>
  <c r="AW160" i="6"/>
  <c r="AW173" i="6"/>
  <c r="AW170" i="6"/>
  <c r="AW113" i="6"/>
  <c r="AW104" i="6"/>
  <c r="AW95" i="6"/>
  <c r="AW138" i="6"/>
  <c r="AW133" i="6"/>
  <c r="AW30" i="6"/>
  <c r="AW43" i="6"/>
  <c r="AW107" i="6"/>
  <c r="AW159" i="6"/>
  <c r="AW171" i="6"/>
  <c r="AW106" i="6"/>
  <c r="AW105" i="6"/>
  <c r="AW96" i="6"/>
  <c r="AW28" i="6"/>
  <c r="AW38" i="6"/>
  <c r="AW34" i="6"/>
  <c r="AW109" i="6"/>
  <c r="AW92" i="6"/>
  <c r="AW144" i="6"/>
  <c r="AW147" i="6"/>
  <c r="AW29" i="6"/>
  <c r="Y21" i="19" l="1"/>
  <c r="Y20" i="19"/>
  <c r="S25" i="19"/>
  <c r="K22" i="19"/>
  <c r="Y19" i="19"/>
  <c r="K26" i="19"/>
  <c r="R26" i="19"/>
  <c r="Y25" i="19"/>
  <c r="Y26" i="19"/>
  <c r="AX221" i="6"/>
  <c r="AX318" i="6" s="1"/>
  <c r="AX225" i="6"/>
  <c r="AX379" i="6" s="1"/>
  <c r="K25" i="19"/>
  <c r="R25" i="19"/>
  <c r="K21" i="19"/>
  <c r="R22" i="19"/>
  <c r="S20" i="19"/>
  <c r="R21" i="19"/>
  <c r="AX398" i="6"/>
  <c r="AX399" i="6"/>
  <c r="AX397" i="6"/>
  <c r="AX393" i="6"/>
  <c r="AX396" i="6"/>
  <c r="AX400" i="6"/>
  <c r="AX395" i="6"/>
  <c r="AX394" i="6"/>
  <c r="R18" i="19"/>
  <c r="AX229" i="6"/>
  <c r="AX217" i="6"/>
  <c r="AX230" i="6"/>
  <c r="R24" i="19"/>
  <c r="AX226" i="6"/>
  <c r="S22" i="19"/>
  <c r="K19" i="19"/>
  <c r="Y22" i="19"/>
  <c r="AX219" i="6"/>
  <c r="AX223" i="6"/>
  <c r="R19" i="19"/>
  <c r="AX218" i="6"/>
  <c r="AX231" i="6"/>
  <c r="AX222" i="6"/>
  <c r="AX227" i="6"/>
  <c r="AX216" i="6"/>
  <c r="AX220" i="6"/>
  <c r="AX224" i="6"/>
  <c r="AQ299" i="6"/>
  <c r="AQ300" i="6"/>
  <c r="AQ301" i="6"/>
  <c r="AQ302" i="6"/>
  <c r="AQ303" i="6"/>
  <c r="AQ298" i="6"/>
  <c r="AY262" i="6"/>
  <c r="AY265" i="6"/>
  <c r="AY270" i="6"/>
  <c r="AY278" i="6"/>
  <c r="AY263" i="6"/>
  <c r="AY268" i="6"/>
  <c r="AY272" i="6"/>
  <c r="AY267" i="6"/>
  <c r="AY266" i="6"/>
  <c r="AY274" i="6"/>
  <c r="AY277" i="6"/>
  <c r="AY264" i="6"/>
  <c r="AY271" i="6"/>
  <c r="AY269" i="6"/>
  <c r="AY275" i="6"/>
  <c r="AY273" i="6"/>
  <c r="AY279" i="6"/>
  <c r="AY276" i="6"/>
  <c r="K20" i="19"/>
  <c r="S19" i="19"/>
  <c r="S21" i="19"/>
  <c r="AQ222" i="6"/>
  <c r="BE393" i="6"/>
  <c r="BE394" i="6"/>
  <c r="BE395" i="6"/>
  <c r="BE396" i="6"/>
  <c r="BE397" i="6"/>
  <c r="BE398" i="6"/>
  <c r="BE399" i="6"/>
  <c r="BE400" i="6"/>
  <c r="BE224" i="6"/>
  <c r="BE225" i="6"/>
  <c r="BE218" i="6"/>
  <c r="AQ226" i="6"/>
  <c r="BE221" i="6"/>
  <c r="AQ231" i="6"/>
  <c r="BE227" i="6"/>
  <c r="BE229" i="6"/>
  <c r="BE222" i="6"/>
  <c r="BE226" i="6"/>
  <c r="BE219" i="6"/>
  <c r="BE230" i="6"/>
  <c r="AY216" i="6"/>
  <c r="AQ229" i="6"/>
  <c r="AY218" i="6"/>
  <c r="AY221" i="6"/>
  <c r="AY220" i="6"/>
  <c r="BE216" i="6"/>
  <c r="AQ225" i="6"/>
  <c r="AQ230" i="6"/>
  <c r="AQ216" i="6"/>
  <c r="BE217" i="6"/>
  <c r="AQ220" i="6"/>
  <c r="AQ218" i="6"/>
  <c r="AQ228" i="6"/>
  <c r="BE231" i="6"/>
  <c r="AQ217" i="6"/>
  <c r="AY231" i="6"/>
  <c r="BE223" i="6"/>
  <c r="AQ224" i="6"/>
  <c r="AY219" i="6"/>
  <c r="AQ227" i="6"/>
  <c r="AY230" i="6"/>
  <c r="BE220" i="6"/>
  <c r="AQ223" i="6"/>
  <c r="AY223" i="6"/>
  <c r="AY225" i="6"/>
  <c r="AY228" i="6"/>
  <c r="AQ221" i="6"/>
  <c r="AY222" i="6"/>
  <c r="AY227" i="6"/>
  <c r="AY229" i="6"/>
  <c r="AY226" i="6"/>
  <c r="AY224" i="6"/>
  <c r="U189" i="6"/>
  <c r="K18" i="19"/>
  <c r="AW189" i="6"/>
  <c r="Y18" i="19"/>
  <c r="K24" i="19"/>
  <c r="S24" i="19"/>
  <c r="Y24" i="19"/>
  <c r="AK189" i="6"/>
  <c r="S18" i="19"/>
  <c r="AX311" i="6" l="1"/>
  <c r="AX378" i="6"/>
  <c r="AX366" i="6"/>
  <c r="AX372" i="6"/>
  <c r="AX309" i="6"/>
  <c r="AX371" i="6"/>
  <c r="AX381" i="6"/>
  <c r="AX377" i="6"/>
  <c r="AX370" i="6"/>
  <c r="AX380" i="6"/>
  <c r="AX317" i="6"/>
  <c r="AX375" i="6"/>
  <c r="AX310" i="6"/>
  <c r="AX373" i="6"/>
  <c r="AX308" i="6"/>
  <c r="AX376" i="6"/>
  <c r="AX374" i="6"/>
  <c r="AX315" i="6"/>
  <c r="AX367" i="6"/>
  <c r="AX382" i="6"/>
  <c r="AX312" i="6"/>
  <c r="AX365" i="6"/>
  <c r="AX314" i="6"/>
  <c r="AX369" i="6"/>
  <c r="AX313" i="6"/>
  <c r="AX368" i="6"/>
  <c r="AX316" i="6"/>
  <c r="R23" i="19" a="1"/>
  <c r="R23" i="19" s="1"/>
  <c r="AX411" i="6"/>
  <c r="AX415" i="6"/>
  <c r="AX409" i="6"/>
  <c r="AX414" i="6"/>
  <c r="AX413" i="6"/>
  <c r="AX410" i="6"/>
  <c r="AX412" i="6"/>
  <c r="AX363" i="6"/>
  <c r="AX356" i="6"/>
  <c r="AX353" i="6"/>
  <c r="AX352" i="6"/>
  <c r="AX362" i="6"/>
  <c r="AX358" i="6"/>
  <c r="AX361" i="6"/>
  <c r="AX364" i="6"/>
  <c r="AX355" i="6"/>
  <c r="AX348" i="6"/>
  <c r="AX349" i="6"/>
  <c r="AX357" i="6"/>
  <c r="AX359" i="6"/>
  <c r="AX350" i="6"/>
  <c r="AX360" i="6"/>
  <c r="AX351" i="6"/>
  <c r="AX354" i="6"/>
  <c r="AX283" i="6"/>
  <c r="AX287" i="6"/>
  <c r="AX290" i="6"/>
  <c r="AX282" i="6"/>
  <c r="AX291" i="6"/>
  <c r="AX296" i="6"/>
  <c r="AX288" i="6"/>
  <c r="AX286" i="6"/>
  <c r="AX297" i="6"/>
  <c r="AX295" i="6"/>
  <c r="AX280" i="6"/>
  <c r="AX292" i="6"/>
  <c r="AX289" i="6"/>
  <c r="AX285" i="6"/>
  <c r="AX284" i="6"/>
  <c r="AX294" i="6"/>
  <c r="AX293" i="6"/>
  <c r="AX281" i="6"/>
  <c r="AX305" i="6"/>
  <c r="AX307" i="6"/>
  <c r="AX306" i="6"/>
  <c r="AX304" i="6"/>
  <c r="AX260" i="6"/>
  <c r="AX245" i="6"/>
  <c r="AX242" i="6"/>
  <c r="AX236" i="6"/>
  <c r="AX261" i="6"/>
  <c r="AX255" i="6"/>
  <c r="AX246" i="6"/>
  <c r="AX257" i="6"/>
  <c r="AX258" i="6"/>
  <c r="AX237" i="6"/>
  <c r="AX250" i="6"/>
  <c r="AX240" i="6"/>
  <c r="AX247" i="6"/>
  <c r="AX239" i="6"/>
  <c r="AX241" i="6"/>
  <c r="AX254" i="6"/>
  <c r="AX251" i="6"/>
  <c r="AX256" i="6"/>
  <c r="AX249" i="6"/>
  <c r="AX253" i="6"/>
  <c r="AX248" i="6"/>
  <c r="AX244" i="6"/>
  <c r="AX238" i="6"/>
  <c r="AX259" i="6"/>
  <c r="AX252" i="6"/>
  <c r="AX243" i="6"/>
  <c r="AX332" i="6"/>
  <c r="AX323" i="6"/>
  <c r="AX325" i="6"/>
  <c r="AX336" i="6"/>
  <c r="AX334" i="6"/>
  <c r="AX341" i="6"/>
  <c r="AX327" i="6"/>
  <c r="AX342" i="6"/>
  <c r="AX329" i="6"/>
  <c r="AX324" i="6"/>
  <c r="AX322" i="6"/>
  <c r="AX337" i="6"/>
  <c r="AX331" i="6"/>
  <c r="AX333" i="6"/>
  <c r="AX345" i="6"/>
  <c r="AX326" i="6"/>
  <c r="AX335" i="6"/>
  <c r="AX339" i="6"/>
  <c r="AX343" i="6"/>
  <c r="AX338" i="6"/>
  <c r="AX330" i="6"/>
  <c r="AX347" i="6"/>
  <c r="AX346" i="6"/>
  <c r="AX344" i="6"/>
  <c r="AX340" i="6"/>
  <c r="AX328" i="6"/>
  <c r="AX279" i="6"/>
  <c r="AX263" i="6"/>
  <c r="AX274" i="6"/>
  <c r="AX264" i="6"/>
  <c r="AX267" i="6"/>
  <c r="AX277" i="6"/>
  <c r="AX268" i="6"/>
  <c r="AX271" i="6"/>
  <c r="AX270" i="6"/>
  <c r="AX275" i="6"/>
  <c r="AX272" i="6"/>
  <c r="AX269" i="6"/>
  <c r="AX266" i="6"/>
  <c r="AX278" i="6"/>
  <c r="AX273" i="6"/>
  <c r="AX262" i="6"/>
  <c r="AX265" i="6"/>
  <c r="AX276" i="6"/>
  <c r="AX392" i="6"/>
  <c r="AX390" i="6"/>
  <c r="AX391" i="6"/>
  <c r="AX389" i="6"/>
  <c r="AX300" i="6"/>
  <c r="AX299" i="6"/>
  <c r="AX303" i="6"/>
  <c r="AX302" i="6"/>
  <c r="AX301" i="6"/>
  <c r="AX298" i="6"/>
  <c r="AX406" i="6"/>
  <c r="AX402" i="6"/>
  <c r="AX404" i="6"/>
  <c r="AX401" i="6"/>
  <c r="AX408" i="6"/>
  <c r="AX405" i="6"/>
  <c r="AX403" i="6"/>
  <c r="AX407" i="6"/>
  <c r="AX320" i="6"/>
  <c r="AX321" i="6"/>
  <c r="AX319" i="6"/>
  <c r="AX421" i="6"/>
  <c r="AX417" i="6"/>
  <c r="AX419" i="6"/>
  <c r="AX418" i="6"/>
  <c r="AX422" i="6"/>
  <c r="AX420" i="6"/>
  <c r="AX416" i="6"/>
  <c r="AX386" i="6"/>
  <c r="AX383" i="6"/>
  <c r="AX387" i="6"/>
  <c r="AX388" i="6"/>
  <c r="AX385" i="6"/>
  <c r="AX384" i="6"/>
  <c r="AY353" i="6"/>
  <c r="AY354" i="6"/>
  <c r="AY355" i="6"/>
  <c r="AY348" i="6"/>
  <c r="AY349" i="6"/>
  <c r="AY350" i="6"/>
  <c r="AY358" i="6"/>
  <c r="AY352" i="6"/>
  <c r="AY351" i="6"/>
  <c r="AY361" i="6"/>
  <c r="AY357" i="6"/>
  <c r="AY362" i="6"/>
  <c r="AY359" i="6"/>
  <c r="AY360" i="6"/>
  <c r="AY363" i="6"/>
  <c r="AY364" i="6"/>
  <c r="AY356" i="6"/>
  <c r="AY325" i="6"/>
  <c r="AY333" i="6"/>
  <c r="AY326" i="6"/>
  <c r="AY334" i="6"/>
  <c r="AY342" i="6"/>
  <c r="AY327" i="6"/>
  <c r="AY335" i="6"/>
  <c r="AY329" i="6"/>
  <c r="AY337" i="6"/>
  <c r="AY322" i="6"/>
  <c r="AY330" i="6"/>
  <c r="AY338" i="6"/>
  <c r="AY346" i="6"/>
  <c r="AY332" i="6"/>
  <c r="AY339" i="6"/>
  <c r="AY340" i="6"/>
  <c r="AY341" i="6"/>
  <c r="AY345" i="6"/>
  <c r="AY328" i="6"/>
  <c r="AY343" i="6"/>
  <c r="AY347" i="6"/>
  <c r="AY323" i="6"/>
  <c r="AY324" i="6"/>
  <c r="AY336" i="6"/>
  <c r="AY344" i="6"/>
  <c r="AY331" i="6"/>
  <c r="AY418" i="6"/>
  <c r="AY419" i="6"/>
  <c r="AY420" i="6"/>
  <c r="AY416" i="6"/>
  <c r="AY421" i="6"/>
  <c r="AY422" i="6"/>
  <c r="AY417" i="6"/>
  <c r="AQ409" i="6"/>
  <c r="AQ415" i="6"/>
  <c r="AQ410" i="6"/>
  <c r="AQ411" i="6"/>
  <c r="AQ412" i="6"/>
  <c r="AQ413" i="6"/>
  <c r="AQ414" i="6"/>
  <c r="BE412" i="6"/>
  <c r="BE413" i="6"/>
  <c r="BE414" i="6"/>
  <c r="BE415" i="6"/>
  <c r="BE409" i="6"/>
  <c r="BE411" i="6"/>
  <c r="BE410" i="6"/>
  <c r="AQ383" i="6"/>
  <c r="AQ384" i="6"/>
  <c r="AQ385" i="6"/>
  <c r="AQ386" i="6"/>
  <c r="AQ387" i="6"/>
  <c r="AQ388" i="6"/>
  <c r="AQ262" i="6"/>
  <c r="AQ267" i="6"/>
  <c r="AQ268" i="6"/>
  <c r="AQ263" i="6"/>
  <c r="AQ264" i="6"/>
  <c r="AQ269" i="6"/>
  <c r="AQ277" i="6"/>
  <c r="AQ271" i="6"/>
  <c r="AQ279" i="6"/>
  <c r="AQ266" i="6"/>
  <c r="AQ265" i="6"/>
  <c r="AQ273" i="6"/>
  <c r="AQ276" i="6"/>
  <c r="AQ274" i="6"/>
  <c r="AQ272" i="6"/>
  <c r="AQ275" i="6"/>
  <c r="AQ270" i="6"/>
  <c r="AQ278" i="6"/>
  <c r="BE280" i="6"/>
  <c r="BE282" i="6"/>
  <c r="BE292" i="6"/>
  <c r="BE281" i="6"/>
  <c r="BE284" i="6"/>
  <c r="BE294" i="6"/>
  <c r="BE287" i="6"/>
  <c r="BE285" i="6"/>
  <c r="BE288" i="6"/>
  <c r="BE296" i="6"/>
  <c r="BE289" i="6"/>
  <c r="BE283" i="6"/>
  <c r="BE290" i="6"/>
  <c r="BE293" i="6"/>
  <c r="BE295" i="6"/>
  <c r="BE286" i="6"/>
  <c r="BE297" i="6"/>
  <c r="BE291" i="6"/>
  <c r="BE420" i="6"/>
  <c r="BE421" i="6"/>
  <c r="BE422" i="6"/>
  <c r="BE418" i="6"/>
  <c r="BE416" i="6"/>
  <c r="BE417" i="6"/>
  <c r="BE419" i="6"/>
  <c r="BE243" i="6"/>
  <c r="BE236" i="6"/>
  <c r="BE244" i="6"/>
  <c r="BE237" i="6"/>
  <c r="BE245" i="6"/>
  <c r="BE238" i="6"/>
  <c r="BE239" i="6"/>
  <c r="BE247" i="6"/>
  <c r="BE260" i="6"/>
  <c r="BE242" i="6"/>
  <c r="BE251" i="6"/>
  <c r="BE252" i="6"/>
  <c r="BE261" i="6"/>
  <c r="BE253" i="6"/>
  <c r="BE254" i="6"/>
  <c r="BE255" i="6"/>
  <c r="BE256" i="6"/>
  <c r="BE240" i="6"/>
  <c r="BE248" i="6"/>
  <c r="BE249" i="6"/>
  <c r="BE257" i="6"/>
  <c r="BE259" i="6"/>
  <c r="BE241" i="6"/>
  <c r="BE246" i="6"/>
  <c r="BE250" i="6"/>
  <c r="BE258" i="6"/>
  <c r="BE385" i="6"/>
  <c r="BE386" i="6"/>
  <c r="BE387" i="6"/>
  <c r="BE388" i="6"/>
  <c r="BE383" i="6"/>
  <c r="BE384" i="6"/>
  <c r="BE369" i="6"/>
  <c r="BE377" i="6"/>
  <c r="BE370" i="6"/>
  <c r="BE378" i="6"/>
  <c r="BE371" i="6"/>
  <c r="BE379" i="6"/>
  <c r="BE372" i="6"/>
  <c r="BE380" i="6"/>
  <c r="BE365" i="6"/>
  <c r="BE373" i="6"/>
  <c r="BE381" i="6"/>
  <c r="BE366" i="6"/>
  <c r="BE374" i="6"/>
  <c r="BE382" i="6"/>
  <c r="BE367" i="6"/>
  <c r="BE375" i="6"/>
  <c r="BE368" i="6"/>
  <c r="BE376" i="6"/>
  <c r="AY304" i="6"/>
  <c r="AY305" i="6"/>
  <c r="AY307" i="6"/>
  <c r="AY306" i="6"/>
  <c r="BE319" i="6"/>
  <c r="BE320" i="6"/>
  <c r="BE321" i="6"/>
  <c r="BE355" i="6"/>
  <c r="BE348" i="6"/>
  <c r="BE356" i="6"/>
  <c r="BE349" i="6"/>
  <c r="BE357" i="6"/>
  <c r="BE350" i="6"/>
  <c r="BE351" i="6"/>
  <c r="BE352" i="6"/>
  <c r="BE354" i="6"/>
  <c r="BE361" i="6"/>
  <c r="BE362" i="6"/>
  <c r="BE358" i="6"/>
  <c r="BE363" i="6"/>
  <c r="BE364" i="6"/>
  <c r="BE353" i="6"/>
  <c r="BE360" i="6"/>
  <c r="BE359" i="6"/>
  <c r="AQ366" i="6"/>
  <c r="AQ374" i="6"/>
  <c r="AQ382" i="6"/>
  <c r="AQ367" i="6"/>
  <c r="AQ375" i="6"/>
  <c r="AQ368" i="6"/>
  <c r="AQ376" i="6"/>
  <c r="AQ369" i="6"/>
  <c r="AQ377" i="6"/>
  <c r="AQ370" i="6"/>
  <c r="AQ378" i="6"/>
  <c r="AQ371" i="6"/>
  <c r="AQ379" i="6"/>
  <c r="AQ372" i="6"/>
  <c r="AQ380" i="6"/>
  <c r="AQ373" i="6"/>
  <c r="AQ381" i="6"/>
  <c r="AQ365" i="6"/>
  <c r="BE304" i="6"/>
  <c r="BE305" i="6"/>
  <c r="BE306" i="6"/>
  <c r="BE307" i="6"/>
  <c r="AY410" i="6"/>
  <c r="AY411" i="6"/>
  <c r="AY412" i="6"/>
  <c r="AY413" i="6"/>
  <c r="AY414" i="6"/>
  <c r="AY415" i="6"/>
  <c r="AY409" i="6"/>
  <c r="AQ390" i="6"/>
  <c r="AQ391" i="6"/>
  <c r="AQ392" i="6"/>
  <c r="AQ389" i="6"/>
  <c r="AQ285" i="6"/>
  <c r="AQ287" i="6"/>
  <c r="AQ284" i="6"/>
  <c r="AQ289" i="6"/>
  <c r="AQ282" i="6"/>
  <c r="AQ291" i="6"/>
  <c r="AQ292" i="6"/>
  <c r="AQ280" i="6"/>
  <c r="AQ293" i="6"/>
  <c r="AQ283" i="6"/>
  <c r="AQ286" i="6"/>
  <c r="AQ295" i="6"/>
  <c r="AQ290" i="6"/>
  <c r="AQ297" i="6"/>
  <c r="AQ288" i="6"/>
  <c r="AQ296" i="6"/>
  <c r="AQ281" i="6"/>
  <c r="AQ294" i="6"/>
  <c r="AY308" i="6"/>
  <c r="AY316" i="6"/>
  <c r="AY309" i="6"/>
  <c r="AY317" i="6"/>
  <c r="AY310" i="6"/>
  <c r="AY318" i="6"/>
  <c r="AY311" i="6"/>
  <c r="AY312" i="6"/>
  <c r="AY313" i="6"/>
  <c r="AY315" i="6"/>
  <c r="AY314" i="6"/>
  <c r="BE401" i="6"/>
  <c r="BE402" i="6"/>
  <c r="BE403" i="6"/>
  <c r="BE404" i="6"/>
  <c r="BE405" i="6"/>
  <c r="BE406" i="6"/>
  <c r="BE407" i="6"/>
  <c r="BE408" i="6"/>
  <c r="AQ319" i="6"/>
  <c r="AQ320" i="6"/>
  <c r="AQ321" i="6"/>
  <c r="AQ324" i="6"/>
  <c r="AQ332" i="6"/>
  <c r="AQ325" i="6"/>
  <c r="AQ333" i="6"/>
  <c r="AQ341" i="6"/>
  <c r="AQ326" i="6"/>
  <c r="AQ334" i="6"/>
  <c r="AQ342" i="6"/>
  <c r="AQ328" i="6"/>
  <c r="AQ336" i="6"/>
  <c r="AQ329" i="6"/>
  <c r="AQ337" i="6"/>
  <c r="AQ345" i="6"/>
  <c r="AQ344" i="6"/>
  <c r="AQ323" i="6"/>
  <c r="AQ335" i="6"/>
  <c r="AQ330" i="6"/>
  <c r="AQ347" i="6"/>
  <c r="AQ331" i="6"/>
  <c r="AQ339" i="6"/>
  <c r="AQ340" i="6"/>
  <c r="AQ338" i="6"/>
  <c r="AQ343" i="6"/>
  <c r="AQ346" i="6"/>
  <c r="AQ322" i="6"/>
  <c r="AQ327" i="6"/>
  <c r="AY407" i="6"/>
  <c r="AY408" i="6"/>
  <c r="AY401" i="6"/>
  <c r="AY402" i="6"/>
  <c r="AY403" i="6"/>
  <c r="AY404" i="6"/>
  <c r="AY405" i="6"/>
  <c r="AY406" i="6"/>
  <c r="AY391" i="6"/>
  <c r="AY392" i="6"/>
  <c r="AY389" i="6"/>
  <c r="AY390" i="6"/>
  <c r="AY320" i="6"/>
  <c r="AY321" i="6"/>
  <c r="AY319" i="6"/>
  <c r="AQ315" i="6"/>
  <c r="AQ308" i="6"/>
  <c r="AQ316" i="6"/>
  <c r="AQ309" i="6"/>
  <c r="AQ317" i="6"/>
  <c r="AQ310" i="6"/>
  <c r="AQ311" i="6"/>
  <c r="AQ312" i="6"/>
  <c r="AQ314" i="6"/>
  <c r="AQ313" i="6"/>
  <c r="AQ318" i="6"/>
  <c r="AY300" i="6"/>
  <c r="AY301" i="6"/>
  <c r="AY302" i="6"/>
  <c r="AY303" i="6"/>
  <c r="AY299" i="6"/>
  <c r="AY298" i="6"/>
  <c r="AQ307" i="6"/>
  <c r="AQ304" i="6"/>
  <c r="AQ306" i="6"/>
  <c r="AQ305" i="6"/>
  <c r="AY286" i="6"/>
  <c r="AY280" i="6"/>
  <c r="AY285" i="6"/>
  <c r="AY290" i="6"/>
  <c r="AY283" i="6"/>
  <c r="AY292" i="6"/>
  <c r="AY293" i="6"/>
  <c r="AY281" i="6"/>
  <c r="AY294" i="6"/>
  <c r="AY284" i="6"/>
  <c r="AY287" i="6"/>
  <c r="AY288" i="6"/>
  <c r="AY296" i="6"/>
  <c r="AY282" i="6"/>
  <c r="AY297" i="6"/>
  <c r="AY289" i="6"/>
  <c r="AY291" i="6"/>
  <c r="AY295" i="6"/>
  <c r="BE389" i="6"/>
  <c r="BE390" i="6"/>
  <c r="BE391" i="6"/>
  <c r="BE392" i="6"/>
  <c r="AQ398" i="6"/>
  <c r="AQ399" i="6"/>
  <c r="AQ400" i="6"/>
  <c r="AQ393" i="6"/>
  <c r="AQ394" i="6"/>
  <c r="AQ395" i="6"/>
  <c r="AQ396" i="6"/>
  <c r="AQ397" i="6"/>
  <c r="AY399" i="6"/>
  <c r="AY400" i="6"/>
  <c r="AY393" i="6"/>
  <c r="AY394" i="6"/>
  <c r="AY395" i="6"/>
  <c r="AY396" i="6"/>
  <c r="AY397" i="6"/>
  <c r="AY398" i="6"/>
  <c r="AQ352" i="6"/>
  <c r="AQ360" i="6"/>
  <c r="AQ353" i="6"/>
  <c r="AQ354" i="6"/>
  <c r="AQ348" i="6"/>
  <c r="AQ356" i="6"/>
  <c r="AQ349" i="6"/>
  <c r="AQ357" i="6"/>
  <c r="AQ351" i="6"/>
  <c r="AQ359" i="6"/>
  <c r="AQ361" i="6"/>
  <c r="AQ358" i="6"/>
  <c r="AQ362" i="6"/>
  <c r="AQ363" i="6"/>
  <c r="AQ350" i="6"/>
  <c r="AQ355" i="6"/>
  <c r="AQ364" i="6"/>
  <c r="BE262" i="6"/>
  <c r="BE263" i="6"/>
  <c r="BE264" i="6"/>
  <c r="BE267" i="6"/>
  <c r="BE272" i="6"/>
  <c r="BE266" i="6"/>
  <c r="BE274" i="6"/>
  <c r="BE268" i="6"/>
  <c r="BE275" i="6"/>
  <c r="BE278" i="6"/>
  <c r="BE265" i="6"/>
  <c r="BE273" i="6"/>
  <c r="BE276" i="6"/>
  <c r="BE279" i="6"/>
  <c r="BE277" i="6"/>
  <c r="BE271" i="6"/>
  <c r="BE269" i="6"/>
  <c r="BE270" i="6"/>
  <c r="AQ406" i="6"/>
  <c r="AQ407" i="6"/>
  <c r="AQ408" i="6"/>
  <c r="AQ401" i="6"/>
  <c r="AQ402" i="6"/>
  <c r="AQ403" i="6"/>
  <c r="AQ404" i="6"/>
  <c r="AQ405" i="6"/>
  <c r="AQ417" i="6"/>
  <c r="AQ418" i="6"/>
  <c r="AQ419" i="6"/>
  <c r="AQ420" i="6"/>
  <c r="AQ421" i="6"/>
  <c r="AQ422" i="6"/>
  <c r="AQ416" i="6"/>
  <c r="AY383" i="6"/>
  <c r="AY384" i="6"/>
  <c r="AY385" i="6"/>
  <c r="AY386" i="6"/>
  <c r="AY387" i="6"/>
  <c r="AY388" i="6"/>
  <c r="BE302" i="6"/>
  <c r="BE303" i="6"/>
  <c r="BE298" i="6"/>
  <c r="BE299" i="6"/>
  <c r="BE301" i="6"/>
  <c r="BE300" i="6"/>
  <c r="AY367" i="6"/>
  <c r="AY375" i="6"/>
  <c r="AY368" i="6"/>
  <c r="AY376" i="6"/>
  <c r="AY369" i="6"/>
  <c r="AY377" i="6"/>
  <c r="AY370" i="6"/>
  <c r="AY378" i="6"/>
  <c r="AY371" i="6"/>
  <c r="AY379" i="6"/>
  <c r="AY372" i="6"/>
  <c r="AY380" i="6"/>
  <c r="AY365" i="6"/>
  <c r="AY373" i="6"/>
  <c r="AY381" i="6"/>
  <c r="AY366" i="6"/>
  <c r="AY374" i="6"/>
  <c r="AY382" i="6"/>
  <c r="BE327" i="6"/>
  <c r="BE335" i="6"/>
  <c r="BE328" i="6"/>
  <c r="BE336" i="6"/>
  <c r="BE344" i="6"/>
  <c r="BE329" i="6"/>
  <c r="BE337" i="6"/>
  <c r="BE323" i="6"/>
  <c r="BE331" i="6"/>
  <c r="BE324" i="6"/>
  <c r="BE332" i="6"/>
  <c r="BE340" i="6"/>
  <c r="BE325" i="6"/>
  <c r="BE347" i="6"/>
  <c r="BE326" i="6"/>
  <c r="BE333" i="6"/>
  <c r="BE341" i="6"/>
  <c r="BE322" i="6"/>
  <c r="BE338" i="6"/>
  <c r="BE339" i="6"/>
  <c r="BE342" i="6"/>
  <c r="BE345" i="6"/>
  <c r="BE334" i="6"/>
  <c r="BE330" i="6"/>
  <c r="BE343" i="6"/>
  <c r="BE346" i="6"/>
  <c r="AQ238" i="6"/>
  <c r="AQ240" i="6"/>
  <c r="AQ241" i="6"/>
  <c r="AQ249" i="6"/>
  <c r="AQ242" i="6"/>
  <c r="AQ250" i="6"/>
  <c r="AQ255" i="6"/>
  <c r="AQ243" i="6"/>
  <c r="AQ236" i="6"/>
  <c r="AQ244" i="6"/>
  <c r="AQ257" i="6"/>
  <c r="AQ258" i="6"/>
  <c r="AQ259" i="6"/>
  <c r="AQ239" i="6"/>
  <c r="AQ260" i="6"/>
  <c r="AQ252" i="6"/>
  <c r="AQ261" i="6"/>
  <c r="AQ253" i="6"/>
  <c r="AQ256" i="6"/>
  <c r="AQ237" i="6"/>
  <c r="AQ247" i="6"/>
  <c r="AQ245" i="6"/>
  <c r="AQ251" i="6"/>
  <c r="AQ248" i="6"/>
  <c r="AQ246" i="6"/>
  <c r="AQ254" i="6"/>
  <c r="AY239" i="6"/>
  <c r="AY241" i="6"/>
  <c r="AY242" i="6"/>
  <c r="AY250" i="6"/>
  <c r="AY243" i="6"/>
  <c r="AY236" i="6"/>
  <c r="AY244" i="6"/>
  <c r="AY237" i="6"/>
  <c r="AY245" i="6"/>
  <c r="AY258" i="6"/>
  <c r="AY259" i="6"/>
  <c r="AY246" i="6"/>
  <c r="AY247" i="6"/>
  <c r="AY248" i="6"/>
  <c r="AY249" i="6"/>
  <c r="AY260" i="6"/>
  <c r="AY252" i="6"/>
  <c r="AY261" i="6"/>
  <c r="AY240" i="6"/>
  <c r="AY251" i="6"/>
  <c r="AY253" i="6"/>
  <c r="AY254" i="6"/>
  <c r="AY255" i="6"/>
  <c r="AY257" i="6"/>
  <c r="AY256" i="6"/>
  <c r="AY238" i="6"/>
  <c r="BE310" i="6"/>
  <c r="BE311" i="6"/>
  <c r="BE312" i="6"/>
  <c r="BE313" i="6"/>
  <c r="BE314" i="6"/>
  <c r="BE315" i="6"/>
  <c r="BE309" i="6"/>
  <c r="BE318" i="6"/>
  <c r="BE308" i="6"/>
  <c r="BE316" i="6"/>
  <c r="BE317" i="6"/>
  <c r="Y23" i="19" a="1"/>
  <c r="Y23" i="19" s="1"/>
  <c r="S23" i="19" a="1"/>
  <c r="S23" i="19" s="1"/>
  <c r="K23" i="19" a="1"/>
  <c r="K23" i="19" s="1"/>
  <c r="L193" i="6" l="1"/>
  <c r="M210" i="6" s="1"/>
  <c r="BI212" i="6" l="1"/>
  <c r="BJ212" i="6"/>
  <c r="BK212" i="6"/>
  <c r="G2" i="19"/>
  <c r="AP193" i="6"/>
  <c r="AQ210" i="6" s="1"/>
  <c r="BF4" i="6"/>
  <c r="BF6" i="6"/>
  <c r="BF8" i="6"/>
  <c r="BF10" i="6"/>
  <c r="BF17" i="6"/>
  <c r="BF29" i="6"/>
  <c r="BF34" i="6"/>
  <c r="BF35" i="6"/>
  <c r="BF36" i="6"/>
  <c r="BF37" i="6"/>
  <c r="BF41" i="6"/>
  <c r="BF44" i="6"/>
  <c r="BF45" i="6"/>
  <c r="BF53" i="6"/>
  <c r="BF54" i="6"/>
  <c r="BF55" i="6"/>
  <c r="BF57" i="6"/>
  <c r="BF58" i="6"/>
  <c r="BF59" i="6"/>
  <c r="BF63" i="6"/>
  <c r="BF65" i="6"/>
  <c r="BF67" i="6"/>
  <c r="BF69" i="6"/>
  <c r="BF73" i="6"/>
  <c r="BF77" i="6"/>
  <c r="BF80" i="6"/>
  <c r="BF81" i="6"/>
  <c r="BF84" i="6"/>
  <c r="BF88" i="6"/>
  <c r="BF91" i="6"/>
  <c r="BF92" i="6"/>
  <c r="BF103" i="6"/>
  <c r="BF112" i="6"/>
  <c r="BF113" i="6"/>
  <c r="BF116" i="6"/>
  <c r="BF118" i="6"/>
  <c r="BF121" i="6"/>
  <c r="BF122" i="6"/>
  <c r="BF124" i="6"/>
  <c r="BF126" i="6"/>
  <c r="BF129" i="6"/>
  <c r="BF130" i="6"/>
  <c r="BF132" i="6"/>
  <c r="BF134" i="6"/>
  <c r="BF136" i="6"/>
  <c r="BF138" i="6"/>
  <c r="BF139" i="6"/>
  <c r="BF140" i="6"/>
  <c r="BF142" i="6"/>
  <c r="BF143" i="6"/>
  <c r="BF144" i="6"/>
  <c r="BF148" i="6"/>
  <c r="BF150" i="6"/>
  <c r="BF152" i="6"/>
  <c r="BF154" i="6"/>
  <c r="BF156" i="6"/>
  <c r="BF158" i="6"/>
  <c r="BF164" i="6"/>
  <c r="BF168" i="6"/>
  <c r="BF172" i="6"/>
  <c r="BF174" i="6"/>
  <c r="BF176" i="6"/>
  <c r="BF178" i="6"/>
  <c r="BF184" i="6"/>
  <c r="BF187" i="6"/>
  <c r="BF212" i="6" l="1"/>
  <c r="BJ211" i="6"/>
  <c r="BK211" i="6"/>
  <c r="BI211" i="6"/>
  <c r="V2" i="19"/>
  <c r="BF27" i="6"/>
  <c r="BF18" i="6"/>
  <c r="BF165" i="6"/>
  <c r="BF32" i="6"/>
  <c r="BF161" i="6"/>
  <c r="BF133" i="6"/>
  <c r="BF82" i="6"/>
  <c r="BF62" i="6"/>
  <c r="BF66" i="6"/>
  <c r="BF78" i="6"/>
  <c r="BF30" i="6"/>
  <c r="BF83" i="6"/>
  <c r="BF159" i="6"/>
  <c r="BF52" i="6"/>
  <c r="BF50" i="6"/>
  <c r="BF38" i="6"/>
  <c r="BF70" i="6"/>
  <c r="BF48" i="6"/>
  <c r="BF47" i="6"/>
  <c r="BF74" i="6"/>
  <c r="BF96" i="6"/>
  <c r="BF46" i="6"/>
  <c r="BF9" i="6"/>
  <c r="BF31" i="6"/>
  <c r="BF39" i="6"/>
  <c r="BF43" i="6"/>
  <c r="BF49" i="6"/>
  <c r="BF71" i="6"/>
  <c r="BF75" i="6"/>
  <c r="BF79" i="6"/>
  <c r="BF89" i="6"/>
  <c r="BF93" i="6"/>
  <c r="BF115" i="6"/>
  <c r="BF120" i="6"/>
  <c r="BF123" i="6"/>
  <c r="BF127" i="6"/>
  <c r="BF131" i="6"/>
  <c r="BF137" i="6"/>
  <c r="BF141" i="6"/>
  <c r="BF149" i="6"/>
  <c r="BF153" i="6"/>
  <c r="BF157" i="6"/>
  <c r="BF166" i="6"/>
  <c r="BF171" i="6"/>
  <c r="BF175" i="6"/>
  <c r="BF186" i="6"/>
  <c r="BF163" i="6"/>
  <c r="BF42" i="6"/>
  <c r="BF33" i="6"/>
  <c r="BF40" i="6"/>
  <c r="BF51" i="6"/>
  <c r="BF56" i="6"/>
  <c r="BF64" i="6"/>
  <c r="BF68" i="6"/>
  <c r="BF72" i="6"/>
  <c r="BF76" i="6"/>
  <c r="BF90" i="6"/>
  <c r="BF94" i="6"/>
  <c r="BF117" i="6"/>
  <c r="BF119" i="6"/>
  <c r="BF128" i="6"/>
  <c r="BF160" i="6"/>
  <c r="BF167" i="6"/>
  <c r="BF185" i="6"/>
  <c r="BF95" i="6"/>
  <c r="BF104" i="6"/>
  <c r="BF111" i="6"/>
  <c r="BF125" i="6"/>
  <c r="BF135" i="6"/>
  <c r="BF147" i="6"/>
  <c r="BF151" i="6"/>
  <c r="BF155" i="6"/>
  <c r="BF162" i="6"/>
  <c r="BF169" i="6"/>
  <c r="BF173" i="6"/>
  <c r="BF177" i="6"/>
  <c r="BF188" i="6"/>
  <c r="BF25" i="6"/>
  <c r="BF5" i="6"/>
  <c r="BF3" i="6"/>
  <c r="BF7" i="6"/>
  <c r="BF196" i="6" l="1"/>
  <c r="BF203" i="6"/>
  <c r="BF206" i="6"/>
  <c r="BF26" i="6"/>
  <c r="BF210" i="6" s="1"/>
  <c r="BF204" i="6"/>
  <c r="BF205" i="6"/>
  <c r="BF85" i="6"/>
  <c r="BF207" i="6"/>
  <c r="BF202" i="6"/>
  <c r="BF198" i="6"/>
  <c r="BF195" i="6"/>
  <c r="BF197" i="6"/>
  <c r="H193" i="6" l="1"/>
  <c r="I210" i="6" s="1"/>
  <c r="H194" i="6"/>
  <c r="H195" i="6"/>
  <c r="H196" i="6"/>
  <c r="H197" i="6"/>
  <c r="H198" i="6"/>
  <c r="H199" i="6"/>
  <c r="I211" i="6" s="1"/>
  <c r="H200" i="6"/>
  <c r="I212" i="6" s="1"/>
  <c r="H201" i="6"/>
  <c r="H202" i="6"/>
  <c r="H203" i="6"/>
  <c r="H204" i="6"/>
  <c r="H205" i="6"/>
  <c r="H206" i="6"/>
  <c r="H207" i="6"/>
  <c r="H208" i="6"/>
  <c r="D208" i="6"/>
  <c r="D207" i="6"/>
  <c r="D206" i="6"/>
  <c r="D205" i="6"/>
  <c r="D204" i="6"/>
  <c r="D201" i="6"/>
  <c r="D200" i="6"/>
  <c r="E212" i="6" s="1"/>
  <c r="D199" i="6"/>
  <c r="E211" i="6" s="1"/>
  <c r="D198" i="6"/>
  <c r="D197" i="6"/>
  <c r="D195" i="6"/>
  <c r="C4" i="19" s="1"/>
  <c r="C21" i="19" s="1"/>
  <c r="D194" i="6"/>
  <c r="BD208" i="6"/>
  <c r="BD207" i="6"/>
  <c r="BD206" i="6"/>
  <c r="BD205" i="6"/>
  <c r="BD204" i="6"/>
  <c r="BD203" i="6"/>
  <c r="BD202" i="6"/>
  <c r="BD201" i="6"/>
  <c r="BD200" i="6"/>
  <c r="BE212" i="6" s="1"/>
  <c r="BD199" i="6"/>
  <c r="BE211" i="6" s="1"/>
  <c r="BD198" i="6"/>
  <c r="BD197" i="6"/>
  <c r="BD196" i="6"/>
  <c r="BD195" i="6"/>
  <c r="BD194" i="6"/>
  <c r="BD193" i="6"/>
  <c r="BE210" i="6" s="1"/>
  <c r="AZ207" i="6"/>
  <c r="AZ206" i="6"/>
  <c r="AZ205" i="6"/>
  <c r="AZ204" i="6"/>
  <c r="AZ203" i="6"/>
  <c r="AZ202" i="6"/>
  <c r="AZ198" i="6"/>
  <c r="AZ197" i="6"/>
  <c r="AZ196" i="6"/>
  <c r="AZ195" i="6"/>
  <c r="BB208" i="6"/>
  <c r="BB207" i="6"/>
  <c r="BB206" i="6"/>
  <c r="BB205" i="6"/>
  <c r="BB204" i="6"/>
  <c r="BB203" i="6"/>
  <c r="BB202" i="6"/>
  <c r="BB201" i="6"/>
  <c r="BB200" i="6"/>
  <c r="BC212" i="6" s="1"/>
  <c r="BB199" i="6"/>
  <c r="BC211" i="6" s="1"/>
  <c r="BB198" i="6"/>
  <c r="BB197" i="6"/>
  <c r="BB196" i="6"/>
  <c r="BB195" i="6"/>
  <c r="BB194" i="6"/>
  <c r="BB193" i="6"/>
  <c r="BC210" i="6" s="1"/>
  <c r="AX208" i="6"/>
  <c r="AX207" i="6"/>
  <c r="AX206" i="6"/>
  <c r="AX205" i="6"/>
  <c r="AX204" i="6"/>
  <c r="AX203" i="6"/>
  <c r="AX202" i="6"/>
  <c r="AX201" i="6"/>
  <c r="AX200" i="6"/>
  <c r="AY212" i="6" s="1"/>
  <c r="AX199" i="6"/>
  <c r="AY211" i="6" s="1"/>
  <c r="AX198" i="6"/>
  <c r="AX197" i="6"/>
  <c r="AX196" i="6"/>
  <c r="AX195" i="6"/>
  <c r="AX194" i="6"/>
  <c r="AX193" i="6"/>
  <c r="AY210" i="6" s="1"/>
  <c r="AT208" i="6"/>
  <c r="AT207" i="6"/>
  <c r="AT206" i="6"/>
  <c r="AT205" i="6"/>
  <c r="AT204" i="6"/>
  <c r="AT203" i="6"/>
  <c r="AT202" i="6"/>
  <c r="AT201" i="6"/>
  <c r="AT200" i="6"/>
  <c r="AU212" i="6" s="1"/>
  <c r="AT199" i="6"/>
  <c r="AU211" i="6" s="1"/>
  <c r="AT198" i="6"/>
  <c r="AT197" i="6"/>
  <c r="AT196" i="6"/>
  <c r="AT195" i="6"/>
  <c r="AT194" i="6"/>
  <c r="AT193" i="6"/>
  <c r="AU210" i="6" s="1"/>
  <c r="AR208" i="6"/>
  <c r="AR207" i="6"/>
  <c r="AR206" i="6"/>
  <c r="AR205" i="6"/>
  <c r="AR204" i="6"/>
  <c r="AR203" i="6"/>
  <c r="AR202" i="6"/>
  <c r="AR201" i="6"/>
  <c r="AR200" i="6"/>
  <c r="AS212" i="6" s="1"/>
  <c r="AR199" i="6"/>
  <c r="AS211" i="6" s="1"/>
  <c r="AR198" i="6"/>
  <c r="AR197" i="6"/>
  <c r="AR196" i="6"/>
  <c r="AR195" i="6"/>
  <c r="AR194" i="6"/>
  <c r="AR193" i="6"/>
  <c r="AS210" i="6" s="1"/>
  <c r="AP208" i="6"/>
  <c r="AP207" i="6"/>
  <c r="AP206" i="6"/>
  <c r="AP205" i="6"/>
  <c r="AP204" i="6"/>
  <c r="AP203" i="6"/>
  <c r="AP202" i="6"/>
  <c r="AP201" i="6"/>
  <c r="AP200" i="6"/>
  <c r="AQ212" i="6" s="1"/>
  <c r="AP199" i="6"/>
  <c r="AQ211" i="6" s="1"/>
  <c r="AP198" i="6"/>
  <c r="AP197" i="6"/>
  <c r="AP196" i="6"/>
  <c r="AP195" i="6"/>
  <c r="AP194" i="6"/>
  <c r="AN207" i="6"/>
  <c r="AN206" i="6"/>
  <c r="AN205" i="6"/>
  <c r="AN204" i="6"/>
  <c r="AN203" i="6"/>
  <c r="AN202" i="6"/>
  <c r="AN198" i="6"/>
  <c r="AN197" i="6"/>
  <c r="AN196" i="6"/>
  <c r="AN195" i="6"/>
  <c r="AL208" i="6"/>
  <c r="AL207" i="6"/>
  <c r="AL206" i="6"/>
  <c r="AL205" i="6"/>
  <c r="AL204" i="6"/>
  <c r="AL203" i="6"/>
  <c r="AL202" i="6"/>
  <c r="AL201" i="6"/>
  <c r="AL200" i="6"/>
  <c r="AM212" i="6" s="1"/>
  <c r="AL199" i="6"/>
  <c r="AM211" i="6" s="1"/>
  <c r="AL198" i="6"/>
  <c r="AL197" i="6"/>
  <c r="AL196" i="6"/>
  <c r="AL195" i="6"/>
  <c r="AL194" i="6"/>
  <c r="AL193" i="6"/>
  <c r="AM210" i="6" s="1"/>
  <c r="AF208" i="6"/>
  <c r="AF207" i="6"/>
  <c r="AF206" i="6"/>
  <c r="AF205" i="6"/>
  <c r="AF204" i="6"/>
  <c r="AF203" i="6"/>
  <c r="AF202" i="6"/>
  <c r="AF201" i="6"/>
  <c r="AF200" i="6"/>
  <c r="AG212" i="6" s="1"/>
  <c r="AF199" i="6"/>
  <c r="AG211" i="6" s="1"/>
  <c r="AF198" i="6"/>
  <c r="AF197" i="6"/>
  <c r="AF196" i="6"/>
  <c r="AF195" i="6"/>
  <c r="AF194" i="6"/>
  <c r="AF193" i="6"/>
  <c r="AG210" i="6" s="1"/>
  <c r="AD208" i="6"/>
  <c r="AD207" i="6"/>
  <c r="AD206" i="6"/>
  <c r="AD205" i="6"/>
  <c r="AD204" i="6"/>
  <c r="AD203" i="6"/>
  <c r="AD202" i="6"/>
  <c r="AD201" i="6"/>
  <c r="AD200" i="6"/>
  <c r="AE212" i="6" s="1"/>
  <c r="AD199" i="6"/>
  <c r="AE211" i="6" s="1"/>
  <c r="AD198" i="6"/>
  <c r="AD197" i="6"/>
  <c r="AD196" i="6"/>
  <c r="AD195" i="6"/>
  <c r="AD194" i="6"/>
  <c r="AD193" i="6"/>
  <c r="AE210" i="6" s="1"/>
  <c r="AB208" i="6"/>
  <c r="AB207" i="6"/>
  <c r="AB206" i="6"/>
  <c r="AB205" i="6"/>
  <c r="AB204" i="6"/>
  <c r="AB203" i="6"/>
  <c r="AB202" i="6"/>
  <c r="AB201" i="6"/>
  <c r="AB200" i="6"/>
  <c r="AC212" i="6" s="1"/>
  <c r="AB199" i="6"/>
  <c r="AC211" i="6" s="1"/>
  <c r="AB198" i="6"/>
  <c r="AB197" i="6"/>
  <c r="AB196" i="6"/>
  <c r="AB195" i="6"/>
  <c r="AB194" i="6"/>
  <c r="AB193" i="6"/>
  <c r="AC210" i="6" s="1"/>
  <c r="Z208" i="6"/>
  <c r="Z207" i="6"/>
  <c r="Z206" i="6"/>
  <c r="Z205" i="6"/>
  <c r="Z204" i="6"/>
  <c r="Z203" i="6"/>
  <c r="Z202" i="6"/>
  <c r="Z201" i="6"/>
  <c r="Z200" i="6"/>
  <c r="AA212" i="6" s="1"/>
  <c r="Z199" i="6"/>
  <c r="AA211" i="6" s="1"/>
  <c r="Z198" i="6"/>
  <c r="Z197" i="6"/>
  <c r="Z196" i="6"/>
  <c r="Z195" i="6"/>
  <c r="Z194" i="6"/>
  <c r="Z193" i="6"/>
  <c r="AA210" i="6" s="1"/>
  <c r="X208" i="6"/>
  <c r="X207" i="6"/>
  <c r="X206" i="6"/>
  <c r="X205" i="6"/>
  <c r="X204" i="6"/>
  <c r="X203" i="6"/>
  <c r="X202" i="6"/>
  <c r="X201" i="6"/>
  <c r="X200" i="6"/>
  <c r="Y212" i="6" s="1"/>
  <c r="X199" i="6"/>
  <c r="Y211" i="6" s="1"/>
  <c r="X198" i="6"/>
  <c r="X197" i="6"/>
  <c r="X196" i="6"/>
  <c r="X195" i="6"/>
  <c r="X194" i="6"/>
  <c r="X193" i="6"/>
  <c r="Y210" i="6" s="1"/>
  <c r="V208" i="6"/>
  <c r="V207" i="6"/>
  <c r="V206" i="6"/>
  <c r="V205" i="6"/>
  <c r="V204" i="6"/>
  <c r="V203" i="6"/>
  <c r="V202" i="6"/>
  <c r="V201" i="6"/>
  <c r="V200" i="6"/>
  <c r="W212" i="6" s="1"/>
  <c r="V199" i="6"/>
  <c r="W211" i="6" s="1"/>
  <c r="V198" i="6"/>
  <c r="V197" i="6"/>
  <c r="V196" i="6"/>
  <c r="V195" i="6"/>
  <c r="V194" i="6"/>
  <c r="V193" i="6"/>
  <c r="W210" i="6" s="1"/>
  <c r="R208" i="6"/>
  <c r="R207" i="6"/>
  <c r="R206" i="6"/>
  <c r="R205" i="6"/>
  <c r="R204" i="6"/>
  <c r="R203" i="6"/>
  <c r="R202" i="6"/>
  <c r="R201" i="6"/>
  <c r="R200" i="6"/>
  <c r="S212" i="6" s="1"/>
  <c r="R199" i="6"/>
  <c r="S211" i="6" s="1"/>
  <c r="R198" i="6"/>
  <c r="R197" i="6"/>
  <c r="R196" i="6"/>
  <c r="R195" i="6"/>
  <c r="R194" i="6"/>
  <c r="R193" i="6"/>
  <c r="S210" i="6" s="1"/>
  <c r="P208" i="6"/>
  <c r="P207" i="6"/>
  <c r="P206" i="6"/>
  <c r="P205" i="6"/>
  <c r="P204" i="6"/>
  <c r="P203" i="6"/>
  <c r="P202" i="6"/>
  <c r="P201" i="6"/>
  <c r="P200" i="6"/>
  <c r="Q212" i="6" s="1"/>
  <c r="P199" i="6"/>
  <c r="Q211" i="6" s="1"/>
  <c r="P198" i="6"/>
  <c r="P197" i="6"/>
  <c r="P196" i="6"/>
  <c r="P195" i="6"/>
  <c r="P194" i="6"/>
  <c r="P193" i="6"/>
  <c r="Q210" i="6" s="1"/>
  <c r="N208" i="6"/>
  <c r="N207" i="6"/>
  <c r="N206" i="6"/>
  <c r="N205" i="6"/>
  <c r="N204" i="6"/>
  <c r="N203" i="6"/>
  <c r="N202" i="6"/>
  <c r="N201" i="6"/>
  <c r="N200" i="6"/>
  <c r="O212" i="6" s="1"/>
  <c r="N199" i="6"/>
  <c r="O211" i="6" s="1"/>
  <c r="N198" i="6"/>
  <c r="N197" i="6"/>
  <c r="N196" i="6"/>
  <c r="N195" i="6"/>
  <c r="N194" i="6"/>
  <c r="N193" i="6"/>
  <c r="O210" i="6" s="1"/>
  <c r="L208" i="6"/>
  <c r="L207" i="6"/>
  <c r="L206" i="6"/>
  <c r="L205" i="6"/>
  <c r="L204" i="6"/>
  <c r="L203" i="6"/>
  <c r="L202" i="6"/>
  <c r="L201" i="6"/>
  <c r="L200" i="6"/>
  <c r="M212" i="6" s="1"/>
  <c r="L199" i="6"/>
  <c r="M211" i="6" s="1"/>
  <c r="L198" i="6"/>
  <c r="L197" i="6"/>
  <c r="L196" i="6"/>
  <c r="L195" i="6"/>
  <c r="L194" i="6"/>
  <c r="M6" i="6"/>
  <c r="J208" i="6"/>
  <c r="J207" i="6"/>
  <c r="J206" i="6"/>
  <c r="J205" i="6"/>
  <c r="J204" i="6"/>
  <c r="J203" i="6"/>
  <c r="J202" i="6"/>
  <c r="J201" i="6"/>
  <c r="J200" i="6"/>
  <c r="K212" i="6" s="1"/>
  <c r="J199" i="6"/>
  <c r="K211" i="6" s="1"/>
  <c r="J198" i="6"/>
  <c r="J197" i="6"/>
  <c r="J196" i="6"/>
  <c r="J195" i="6"/>
  <c r="J194" i="6"/>
  <c r="J193" i="6"/>
  <c r="K210" i="6" s="1"/>
  <c r="P189" i="6"/>
  <c r="P190" i="6" s="1"/>
  <c r="AT189" i="6"/>
  <c r="AT190" i="6" s="1"/>
  <c r="X189" i="6"/>
  <c r="X190" i="6" s="1"/>
  <c r="Z189" i="6"/>
  <c r="Z190" i="6" s="1"/>
  <c r="AB189" i="6"/>
  <c r="AB190" i="6" s="1"/>
  <c r="AD189" i="6"/>
  <c r="AD190" i="6" s="1"/>
  <c r="AF189" i="6"/>
  <c r="AF190" i="6" s="1"/>
  <c r="AL189" i="6"/>
  <c r="AL190" i="6" s="1"/>
  <c r="AP189" i="6"/>
  <c r="AP190" i="6" s="1"/>
  <c r="AR189" i="6"/>
  <c r="AR190" i="6" s="1"/>
  <c r="BB189" i="6"/>
  <c r="BB190" i="6" s="1"/>
  <c r="BD189" i="6"/>
  <c r="BD190" i="6" s="1"/>
  <c r="V189" i="6"/>
  <c r="V190" i="6" s="1"/>
  <c r="R189" i="6"/>
  <c r="R190" i="6" s="1"/>
  <c r="N189" i="6"/>
  <c r="N190" i="6" s="1"/>
  <c r="L189" i="6"/>
  <c r="L190" i="6" s="1"/>
  <c r="H13" i="19" l="1"/>
  <c r="J13" i="19"/>
  <c r="O5" i="19"/>
  <c r="Q5" i="19"/>
  <c r="T5" i="19"/>
  <c r="U7" i="19"/>
  <c r="X4" i="19"/>
  <c r="Z4" i="19"/>
  <c r="Z12" i="19"/>
  <c r="AC10" i="19"/>
  <c r="E17" i="19"/>
  <c r="L6" i="19"/>
  <c r="N14" i="19"/>
  <c r="P14" i="19"/>
  <c r="U11" i="19"/>
  <c r="W5" i="19"/>
  <c r="Z5" i="19"/>
  <c r="AB5" i="19"/>
  <c r="AB13" i="19"/>
  <c r="AC3" i="19"/>
  <c r="G15" i="19"/>
  <c r="H7" i="19"/>
  <c r="H15" i="19"/>
  <c r="I7" i="19"/>
  <c r="J7" i="19"/>
  <c r="J15" i="19"/>
  <c r="L7" i="19"/>
  <c r="L15" i="19"/>
  <c r="M7" i="19"/>
  <c r="M15" i="19"/>
  <c r="N7" i="19"/>
  <c r="N15" i="19"/>
  <c r="O7" i="19"/>
  <c r="O15" i="19"/>
  <c r="P7" i="19"/>
  <c r="P15" i="19"/>
  <c r="Q7" i="19"/>
  <c r="Q15" i="19"/>
  <c r="T7" i="19"/>
  <c r="T15" i="19"/>
  <c r="U12" i="19"/>
  <c r="V6" i="19"/>
  <c r="V14" i="19"/>
  <c r="W6" i="19"/>
  <c r="W14" i="19"/>
  <c r="X6" i="19"/>
  <c r="X25" i="19" s="1"/>
  <c r="X14" i="19"/>
  <c r="Z6" i="19"/>
  <c r="Z14" i="19"/>
  <c r="AB6" i="19"/>
  <c r="AB14" i="19"/>
  <c r="AA11" i="19"/>
  <c r="AC4" i="19"/>
  <c r="AC12" i="19"/>
  <c r="E15" i="19"/>
  <c r="M5" i="19"/>
  <c r="H6" i="19"/>
  <c r="J14" i="19"/>
  <c r="M14" i="19"/>
  <c r="O6" i="19"/>
  <c r="P6" i="19"/>
  <c r="T6" i="19"/>
  <c r="V5" i="19"/>
  <c r="W13" i="19"/>
  <c r="G16" i="19"/>
  <c r="H16" i="19"/>
  <c r="J16" i="19"/>
  <c r="L16" i="19"/>
  <c r="M16" i="19"/>
  <c r="N16" i="19"/>
  <c r="O16" i="19"/>
  <c r="P16" i="19"/>
  <c r="Q16" i="19"/>
  <c r="T16" i="19"/>
  <c r="U13" i="19"/>
  <c r="V7" i="19"/>
  <c r="V15" i="19"/>
  <c r="W7" i="19"/>
  <c r="W15" i="19"/>
  <c r="X7" i="19"/>
  <c r="X15" i="19"/>
  <c r="Z7" i="19"/>
  <c r="Z15" i="19"/>
  <c r="AB7" i="19"/>
  <c r="AB15" i="19"/>
  <c r="AA12" i="19"/>
  <c r="AC5" i="19"/>
  <c r="AC13" i="19"/>
  <c r="E14" i="19"/>
  <c r="G5" i="19"/>
  <c r="L13" i="19"/>
  <c r="G14" i="19"/>
  <c r="I6" i="19"/>
  <c r="J6" i="19"/>
  <c r="J25" i="19" s="1"/>
  <c r="M6" i="19"/>
  <c r="N6" i="19"/>
  <c r="O14" i="19"/>
  <c r="Q14" i="19"/>
  <c r="T14" i="19"/>
  <c r="V13" i="19"/>
  <c r="X5" i="19"/>
  <c r="X13" i="19"/>
  <c r="Z13" i="19"/>
  <c r="AA7" i="19"/>
  <c r="AC11" i="19"/>
  <c r="G17" i="19"/>
  <c r="H17" i="19"/>
  <c r="I17" i="19"/>
  <c r="J17" i="19"/>
  <c r="L17" i="19"/>
  <c r="M17" i="19"/>
  <c r="N17" i="19"/>
  <c r="O17" i="19"/>
  <c r="P17" i="19"/>
  <c r="Q17" i="19"/>
  <c r="T17" i="19"/>
  <c r="U14" i="19"/>
  <c r="V16" i="19"/>
  <c r="W16" i="19"/>
  <c r="X16" i="19"/>
  <c r="Z16" i="19"/>
  <c r="AB16" i="19"/>
  <c r="AA13" i="19"/>
  <c r="AC6" i="19"/>
  <c r="AC14" i="19"/>
  <c r="E13" i="19"/>
  <c r="E5" i="19"/>
  <c r="G13" i="19"/>
  <c r="I13" i="19"/>
  <c r="N5" i="19"/>
  <c r="P5" i="19"/>
  <c r="Q13" i="19"/>
  <c r="T13" i="19"/>
  <c r="V4" i="19"/>
  <c r="W12" i="19"/>
  <c r="X12" i="19"/>
  <c r="AB4" i="19"/>
  <c r="AB12" i="19"/>
  <c r="AB22" i="19" s="1"/>
  <c r="AA6" i="19"/>
  <c r="I14" i="19"/>
  <c r="L14" i="19"/>
  <c r="Q6" i="19"/>
  <c r="G10" i="19"/>
  <c r="H10" i="19"/>
  <c r="I10" i="19"/>
  <c r="J10" i="19"/>
  <c r="L10" i="19"/>
  <c r="M10" i="19"/>
  <c r="N10" i="19"/>
  <c r="O10" i="19"/>
  <c r="P10" i="19"/>
  <c r="Q10" i="19"/>
  <c r="T10" i="19"/>
  <c r="U4" i="19"/>
  <c r="U15" i="19"/>
  <c r="V17" i="19"/>
  <c r="W17" i="19"/>
  <c r="X17" i="19"/>
  <c r="Z17" i="19"/>
  <c r="AB17" i="19"/>
  <c r="AA14" i="19"/>
  <c r="AC7" i="19"/>
  <c r="AC15" i="19"/>
  <c r="E12" i="19"/>
  <c r="E4" i="19"/>
  <c r="H5" i="19"/>
  <c r="J5" i="19"/>
  <c r="M13" i="19"/>
  <c r="O13" i="19"/>
  <c r="W4" i="19"/>
  <c r="G11" i="19"/>
  <c r="H11" i="19"/>
  <c r="I3" i="19"/>
  <c r="I11" i="19"/>
  <c r="J3" i="19"/>
  <c r="J11" i="19"/>
  <c r="L3" i="19"/>
  <c r="M3" i="19"/>
  <c r="M11" i="19"/>
  <c r="N3" i="19"/>
  <c r="N11" i="19"/>
  <c r="O3" i="19"/>
  <c r="O11" i="19"/>
  <c r="P3" i="19"/>
  <c r="P11" i="19"/>
  <c r="Q3" i="19"/>
  <c r="Q11" i="19"/>
  <c r="T3" i="19"/>
  <c r="T11" i="19"/>
  <c r="U5" i="19"/>
  <c r="U16" i="19"/>
  <c r="V10" i="19"/>
  <c r="W10" i="19"/>
  <c r="X10" i="19"/>
  <c r="Z10" i="19"/>
  <c r="AB10" i="19"/>
  <c r="AA4" i="19"/>
  <c r="AA15" i="19"/>
  <c r="AC16" i="19"/>
  <c r="I5" i="19"/>
  <c r="L5" i="19"/>
  <c r="N13" i="19"/>
  <c r="P13" i="19"/>
  <c r="V12" i="19"/>
  <c r="G12" i="19"/>
  <c r="H4" i="19"/>
  <c r="H12" i="19"/>
  <c r="I4" i="19"/>
  <c r="I12" i="19"/>
  <c r="J4" i="19"/>
  <c r="J12" i="19"/>
  <c r="L4" i="19"/>
  <c r="L12" i="19"/>
  <c r="M4" i="19"/>
  <c r="M12" i="19"/>
  <c r="N4" i="19"/>
  <c r="N12" i="19"/>
  <c r="N22" i="19" s="1"/>
  <c r="O4" i="19"/>
  <c r="O12" i="19"/>
  <c r="P4" i="19"/>
  <c r="P12" i="19"/>
  <c r="Q4" i="19"/>
  <c r="Q12" i="19"/>
  <c r="T4" i="19"/>
  <c r="T12" i="19"/>
  <c r="U6" i="19"/>
  <c r="V11" i="19"/>
  <c r="W3" i="19"/>
  <c r="W11" i="19"/>
  <c r="X3" i="19"/>
  <c r="X11" i="19"/>
  <c r="X21" i="19" s="1"/>
  <c r="Z3" i="19"/>
  <c r="Z11" i="19"/>
  <c r="AB3" i="19"/>
  <c r="AB11" i="19"/>
  <c r="AA5" i="19"/>
  <c r="AA16" i="19"/>
  <c r="AC17" i="19"/>
  <c r="H8" i="19"/>
  <c r="I8" i="19"/>
  <c r="J8" i="19"/>
  <c r="L8" i="19"/>
  <c r="M8" i="19"/>
  <c r="N8" i="19"/>
  <c r="O8" i="19"/>
  <c r="P8" i="19"/>
  <c r="Q8" i="19"/>
  <c r="T8" i="19"/>
  <c r="G9" i="19"/>
  <c r="G19" i="19" s="1"/>
  <c r="J9" i="19"/>
  <c r="L9" i="19"/>
  <c r="M9" i="19"/>
  <c r="N9" i="19"/>
  <c r="O9" i="19"/>
  <c r="P9" i="19"/>
  <c r="Q9" i="19"/>
  <c r="T9" i="19"/>
  <c r="V8" i="19"/>
  <c r="W8" i="19"/>
  <c r="X8" i="19"/>
  <c r="Z8" i="19"/>
  <c r="AB8" i="19"/>
  <c r="J209" i="6"/>
  <c r="AL220" i="6" s="1"/>
  <c r="P209" i="6"/>
  <c r="I18" i="19" s="1"/>
  <c r="R209" i="6"/>
  <c r="AP224" i="6" s="1"/>
  <c r="V209" i="6"/>
  <c r="AR221" i="6" s="1"/>
  <c r="X209" i="6"/>
  <c r="AS220" i="6" s="1"/>
  <c r="Z209" i="6"/>
  <c r="AT221" i="6" s="1"/>
  <c r="AB209" i="6"/>
  <c r="AU222" i="6" s="1"/>
  <c r="V9" i="19"/>
  <c r="V19" i="19" s="1"/>
  <c r="X9" i="19"/>
  <c r="AB9" i="19"/>
  <c r="H2" i="19"/>
  <c r="N209" i="6"/>
  <c r="AN222" i="6" s="1"/>
  <c r="AD209" i="6"/>
  <c r="AV221" i="6" s="1"/>
  <c r="AF209" i="6"/>
  <c r="AW216" i="6" s="1"/>
  <c r="AL209" i="6"/>
  <c r="AZ221" i="6" s="1"/>
  <c r="W9" i="19"/>
  <c r="Z9" i="19"/>
  <c r="L209" i="6"/>
  <c r="AM216" i="6" s="1"/>
  <c r="AR209" i="6"/>
  <c r="BC216" i="6" s="1"/>
  <c r="AT209" i="6"/>
  <c r="BD228" i="6" s="1"/>
  <c r="AX209" i="6"/>
  <c r="BF222" i="6" s="1"/>
  <c r="BB209" i="6"/>
  <c r="BH228" i="6" s="1"/>
  <c r="AC8" i="19"/>
  <c r="V3" i="19"/>
  <c r="AP209" i="6"/>
  <c r="BB216" i="6" s="1"/>
  <c r="AC9" i="19"/>
  <c r="H209" i="6"/>
  <c r="I189" i="6" s="1"/>
  <c r="BD209" i="6"/>
  <c r="BI227" i="6" s="1"/>
  <c r="D209" i="6"/>
  <c r="E189" i="6" s="1"/>
  <c r="C3" i="19"/>
  <c r="C12" i="19"/>
  <c r="C10" i="19"/>
  <c r="C5" i="19"/>
  <c r="C13" i="19"/>
  <c r="C6" i="19"/>
  <c r="C25" i="19" s="1"/>
  <c r="C14" i="19"/>
  <c r="C7" i="19"/>
  <c r="C26" i="19" s="1"/>
  <c r="C15" i="19"/>
  <c r="C8" i="19"/>
  <c r="C16" i="19"/>
  <c r="C9" i="19"/>
  <c r="C17" i="19"/>
  <c r="P2" i="19"/>
  <c r="L2" i="19"/>
  <c r="O2" i="19"/>
  <c r="N2" i="19"/>
  <c r="E2" i="19"/>
  <c r="AC2" i="19"/>
  <c r="J2" i="19"/>
  <c r="M2" i="19"/>
  <c r="Q2" i="19"/>
  <c r="K186" i="6"/>
  <c r="F17" i="19"/>
  <c r="K85" i="6"/>
  <c r="F8" i="19"/>
  <c r="K178" i="6"/>
  <c r="F16" i="19"/>
  <c r="M85" i="6"/>
  <c r="G8" i="19"/>
  <c r="Q177" i="6"/>
  <c r="I16" i="19"/>
  <c r="I70" i="6"/>
  <c r="E6" i="19"/>
  <c r="K2" i="6"/>
  <c r="F2" i="19"/>
  <c r="K114" i="6"/>
  <c r="F10" i="19"/>
  <c r="Q2" i="6"/>
  <c r="I2" i="19"/>
  <c r="AM2" i="6"/>
  <c r="T2" i="19"/>
  <c r="K34" i="6"/>
  <c r="F3" i="19"/>
  <c r="K138" i="6"/>
  <c r="F11" i="19"/>
  <c r="M38" i="6"/>
  <c r="G3" i="19"/>
  <c r="O37" i="6"/>
  <c r="H3" i="19"/>
  <c r="W134" i="6"/>
  <c r="L11" i="19"/>
  <c r="AS2" i="6"/>
  <c r="W2" i="19"/>
  <c r="AY2" i="6"/>
  <c r="Z2" i="19"/>
  <c r="I134" i="6"/>
  <c r="E11" i="19"/>
  <c r="I30" i="6"/>
  <c r="E3" i="19"/>
  <c r="K50" i="6"/>
  <c r="F4" i="19"/>
  <c r="K154" i="6"/>
  <c r="F12" i="19"/>
  <c r="M62" i="6"/>
  <c r="G4" i="19"/>
  <c r="I126" i="6"/>
  <c r="E10" i="19"/>
  <c r="K66" i="6"/>
  <c r="F5" i="19"/>
  <c r="K155" i="6"/>
  <c r="F13" i="19"/>
  <c r="E2" i="6"/>
  <c r="C2" i="19"/>
  <c r="I102" i="6"/>
  <c r="E9" i="19"/>
  <c r="K70" i="6"/>
  <c r="F6" i="19"/>
  <c r="F25" i="19" s="1"/>
  <c r="K162" i="6"/>
  <c r="F14" i="19"/>
  <c r="M70" i="6"/>
  <c r="G6" i="19"/>
  <c r="G25" i="19" s="1"/>
  <c r="O165" i="6"/>
  <c r="H14" i="19"/>
  <c r="I181" i="6"/>
  <c r="E16" i="19"/>
  <c r="I86" i="6"/>
  <c r="E8" i="19"/>
  <c r="K90" i="6"/>
  <c r="F9" i="19"/>
  <c r="O101" i="6"/>
  <c r="H9" i="19"/>
  <c r="H19" i="19" s="1"/>
  <c r="Q105" i="6"/>
  <c r="I9" i="19"/>
  <c r="K74" i="6"/>
  <c r="F7" i="19"/>
  <c r="K170" i="6"/>
  <c r="F15" i="19"/>
  <c r="M78" i="6"/>
  <c r="G7" i="19"/>
  <c r="Q169" i="6"/>
  <c r="I15" i="19"/>
  <c r="I78" i="6"/>
  <c r="E7" i="19"/>
  <c r="BC2" i="6"/>
  <c r="AB2" i="19"/>
  <c r="AU2" i="6"/>
  <c r="X2" i="19"/>
  <c r="AQ8" i="6"/>
  <c r="AQ2" i="6"/>
  <c r="BE18" i="6"/>
  <c r="BE2" i="6"/>
  <c r="K153" i="6"/>
  <c r="K57" i="6"/>
  <c r="K161" i="6"/>
  <c r="K65" i="6"/>
  <c r="K145" i="6"/>
  <c r="K49" i="6"/>
  <c r="K137" i="6"/>
  <c r="K41" i="6"/>
  <c r="K129" i="6"/>
  <c r="K33" i="6"/>
  <c r="K121" i="6"/>
  <c r="K25" i="6"/>
  <c r="K177" i="6"/>
  <c r="K81" i="6"/>
  <c r="K17" i="6"/>
  <c r="K169" i="6"/>
  <c r="K73" i="6"/>
  <c r="K9" i="6"/>
  <c r="I62" i="6"/>
  <c r="K184" i="6"/>
  <c r="K176" i="6"/>
  <c r="K168" i="6"/>
  <c r="K160" i="6"/>
  <c r="K152" i="6"/>
  <c r="K144" i="6"/>
  <c r="K136" i="6"/>
  <c r="K128" i="6"/>
  <c r="K120" i="6"/>
  <c r="K112" i="6"/>
  <c r="K104" i="6"/>
  <c r="K96" i="6"/>
  <c r="K88" i="6"/>
  <c r="K80" i="6"/>
  <c r="K72" i="6"/>
  <c r="K64" i="6"/>
  <c r="K56" i="6"/>
  <c r="K48" i="6"/>
  <c r="K40" i="6"/>
  <c r="K32" i="6"/>
  <c r="K24" i="6"/>
  <c r="K16" i="6"/>
  <c r="K8" i="6"/>
  <c r="K113" i="6"/>
  <c r="K183" i="6"/>
  <c r="K175" i="6"/>
  <c r="K167" i="6"/>
  <c r="K159" i="6"/>
  <c r="K151" i="6"/>
  <c r="K143" i="6"/>
  <c r="K135" i="6"/>
  <c r="K127" i="6"/>
  <c r="K119" i="6"/>
  <c r="K111" i="6"/>
  <c r="K103" i="6"/>
  <c r="K95" i="6"/>
  <c r="K87" i="6"/>
  <c r="K79" i="6"/>
  <c r="K71" i="6"/>
  <c r="K63" i="6"/>
  <c r="K55" i="6"/>
  <c r="K47" i="6"/>
  <c r="K39" i="6"/>
  <c r="K31" i="6"/>
  <c r="K23" i="6"/>
  <c r="K15" i="6"/>
  <c r="K7" i="6"/>
  <c r="K97" i="6"/>
  <c r="K182" i="6"/>
  <c r="K174" i="6"/>
  <c r="K166" i="6"/>
  <c r="K158" i="6"/>
  <c r="K150" i="6"/>
  <c r="K142" i="6"/>
  <c r="K134" i="6"/>
  <c r="K126" i="6"/>
  <c r="K118" i="6"/>
  <c r="K110" i="6"/>
  <c r="K102" i="6"/>
  <c r="K94" i="6"/>
  <c r="K86" i="6"/>
  <c r="K78" i="6"/>
  <c r="K62" i="6"/>
  <c r="K54" i="6"/>
  <c r="K46" i="6"/>
  <c r="K38" i="6"/>
  <c r="K30" i="6"/>
  <c r="K22" i="6"/>
  <c r="K14" i="6"/>
  <c r="K6" i="6"/>
  <c r="K185" i="6"/>
  <c r="K181" i="6"/>
  <c r="K173" i="6"/>
  <c r="K165" i="6"/>
  <c r="K157" i="6"/>
  <c r="K149" i="6"/>
  <c r="K141" i="6"/>
  <c r="K133" i="6"/>
  <c r="K125" i="6"/>
  <c r="K117" i="6"/>
  <c r="K109" i="6"/>
  <c r="K101" i="6"/>
  <c r="K93" i="6"/>
  <c r="K77" i="6"/>
  <c r="K69" i="6"/>
  <c r="K61" i="6"/>
  <c r="K53" i="6"/>
  <c r="K45" i="6"/>
  <c r="K37" i="6"/>
  <c r="K29" i="6"/>
  <c r="K21" i="6"/>
  <c r="K13" i="6"/>
  <c r="K5" i="6"/>
  <c r="K188" i="6"/>
  <c r="K180" i="6"/>
  <c r="K172" i="6"/>
  <c r="K164" i="6"/>
  <c r="K156" i="6"/>
  <c r="K148" i="6"/>
  <c r="K140" i="6"/>
  <c r="K132" i="6"/>
  <c r="K124" i="6"/>
  <c r="K116" i="6"/>
  <c r="K108" i="6"/>
  <c r="K100" i="6"/>
  <c r="K92" i="6"/>
  <c r="K84" i="6"/>
  <c r="K76" i="6"/>
  <c r="K68" i="6"/>
  <c r="K60" i="6"/>
  <c r="K52" i="6"/>
  <c r="K44" i="6"/>
  <c r="K36" i="6"/>
  <c r="K28" i="6"/>
  <c r="K20" i="6"/>
  <c r="K12" i="6"/>
  <c r="K4" i="6"/>
  <c r="K89" i="6"/>
  <c r="K187" i="6"/>
  <c r="K179" i="6"/>
  <c r="K171" i="6"/>
  <c r="K163" i="6"/>
  <c r="K147" i="6"/>
  <c r="K139" i="6"/>
  <c r="K131" i="6"/>
  <c r="K123" i="6"/>
  <c r="K115" i="6"/>
  <c r="K107" i="6"/>
  <c r="K99" i="6"/>
  <c r="K91" i="6"/>
  <c r="K83" i="6"/>
  <c r="K75" i="6"/>
  <c r="K67" i="6"/>
  <c r="K59" i="6"/>
  <c r="K51" i="6"/>
  <c r="K43" i="6"/>
  <c r="K35" i="6"/>
  <c r="K27" i="6"/>
  <c r="K19" i="6"/>
  <c r="K11" i="6"/>
  <c r="K3" i="6"/>
  <c r="K105" i="6"/>
  <c r="K146" i="6"/>
  <c r="K130" i="6"/>
  <c r="K122" i="6"/>
  <c r="K106" i="6"/>
  <c r="K98" i="6"/>
  <c r="K82" i="6"/>
  <c r="K58" i="6"/>
  <c r="K42" i="6"/>
  <c r="K26" i="6"/>
  <c r="K18" i="6"/>
  <c r="K10" i="6"/>
  <c r="M86" i="6"/>
  <c r="I54" i="6"/>
  <c r="M113" i="6"/>
  <c r="M109" i="6"/>
  <c r="M101" i="6"/>
  <c r="M93" i="6"/>
  <c r="M108" i="6"/>
  <c r="M100" i="6"/>
  <c r="M92" i="6"/>
  <c r="M107" i="6"/>
  <c r="M99" i="6"/>
  <c r="M91" i="6"/>
  <c r="M106" i="6"/>
  <c r="M98" i="6"/>
  <c r="M90" i="6"/>
  <c r="M105" i="6"/>
  <c r="M97" i="6"/>
  <c r="M89" i="6"/>
  <c r="M112" i="6"/>
  <c r="M104" i="6"/>
  <c r="M96" i="6"/>
  <c r="M88" i="6"/>
  <c r="M111" i="6"/>
  <c r="M103" i="6"/>
  <c r="M95" i="6"/>
  <c r="S112" i="6"/>
  <c r="S104" i="6"/>
  <c r="S110" i="6"/>
  <c r="S102" i="6"/>
  <c r="S108" i="6"/>
  <c r="S98" i="6"/>
  <c r="S90" i="6"/>
  <c r="S107" i="6"/>
  <c r="S97" i="6"/>
  <c r="S89" i="6"/>
  <c r="S106" i="6"/>
  <c r="S96" i="6"/>
  <c r="S88" i="6"/>
  <c r="S105" i="6"/>
  <c r="S95" i="6"/>
  <c r="S103" i="6"/>
  <c r="S94" i="6"/>
  <c r="S113" i="6"/>
  <c r="S101" i="6"/>
  <c r="S93" i="6"/>
  <c r="S109" i="6"/>
  <c r="S99" i="6"/>
  <c r="S91" i="6"/>
  <c r="S100" i="6"/>
  <c r="S92" i="6"/>
  <c r="I21" i="6"/>
  <c r="I13" i="6"/>
  <c r="I5" i="6"/>
  <c r="I20" i="6"/>
  <c r="I12" i="6"/>
  <c r="I4" i="6"/>
  <c r="I27" i="6"/>
  <c r="I19" i="6"/>
  <c r="I11" i="6"/>
  <c r="I3" i="6"/>
  <c r="I26" i="6"/>
  <c r="I18" i="6"/>
  <c r="I10" i="6"/>
  <c r="I2" i="6"/>
  <c r="I25" i="6"/>
  <c r="I17" i="6"/>
  <c r="I9" i="6"/>
  <c r="I24" i="6"/>
  <c r="I16" i="6"/>
  <c r="I8" i="6"/>
  <c r="I23" i="6"/>
  <c r="I15" i="6"/>
  <c r="I7" i="6"/>
  <c r="I125" i="6"/>
  <c r="I117" i="6"/>
  <c r="I124" i="6"/>
  <c r="I116" i="6"/>
  <c r="I123" i="6"/>
  <c r="I115" i="6"/>
  <c r="I130" i="6"/>
  <c r="I122" i="6"/>
  <c r="I114" i="6"/>
  <c r="I129" i="6"/>
  <c r="I121" i="6"/>
  <c r="I128" i="6"/>
  <c r="I120" i="6"/>
  <c r="I127" i="6"/>
  <c r="I119" i="6"/>
  <c r="M21" i="6"/>
  <c r="M13" i="6"/>
  <c r="M5" i="6"/>
  <c r="M20" i="6"/>
  <c r="M12" i="6"/>
  <c r="M4" i="6"/>
  <c r="M27" i="6"/>
  <c r="M19" i="6"/>
  <c r="M11" i="6"/>
  <c r="M3" i="6"/>
  <c r="M26" i="6"/>
  <c r="M18" i="6"/>
  <c r="M10" i="6"/>
  <c r="M2" i="6"/>
  <c r="M25" i="6"/>
  <c r="M17" i="6"/>
  <c r="M9" i="6"/>
  <c r="M24" i="6"/>
  <c r="M16" i="6"/>
  <c r="M8" i="6"/>
  <c r="M23" i="6"/>
  <c r="M15" i="6"/>
  <c r="M7" i="6"/>
  <c r="M126" i="6"/>
  <c r="M118" i="6"/>
  <c r="M125" i="6"/>
  <c r="M117" i="6"/>
  <c r="M124" i="6"/>
  <c r="M116" i="6"/>
  <c r="M123" i="6"/>
  <c r="M115" i="6"/>
  <c r="M130" i="6"/>
  <c r="M122" i="6"/>
  <c r="M114" i="6"/>
  <c r="M129" i="6"/>
  <c r="M121" i="6"/>
  <c r="M127" i="6"/>
  <c r="M119" i="6"/>
  <c r="M128" i="6"/>
  <c r="M120" i="6"/>
  <c r="O27" i="6"/>
  <c r="O19" i="6"/>
  <c r="O11" i="6"/>
  <c r="O3" i="6"/>
  <c r="O2" i="6"/>
  <c r="O26" i="6"/>
  <c r="O18" i="6"/>
  <c r="O10" i="6"/>
  <c r="O25" i="6"/>
  <c r="O17" i="6"/>
  <c r="O9" i="6"/>
  <c r="O24" i="6"/>
  <c r="O16" i="6"/>
  <c r="O8" i="6"/>
  <c r="O23" i="6"/>
  <c r="O15" i="6"/>
  <c r="O7" i="6"/>
  <c r="O22" i="6"/>
  <c r="O14" i="6"/>
  <c r="O6" i="6"/>
  <c r="O20" i="6"/>
  <c r="O12" i="6"/>
  <c r="O4" i="6"/>
  <c r="O21" i="6"/>
  <c r="O13" i="6"/>
  <c r="O5" i="6"/>
  <c r="O123" i="6"/>
  <c r="O115" i="6"/>
  <c r="O130" i="6"/>
  <c r="O122" i="6"/>
  <c r="O114" i="6"/>
  <c r="O129" i="6"/>
  <c r="O121" i="6"/>
  <c r="O128" i="6"/>
  <c r="O120" i="6"/>
  <c r="O127" i="6"/>
  <c r="O119" i="6"/>
  <c r="O126" i="6"/>
  <c r="O118" i="6"/>
  <c r="O124" i="6"/>
  <c r="O116" i="6"/>
  <c r="O125" i="6"/>
  <c r="O117" i="6"/>
  <c r="Q23" i="6"/>
  <c r="Q15" i="6"/>
  <c r="Q7" i="6"/>
  <c r="Q22" i="6"/>
  <c r="Q14" i="6"/>
  <c r="Q6" i="6"/>
  <c r="Q21" i="6"/>
  <c r="Q13" i="6"/>
  <c r="Q5" i="6"/>
  <c r="Q20" i="6"/>
  <c r="Q12" i="6"/>
  <c r="Q4" i="6"/>
  <c r="Q27" i="6"/>
  <c r="Q19" i="6"/>
  <c r="Q11" i="6"/>
  <c r="Q3" i="6"/>
  <c r="Q26" i="6"/>
  <c r="Q18" i="6"/>
  <c r="Q10" i="6"/>
  <c r="Q24" i="6"/>
  <c r="Q16" i="6"/>
  <c r="Q8" i="6"/>
  <c r="Q25" i="6"/>
  <c r="Q17" i="6"/>
  <c r="Q9" i="6"/>
  <c r="Q127" i="6"/>
  <c r="Q119" i="6"/>
  <c r="Q126" i="6"/>
  <c r="Q118" i="6"/>
  <c r="Q125" i="6"/>
  <c r="Q117" i="6"/>
  <c r="Q124" i="6"/>
  <c r="Q116" i="6"/>
  <c r="Q123" i="6"/>
  <c r="Q115" i="6"/>
  <c r="Q130" i="6"/>
  <c r="Q122" i="6"/>
  <c r="Q114" i="6"/>
  <c r="Q128" i="6"/>
  <c r="Q120" i="6"/>
  <c r="Q129" i="6"/>
  <c r="Q121" i="6"/>
  <c r="S26" i="6"/>
  <c r="S18" i="6"/>
  <c r="S10" i="6"/>
  <c r="S2" i="6"/>
  <c r="S25" i="6"/>
  <c r="S17" i="6"/>
  <c r="S9" i="6"/>
  <c r="S24" i="6"/>
  <c r="S16" i="6"/>
  <c r="S8" i="6"/>
  <c r="S23" i="6"/>
  <c r="S15" i="6"/>
  <c r="S7" i="6"/>
  <c r="S22" i="6"/>
  <c r="S14" i="6"/>
  <c r="S6" i="6"/>
  <c r="S21" i="6"/>
  <c r="S13" i="6"/>
  <c r="S5" i="6"/>
  <c r="S27" i="6"/>
  <c r="S19" i="6"/>
  <c r="S11" i="6"/>
  <c r="S3" i="6"/>
  <c r="S20" i="6"/>
  <c r="S12" i="6"/>
  <c r="S4" i="6"/>
  <c r="S128" i="6"/>
  <c r="S120" i="6"/>
  <c r="S126" i="6"/>
  <c r="S118" i="6"/>
  <c r="S130" i="6"/>
  <c r="S119" i="6"/>
  <c r="S129" i="6"/>
  <c r="S117" i="6"/>
  <c r="S127" i="6"/>
  <c r="S116" i="6"/>
  <c r="S125" i="6"/>
  <c r="S115" i="6"/>
  <c r="S124" i="6"/>
  <c r="S114" i="6"/>
  <c r="S123" i="6"/>
  <c r="S121" i="6"/>
  <c r="S122" i="6"/>
  <c r="W20" i="6"/>
  <c r="W12" i="6"/>
  <c r="W4" i="6"/>
  <c r="W27" i="6"/>
  <c r="W19" i="6"/>
  <c r="W11" i="6"/>
  <c r="W3" i="6"/>
  <c r="W26" i="6"/>
  <c r="W18" i="6"/>
  <c r="W10" i="6"/>
  <c r="W2" i="6"/>
  <c r="W25" i="6"/>
  <c r="W17" i="6"/>
  <c r="W9" i="6"/>
  <c r="W24" i="6"/>
  <c r="W16" i="6"/>
  <c r="W8" i="6"/>
  <c r="W21" i="6"/>
  <c r="W13" i="6"/>
  <c r="W5" i="6"/>
  <c r="W22" i="6"/>
  <c r="W15" i="6"/>
  <c r="W14" i="6"/>
  <c r="W7" i="6"/>
  <c r="W6" i="6"/>
  <c r="W23" i="6"/>
  <c r="W124" i="6"/>
  <c r="W116" i="6"/>
  <c r="W123" i="6"/>
  <c r="W115" i="6"/>
  <c r="W130" i="6"/>
  <c r="W122" i="6"/>
  <c r="W114" i="6"/>
  <c r="W129" i="6"/>
  <c r="W121" i="6"/>
  <c r="W128" i="6"/>
  <c r="W120" i="6"/>
  <c r="W127" i="6"/>
  <c r="W119" i="6"/>
  <c r="W125" i="6"/>
  <c r="W117" i="6"/>
  <c r="W118" i="6"/>
  <c r="W126" i="6"/>
  <c r="Y24" i="6"/>
  <c r="Y16" i="6"/>
  <c r="Y8" i="6"/>
  <c r="Y23" i="6"/>
  <c r="Y15" i="6"/>
  <c r="Y7" i="6"/>
  <c r="Y22" i="6"/>
  <c r="Y14" i="6"/>
  <c r="Y6" i="6"/>
  <c r="Y21" i="6"/>
  <c r="Y13" i="6"/>
  <c r="Y5" i="6"/>
  <c r="Y20" i="6"/>
  <c r="Y12" i="6"/>
  <c r="Y4" i="6"/>
  <c r="Y27" i="6"/>
  <c r="Y19" i="6"/>
  <c r="Y11" i="6"/>
  <c r="Y3" i="6"/>
  <c r="Y25" i="6"/>
  <c r="Y17" i="6"/>
  <c r="Y9" i="6"/>
  <c r="Y26" i="6"/>
  <c r="Y18" i="6"/>
  <c r="Y2" i="6"/>
  <c r="Y10" i="6"/>
  <c r="Y128" i="6"/>
  <c r="Y120" i="6"/>
  <c r="Y127" i="6"/>
  <c r="Y119" i="6"/>
  <c r="Y126" i="6"/>
  <c r="Y118" i="6"/>
  <c r="Y125" i="6"/>
  <c r="Y117" i="6"/>
  <c r="Y124" i="6"/>
  <c r="Y116" i="6"/>
  <c r="Y123" i="6"/>
  <c r="Y115" i="6"/>
  <c r="Y129" i="6"/>
  <c r="Y121" i="6"/>
  <c r="Y122" i="6"/>
  <c r="Y114" i="6"/>
  <c r="Y130" i="6"/>
  <c r="AA20" i="6"/>
  <c r="AA12" i="6"/>
  <c r="AA4" i="6"/>
  <c r="AA27" i="6"/>
  <c r="AA19" i="6"/>
  <c r="AA11" i="6"/>
  <c r="AA3" i="6"/>
  <c r="AA26" i="6"/>
  <c r="AA18" i="6"/>
  <c r="AA10" i="6"/>
  <c r="AA2" i="6"/>
  <c r="AA25" i="6"/>
  <c r="AA17" i="6"/>
  <c r="AA9" i="6"/>
  <c r="AA24" i="6"/>
  <c r="AA16" i="6"/>
  <c r="AA8" i="6"/>
  <c r="AA23" i="6"/>
  <c r="AA15" i="6"/>
  <c r="AA7" i="6"/>
  <c r="AA21" i="6"/>
  <c r="AA13" i="6"/>
  <c r="AA5" i="6"/>
  <c r="AA22" i="6"/>
  <c r="AA6" i="6"/>
  <c r="AA14" i="6"/>
  <c r="AA124" i="6"/>
  <c r="AA116" i="6"/>
  <c r="AA123" i="6"/>
  <c r="AA115" i="6"/>
  <c r="AA130" i="6"/>
  <c r="AA122" i="6"/>
  <c r="AA114" i="6"/>
  <c r="AA129" i="6"/>
  <c r="AA121" i="6"/>
  <c r="AA128" i="6"/>
  <c r="AA120" i="6"/>
  <c r="AA127" i="6"/>
  <c r="AA119" i="6"/>
  <c r="AA125" i="6"/>
  <c r="AA117" i="6"/>
  <c r="AA126" i="6"/>
  <c r="AA118" i="6"/>
  <c r="AC27" i="6"/>
  <c r="AC19" i="6"/>
  <c r="AC11" i="6"/>
  <c r="AC3" i="6"/>
  <c r="AC26" i="6"/>
  <c r="AC18" i="6"/>
  <c r="AC10" i="6"/>
  <c r="AC2" i="6"/>
  <c r="AC25" i="6"/>
  <c r="AC17" i="6"/>
  <c r="AC9" i="6"/>
  <c r="AC24" i="6"/>
  <c r="AC16" i="6"/>
  <c r="AC8" i="6"/>
  <c r="AC23" i="6"/>
  <c r="AC15" i="6"/>
  <c r="AC22" i="6"/>
  <c r="AC14" i="6"/>
  <c r="AC6" i="6"/>
  <c r="AC20" i="6"/>
  <c r="AC12" i="6"/>
  <c r="AC13" i="6"/>
  <c r="AC7" i="6"/>
  <c r="AC5" i="6"/>
  <c r="AC4" i="6"/>
  <c r="AC21" i="6"/>
  <c r="AC123" i="6"/>
  <c r="AC115" i="6"/>
  <c r="AC130" i="6"/>
  <c r="AC122" i="6"/>
  <c r="AC114" i="6"/>
  <c r="AC129" i="6"/>
  <c r="AC121" i="6"/>
  <c r="AC128" i="6"/>
  <c r="AC120" i="6"/>
  <c r="AC127" i="6"/>
  <c r="AC119" i="6"/>
  <c r="AC126" i="6"/>
  <c r="AC118" i="6"/>
  <c r="AC124" i="6"/>
  <c r="AC116" i="6"/>
  <c r="AC125" i="6"/>
  <c r="AC117" i="6"/>
  <c r="AE23" i="6"/>
  <c r="AE15" i="6"/>
  <c r="AE7" i="6"/>
  <c r="AE22" i="6"/>
  <c r="AE14" i="6"/>
  <c r="AE6" i="6"/>
  <c r="AE21" i="6"/>
  <c r="AE13" i="6"/>
  <c r="AE5" i="6"/>
  <c r="AE20" i="6"/>
  <c r="AE12" i="6"/>
  <c r="AE4" i="6"/>
  <c r="AE27" i="6"/>
  <c r="AE19" i="6"/>
  <c r="AE11" i="6"/>
  <c r="AE3" i="6"/>
  <c r="AE26" i="6"/>
  <c r="AE18" i="6"/>
  <c r="AE10" i="6"/>
  <c r="AE2" i="6"/>
  <c r="AE24" i="6"/>
  <c r="AE16" i="6"/>
  <c r="AE8" i="6"/>
  <c r="AE17" i="6"/>
  <c r="AE9" i="6"/>
  <c r="AE25" i="6"/>
  <c r="AE127" i="6"/>
  <c r="AE119" i="6"/>
  <c r="AE126" i="6"/>
  <c r="AE118" i="6"/>
  <c r="AE125" i="6"/>
  <c r="AE117" i="6"/>
  <c r="AE124" i="6"/>
  <c r="AE116" i="6"/>
  <c r="AE123" i="6"/>
  <c r="AE115" i="6"/>
  <c r="AE130" i="6"/>
  <c r="AE122" i="6"/>
  <c r="AE114" i="6"/>
  <c r="AE128" i="6"/>
  <c r="AE120" i="6"/>
  <c r="AE129" i="6"/>
  <c r="AE121" i="6"/>
  <c r="AG27" i="6"/>
  <c r="AG19" i="6"/>
  <c r="AG11" i="6"/>
  <c r="AG3" i="6"/>
  <c r="AG26" i="6"/>
  <c r="AG18" i="6"/>
  <c r="AG10" i="6"/>
  <c r="AG2" i="6"/>
  <c r="AG25" i="6"/>
  <c r="AG17" i="6"/>
  <c r="AG9" i="6"/>
  <c r="AG24" i="6"/>
  <c r="AG16" i="6"/>
  <c r="AG8" i="6"/>
  <c r="AG23" i="6"/>
  <c r="AG15" i="6"/>
  <c r="AG7" i="6"/>
  <c r="AG22" i="6"/>
  <c r="AG14" i="6"/>
  <c r="AG6" i="6"/>
  <c r="AG20" i="6"/>
  <c r="AG12" i="6"/>
  <c r="AG4" i="6"/>
  <c r="AG21" i="6"/>
  <c r="AG13" i="6"/>
  <c r="AG5" i="6"/>
  <c r="AG123" i="6"/>
  <c r="AG115" i="6"/>
  <c r="AG130" i="6"/>
  <c r="AG122" i="6"/>
  <c r="AG114" i="6"/>
  <c r="AG129" i="6"/>
  <c r="AG121" i="6"/>
  <c r="AG128" i="6"/>
  <c r="AG120" i="6"/>
  <c r="AG127" i="6"/>
  <c r="AG119" i="6"/>
  <c r="AG126" i="6"/>
  <c r="AG118" i="6"/>
  <c r="AG124" i="6"/>
  <c r="AG116" i="6"/>
  <c r="AG125" i="6"/>
  <c r="AG117" i="6"/>
  <c r="AI23" i="6"/>
  <c r="AI15" i="6"/>
  <c r="AI7" i="6"/>
  <c r="AI22" i="6"/>
  <c r="AI14" i="6"/>
  <c r="AI6" i="6"/>
  <c r="AI21" i="6"/>
  <c r="AI13" i="6"/>
  <c r="AI20" i="6"/>
  <c r="AI12" i="6"/>
  <c r="AI26" i="6"/>
  <c r="AI18" i="6"/>
  <c r="AI10" i="6"/>
  <c r="AI24" i="6"/>
  <c r="AI16" i="6"/>
  <c r="AI8" i="6"/>
  <c r="AI11" i="6"/>
  <c r="AI9" i="6"/>
  <c r="AI5" i="6"/>
  <c r="AI4" i="6"/>
  <c r="AI27" i="6"/>
  <c r="AI3" i="6"/>
  <c r="AI25" i="6"/>
  <c r="AI17" i="6"/>
  <c r="AI19" i="6"/>
  <c r="AI127" i="6"/>
  <c r="AI119" i="6"/>
  <c r="AI126" i="6"/>
  <c r="AI118" i="6"/>
  <c r="AI125" i="6"/>
  <c r="AI117" i="6"/>
  <c r="AI124" i="6"/>
  <c r="AI116" i="6"/>
  <c r="AI123" i="6"/>
  <c r="AI115" i="6"/>
  <c r="AI130" i="6"/>
  <c r="AI122" i="6"/>
  <c r="AI114" i="6"/>
  <c r="AI128" i="6"/>
  <c r="AI120" i="6"/>
  <c r="AI129" i="6"/>
  <c r="AI121" i="6"/>
  <c r="AM27" i="6"/>
  <c r="AM19" i="6"/>
  <c r="AM11" i="6"/>
  <c r="AM3" i="6"/>
  <c r="AM26" i="6"/>
  <c r="AM18" i="6"/>
  <c r="AM10" i="6"/>
  <c r="AM25" i="6"/>
  <c r="AM17" i="6"/>
  <c r="AM9" i="6"/>
  <c r="AM24" i="6"/>
  <c r="AM16" i="6"/>
  <c r="AM8" i="6"/>
  <c r="AM23" i="6"/>
  <c r="AM15" i="6"/>
  <c r="AM7" i="6"/>
  <c r="AM22" i="6"/>
  <c r="AM14" i="6"/>
  <c r="AM6" i="6"/>
  <c r="AM20" i="6"/>
  <c r="AM12" i="6"/>
  <c r="AM4" i="6"/>
  <c r="AM21" i="6"/>
  <c r="AM13" i="6"/>
  <c r="AM5" i="6"/>
  <c r="AM123" i="6"/>
  <c r="AM115" i="6"/>
  <c r="AM130" i="6"/>
  <c r="AM122" i="6"/>
  <c r="AM114" i="6"/>
  <c r="AM129" i="6"/>
  <c r="AM121" i="6"/>
  <c r="AM128" i="6"/>
  <c r="AM120" i="6"/>
  <c r="AM127" i="6"/>
  <c r="AM119" i="6"/>
  <c r="AM126" i="6"/>
  <c r="AM118" i="6"/>
  <c r="AM124" i="6"/>
  <c r="AM116" i="6"/>
  <c r="AM117" i="6"/>
  <c r="AM125" i="6"/>
  <c r="AQ22" i="6"/>
  <c r="AQ14" i="6"/>
  <c r="AQ6" i="6"/>
  <c r="AQ21" i="6"/>
  <c r="AQ13" i="6"/>
  <c r="AQ5" i="6"/>
  <c r="AQ27" i="6"/>
  <c r="AQ19" i="6"/>
  <c r="AQ11" i="6"/>
  <c r="AQ3" i="6"/>
  <c r="AQ25" i="6"/>
  <c r="AQ17" i="6"/>
  <c r="AQ9" i="6"/>
  <c r="AQ24" i="6"/>
  <c r="AQ16" i="6"/>
  <c r="AQ20" i="6"/>
  <c r="AQ18" i="6"/>
  <c r="AQ15" i="6"/>
  <c r="AQ12" i="6"/>
  <c r="AQ10" i="6"/>
  <c r="AQ7" i="6"/>
  <c r="AQ23" i="6"/>
  <c r="AQ4" i="6"/>
  <c r="AQ26" i="6"/>
  <c r="AQ126" i="6"/>
  <c r="AQ118" i="6"/>
  <c r="AQ125" i="6"/>
  <c r="AQ117" i="6"/>
  <c r="AQ123" i="6"/>
  <c r="AQ115" i="6"/>
  <c r="AQ129" i="6"/>
  <c r="AQ121" i="6"/>
  <c r="AQ128" i="6"/>
  <c r="AQ120" i="6"/>
  <c r="AQ127" i="6"/>
  <c r="AQ124" i="6"/>
  <c r="AQ122" i="6"/>
  <c r="AQ119" i="6"/>
  <c r="AQ116" i="6"/>
  <c r="AQ114" i="6"/>
  <c r="AQ130" i="6"/>
  <c r="AS26" i="6"/>
  <c r="AS18" i="6"/>
  <c r="AS10" i="6"/>
  <c r="AS25" i="6"/>
  <c r="AS17" i="6"/>
  <c r="AS9" i="6"/>
  <c r="AS23" i="6"/>
  <c r="AS15" i="6"/>
  <c r="AS7" i="6"/>
  <c r="AS21" i="6"/>
  <c r="AS13" i="6"/>
  <c r="AS5" i="6"/>
  <c r="AS20" i="6"/>
  <c r="AS12" i="6"/>
  <c r="AS4" i="6"/>
  <c r="AS24" i="6"/>
  <c r="AS3" i="6"/>
  <c r="AS22" i="6"/>
  <c r="AS19" i="6"/>
  <c r="AS16" i="6"/>
  <c r="AS14" i="6"/>
  <c r="AS11" i="6"/>
  <c r="AS27" i="6"/>
  <c r="AS6" i="6"/>
  <c r="AS8" i="6"/>
  <c r="AS128" i="6"/>
  <c r="AS120" i="6"/>
  <c r="AS127" i="6"/>
  <c r="AS119" i="6"/>
  <c r="AS126" i="6"/>
  <c r="AS118" i="6"/>
  <c r="AS125" i="6"/>
  <c r="AS117" i="6"/>
  <c r="AS115" i="6"/>
  <c r="AS130" i="6"/>
  <c r="AS114" i="6"/>
  <c r="AS124" i="6"/>
  <c r="AS122" i="6"/>
  <c r="AS121" i="6"/>
  <c r="AS123" i="6"/>
  <c r="AS116" i="6"/>
  <c r="AS129" i="6"/>
  <c r="AU22" i="6"/>
  <c r="AU14" i="6"/>
  <c r="AU6" i="6"/>
  <c r="AU20" i="6"/>
  <c r="AU12" i="6"/>
  <c r="AU4" i="6"/>
  <c r="AU27" i="6"/>
  <c r="AU19" i="6"/>
  <c r="AU11" i="6"/>
  <c r="AU3" i="6"/>
  <c r="AU26" i="6"/>
  <c r="AU18" i="6"/>
  <c r="AU10" i="6"/>
  <c r="AU25" i="6"/>
  <c r="AU17" i="6"/>
  <c r="AU9" i="6"/>
  <c r="AU24" i="6"/>
  <c r="AU5" i="6"/>
  <c r="AU23" i="6"/>
  <c r="AU16" i="6"/>
  <c r="AU13" i="6"/>
  <c r="AU8" i="6"/>
  <c r="AU21" i="6"/>
  <c r="AU15" i="6"/>
  <c r="AU7" i="6"/>
  <c r="AU126" i="6"/>
  <c r="AU118" i="6"/>
  <c r="AU124" i="6"/>
  <c r="AU116" i="6"/>
  <c r="AU123" i="6"/>
  <c r="AU115" i="6"/>
  <c r="AU130" i="6"/>
  <c r="AU122" i="6"/>
  <c r="AU114" i="6"/>
  <c r="AU129" i="6"/>
  <c r="AU121" i="6"/>
  <c r="AU128" i="6"/>
  <c r="AU125" i="6"/>
  <c r="AU119" i="6"/>
  <c r="AU117" i="6"/>
  <c r="AU127" i="6"/>
  <c r="AU120" i="6"/>
  <c r="AY26" i="6"/>
  <c r="AY18" i="6"/>
  <c r="AY10" i="6"/>
  <c r="AY24" i="6"/>
  <c r="AY16" i="6"/>
  <c r="AY8" i="6"/>
  <c r="AY23" i="6"/>
  <c r="AY15" i="6"/>
  <c r="AY7" i="6"/>
  <c r="AY22" i="6"/>
  <c r="AY14" i="6"/>
  <c r="AY6" i="6"/>
  <c r="AY21" i="6"/>
  <c r="AY13" i="6"/>
  <c r="AY5" i="6"/>
  <c r="AY9" i="6"/>
  <c r="AY27" i="6"/>
  <c r="AY4" i="6"/>
  <c r="AY20" i="6"/>
  <c r="AY17" i="6"/>
  <c r="AY12" i="6"/>
  <c r="AY25" i="6"/>
  <c r="AY19" i="6"/>
  <c r="AY11" i="6"/>
  <c r="AY3" i="6"/>
  <c r="AY130" i="6"/>
  <c r="AY122" i="6"/>
  <c r="AY114" i="6"/>
  <c r="AY128" i="6"/>
  <c r="AY120" i="6"/>
  <c r="AY127" i="6"/>
  <c r="AY119" i="6"/>
  <c r="AY126" i="6"/>
  <c r="AY118" i="6"/>
  <c r="AY125" i="6"/>
  <c r="AY117" i="6"/>
  <c r="AY115" i="6"/>
  <c r="AY129" i="6"/>
  <c r="AY123" i="6"/>
  <c r="AY121" i="6"/>
  <c r="AY124" i="6"/>
  <c r="AY116" i="6"/>
  <c r="BC22" i="6"/>
  <c r="BC14" i="6"/>
  <c r="BC6" i="6"/>
  <c r="BC20" i="6"/>
  <c r="BC12" i="6"/>
  <c r="BC4" i="6"/>
  <c r="BC27" i="6"/>
  <c r="BC19" i="6"/>
  <c r="BC11" i="6"/>
  <c r="BC3" i="6"/>
  <c r="BC26" i="6"/>
  <c r="BC18" i="6"/>
  <c r="BC10" i="6"/>
  <c r="BC25" i="6"/>
  <c r="BC17" i="6"/>
  <c r="BC9" i="6"/>
  <c r="BC13" i="6"/>
  <c r="BC8" i="6"/>
  <c r="BC24" i="6"/>
  <c r="BC5" i="6"/>
  <c r="BC21" i="6"/>
  <c r="BC16" i="6"/>
  <c r="BC7" i="6"/>
  <c r="BC15" i="6"/>
  <c r="BC23" i="6"/>
  <c r="BC129" i="6"/>
  <c r="BC121" i="6"/>
  <c r="BC127" i="6"/>
  <c r="BC119" i="6"/>
  <c r="BC125" i="6"/>
  <c r="BC130" i="6"/>
  <c r="BC122" i="6"/>
  <c r="BC123" i="6"/>
  <c r="BC118" i="6"/>
  <c r="BC117" i="6"/>
  <c r="BC116" i="6"/>
  <c r="BC128" i="6"/>
  <c r="BC115" i="6"/>
  <c r="BC124" i="6"/>
  <c r="BC114" i="6"/>
  <c r="BC126" i="6"/>
  <c r="BC120" i="6"/>
  <c r="I6" i="6"/>
  <c r="M14" i="6"/>
  <c r="Q183" i="6"/>
  <c r="Q182" i="6"/>
  <c r="Q188" i="6"/>
  <c r="Q187" i="6"/>
  <c r="Q186" i="6"/>
  <c r="Q184" i="6"/>
  <c r="Q185" i="6"/>
  <c r="I45" i="6"/>
  <c r="I37" i="6"/>
  <c r="I29" i="6"/>
  <c r="I44" i="6"/>
  <c r="I36" i="6"/>
  <c r="I28" i="6"/>
  <c r="I43" i="6"/>
  <c r="I35" i="6"/>
  <c r="I42" i="6"/>
  <c r="I34" i="6"/>
  <c r="I41" i="6"/>
  <c r="I33" i="6"/>
  <c r="I40" i="6"/>
  <c r="I32" i="6"/>
  <c r="I39" i="6"/>
  <c r="I31" i="6"/>
  <c r="I141" i="6"/>
  <c r="I133" i="6"/>
  <c r="I148" i="6"/>
  <c r="I140" i="6"/>
  <c r="I132" i="6"/>
  <c r="I147" i="6"/>
  <c r="I139" i="6"/>
  <c r="I131" i="6"/>
  <c r="I146" i="6"/>
  <c r="I138" i="6"/>
  <c r="I145" i="6"/>
  <c r="I137" i="6"/>
  <c r="I144" i="6"/>
  <c r="I136" i="6"/>
  <c r="I143" i="6"/>
  <c r="I135" i="6"/>
  <c r="M45" i="6"/>
  <c r="M37" i="6"/>
  <c r="M29" i="6"/>
  <c r="M44" i="6"/>
  <c r="M36" i="6"/>
  <c r="M28" i="6"/>
  <c r="M43" i="6"/>
  <c r="M35" i="6"/>
  <c r="M42" i="6"/>
  <c r="M34" i="6"/>
  <c r="M41" i="6"/>
  <c r="M33" i="6"/>
  <c r="M40" i="6"/>
  <c r="M32" i="6"/>
  <c r="M39" i="6"/>
  <c r="M31" i="6"/>
  <c r="M142" i="6"/>
  <c r="M134" i="6"/>
  <c r="M141" i="6"/>
  <c r="M133" i="6"/>
  <c r="M148" i="6"/>
  <c r="M140" i="6"/>
  <c r="M132" i="6"/>
  <c r="M147" i="6"/>
  <c r="M139" i="6"/>
  <c r="M131" i="6"/>
  <c r="M146" i="6"/>
  <c r="M138" i="6"/>
  <c r="M145" i="6"/>
  <c r="M137" i="6"/>
  <c r="M143" i="6"/>
  <c r="M135" i="6"/>
  <c r="M144" i="6"/>
  <c r="M136" i="6"/>
  <c r="O43" i="6"/>
  <c r="O35" i="6"/>
  <c r="O42" i="6"/>
  <c r="O34" i="6"/>
  <c r="O41" i="6"/>
  <c r="O33" i="6"/>
  <c r="O40" i="6"/>
  <c r="O32" i="6"/>
  <c r="O39" i="6"/>
  <c r="O31" i="6"/>
  <c r="O38" i="6"/>
  <c r="O30" i="6"/>
  <c r="O44" i="6"/>
  <c r="O36" i="6"/>
  <c r="O28" i="6"/>
  <c r="O29" i="6"/>
  <c r="O45" i="6"/>
  <c r="O147" i="6"/>
  <c r="O139" i="6"/>
  <c r="O131" i="6"/>
  <c r="O146" i="6"/>
  <c r="O138" i="6"/>
  <c r="O145" i="6"/>
  <c r="O137" i="6"/>
  <c r="O144" i="6"/>
  <c r="O136" i="6"/>
  <c r="O143" i="6"/>
  <c r="O135" i="6"/>
  <c r="O142" i="6"/>
  <c r="O134" i="6"/>
  <c r="O148" i="6"/>
  <c r="O140" i="6"/>
  <c r="O132" i="6"/>
  <c r="O141" i="6"/>
  <c r="O133" i="6"/>
  <c r="Q39" i="6"/>
  <c r="Q31" i="6"/>
  <c r="Q38" i="6"/>
  <c r="Q30" i="6"/>
  <c r="Q45" i="6"/>
  <c r="Q37" i="6"/>
  <c r="Q29" i="6"/>
  <c r="Q44" i="6"/>
  <c r="Q36" i="6"/>
  <c r="Q28" i="6"/>
  <c r="Q43" i="6"/>
  <c r="Q35" i="6"/>
  <c r="Q42" i="6"/>
  <c r="Q34" i="6"/>
  <c r="Q40" i="6"/>
  <c r="Q32" i="6"/>
  <c r="Q33" i="6"/>
  <c r="Q143" i="6"/>
  <c r="Q135" i="6"/>
  <c r="Q142" i="6"/>
  <c r="Q134" i="6"/>
  <c r="Q141" i="6"/>
  <c r="Q133" i="6"/>
  <c r="Q148" i="6"/>
  <c r="Q140" i="6"/>
  <c r="Q132" i="6"/>
  <c r="Q147" i="6"/>
  <c r="Q139" i="6"/>
  <c r="Q131" i="6"/>
  <c r="Q146" i="6"/>
  <c r="Q138" i="6"/>
  <c r="Q144" i="6"/>
  <c r="Q136" i="6"/>
  <c r="Q145" i="6"/>
  <c r="Q137" i="6"/>
  <c r="S42" i="6"/>
  <c r="S34" i="6"/>
  <c r="S41" i="6"/>
  <c r="S33" i="6"/>
  <c r="S40" i="6"/>
  <c r="S32" i="6"/>
  <c r="S39" i="6"/>
  <c r="S31" i="6"/>
  <c r="S38" i="6"/>
  <c r="S30" i="6"/>
  <c r="S45" i="6"/>
  <c r="S37" i="6"/>
  <c r="S29" i="6"/>
  <c r="S43" i="6"/>
  <c r="S35" i="6"/>
  <c r="S36" i="6"/>
  <c r="S28" i="6"/>
  <c r="S144" i="6"/>
  <c r="S136" i="6"/>
  <c r="S143" i="6"/>
  <c r="S142" i="6"/>
  <c r="S134" i="6"/>
  <c r="S145" i="6"/>
  <c r="S140" i="6"/>
  <c r="S139" i="6"/>
  <c r="S138" i="6"/>
  <c r="S137" i="6"/>
  <c r="S148" i="6"/>
  <c r="S135" i="6"/>
  <c r="S147" i="6"/>
  <c r="S133" i="6"/>
  <c r="S141" i="6"/>
  <c r="S131" i="6"/>
  <c r="S146" i="6"/>
  <c r="S132" i="6"/>
  <c r="W44" i="6"/>
  <c r="W36" i="6"/>
  <c r="W28" i="6"/>
  <c r="W43" i="6"/>
  <c r="W35" i="6"/>
  <c r="W42" i="6"/>
  <c r="W34" i="6"/>
  <c r="W41" i="6"/>
  <c r="W33" i="6"/>
  <c r="W40" i="6"/>
  <c r="W32" i="6"/>
  <c r="W45" i="6"/>
  <c r="W37" i="6"/>
  <c r="W29" i="6"/>
  <c r="W39" i="6"/>
  <c r="W38" i="6"/>
  <c r="W31" i="6"/>
  <c r="W30" i="6"/>
  <c r="W148" i="6"/>
  <c r="W140" i="6"/>
  <c r="W132" i="6"/>
  <c r="W147" i="6"/>
  <c r="W139" i="6"/>
  <c r="W131" i="6"/>
  <c r="W146" i="6"/>
  <c r="W138" i="6"/>
  <c r="W145" i="6"/>
  <c r="W137" i="6"/>
  <c r="W144" i="6"/>
  <c r="W136" i="6"/>
  <c r="W143" i="6"/>
  <c r="W135" i="6"/>
  <c r="W141" i="6"/>
  <c r="W133" i="6"/>
  <c r="W142" i="6"/>
  <c r="Y40" i="6"/>
  <c r="Y32" i="6"/>
  <c r="Y39" i="6"/>
  <c r="Y31" i="6"/>
  <c r="Y38" i="6"/>
  <c r="Y30" i="6"/>
  <c r="Y45" i="6"/>
  <c r="Y37" i="6"/>
  <c r="Y29" i="6"/>
  <c r="Y44" i="6"/>
  <c r="Y36" i="6"/>
  <c r="Y28" i="6"/>
  <c r="Y43" i="6"/>
  <c r="Y35" i="6"/>
  <c r="Y41" i="6"/>
  <c r="Y33" i="6"/>
  <c r="Y42" i="6"/>
  <c r="Y34" i="6"/>
  <c r="Y144" i="6"/>
  <c r="Y136" i="6"/>
  <c r="Y143" i="6"/>
  <c r="Y135" i="6"/>
  <c r="Y142" i="6"/>
  <c r="Y134" i="6"/>
  <c r="Y141" i="6"/>
  <c r="Y133" i="6"/>
  <c r="Y148" i="6"/>
  <c r="Y140" i="6"/>
  <c r="Y132" i="6"/>
  <c r="Y147" i="6"/>
  <c r="Y139" i="6"/>
  <c r="Y131" i="6"/>
  <c r="Y145" i="6"/>
  <c r="Y137" i="6"/>
  <c r="Y146" i="6"/>
  <c r="Y138" i="6"/>
  <c r="AA44" i="6"/>
  <c r="AA36" i="6"/>
  <c r="AA28" i="6"/>
  <c r="AA43" i="6"/>
  <c r="AA35" i="6"/>
  <c r="AA42" i="6"/>
  <c r="AA34" i="6"/>
  <c r="AA41" i="6"/>
  <c r="AA33" i="6"/>
  <c r="AA40" i="6"/>
  <c r="AA32" i="6"/>
  <c r="AA39" i="6"/>
  <c r="AA31" i="6"/>
  <c r="AA45" i="6"/>
  <c r="AA37" i="6"/>
  <c r="AA29" i="6"/>
  <c r="AA38" i="6"/>
  <c r="AA30" i="6"/>
  <c r="AA148" i="6"/>
  <c r="AA140" i="6"/>
  <c r="AA132" i="6"/>
  <c r="AA147" i="6"/>
  <c r="AA139" i="6"/>
  <c r="AA131" i="6"/>
  <c r="AA146" i="6"/>
  <c r="AA138" i="6"/>
  <c r="AA145" i="6"/>
  <c r="AA137" i="6"/>
  <c r="AA144" i="6"/>
  <c r="AA136" i="6"/>
  <c r="AA143" i="6"/>
  <c r="AA135" i="6"/>
  <c r="AA141" i="6"/>
  <c r="AA133" i="6"/>
  <c r="AA134" i="6"/>
  <c r="AA142" i="6"/>
  <c r="AC43" i="6"/>
  <c r="AC35" i="6"/>
  <c r="AC42" i="6"/>
  <c r="AC34" i="6"/>
  <c r="AC41" i="6"/>
  <c r="AC33" i="6"/>
  <c r="AC40" i="6"/>
  <c r="AC32" i="6"/>
  <c r="AC39" i="6"/>
  <c r="AC31" i="6"/>
  <c r="AC38" i="6"/>
  <c r="AC30" i="6"/>
  <c r="AC44" i="6"/>
  <c r="AC36" i="6"/>
  <c r="AC28" i="6"/>
  <c r="AC45" i="6"/>
  <c r="AC37" i="6"/>
  <c r="AC29" i="6"/>
  <c r="AC147" i="6"/>
  <c r="AC139" i="6"/>
  <c r="AC131" i="6"/>
  <c r="AC146" i="6"/>
  <c r="AC138" i="6"/>
  <c r="AC145" i="6"/>
  <c r="AC137" i="6"/>
  <c r="AC144" i="6"/>
  <c r="AC136" i="6"/>
  <c r="AC143" i="6"/>
  <c r="AC135" i="6"/>
  <c r="AC142" i="6"/>
  <c r="AC134" i="6"/>
  <c r="AC148" i="6"/>
  <c r="AC140" i="6"/>
  <c r="AC132" i="6"/>
  <c r="AC141" i="6"/>
  <c r="AC133" i="6"/>
  <c r="AE39" i="6"/>
  <c r="AE31" i="6"/>
  <c r="AE38" i="6"/>
  <c r="AE30" i="6"/>
  <c r="AE45" i="6"/>
  <c r="AE37" i="6"/>
  <c r="AE29" i="6"/>
  <c r="AE44" i="6"/>
  <c r="AE36" i="6"/>
  <c r="AE28" i="6"/>
  <c r="AE43" i="6"/>
  <c r="AE35" i="6"/>
  <c r="AE42" i="6"/>
  <c r="AE34" i="6"/>
  <c r="AE40" i="6"/>
  <c r="AE32" i="6"/>
  <c r="AE41" i="6"/>
  <c r="AE33" i="6"/>
  <c r="I14" i="6"/>
  <c r="I142" i="6"/>
  <c r="M22" i="6"/>
  <c r="Q41" i="6"/>
  <c r="I61" i="6"/>
  <c r="I53" i="6"/>
  <c r="I60" i="6"/>
  <c r="I52" i="6"/>
  <c r="I59" i="6"/>
  <c r="I51" i="6"/>
  <c r="I58" i="6"/>
  <c r="I50" i="6"/>
  <c r="I57" i="6"/>
  <c r="I49" i="6"/>
  <c r="I56" i="6"/>
  <c r="I48" i="6"/>
  <c r="I63" i="6"/>
  <c r="I55" i="6"/>
  <c r="I47" i="6"/>
  <c r="I149" i="6"/>
  <c r="I154" i="6"/>
  <c r="I153" i="6"/>
  <c r="I152" i="6"/>
  <c r="I151" i="6"/>
  <c r="M61" i="6"/>
  <c r="M53" i="6"/>
  <c r="M60" i="6"/>
  <c r="M52" i="6"/>
  <c r="M59" i="6"/>
  <c r="M51" i="6"/>
  <c r="M58" i="6"/>
  <c r="M50" i="6"/>
  <c r="M57" i="6"/>
  <c r="M49" i="6"/>
  <c r="M56" i="6"/>
  <c r="M48" i="6"/>
  <c r="M63" i="6"/>
  <c r="M55" i="6"/>
  <c r="M47" i="6"/>
  <c r="M150" i="6"/>
  <c r="M149" i="6"/>
  <c r="M154" i="6"/>
  <c r="M153" i="6"/>
  <c r="M151" i="6"/>
  <c r="M152" i="6"/>
  <c r="O59" i="6"/>
  <c r="O51" i="6"/>
  <c r="O58" i="6"/>
  <c r="O50" i="6"/>
  <c r="O57" i="6"/>
  <c r="O49" i="6"/>
  <c r="O56" i="6"/>
  <c r="O48" i="6"/>
  <c r="O63" i="6"/>
  <c r="O55" i="6"/>
  <c r="O47" i="6"/>
  <c r="O62" i="6"/>
  <c r="O54" i="6"/>
  <c r="O46" i="6"/>
  <c r="O60" i="6"/>
  <c r="O52" i="6"/>
  <c r="O61" i="6"/>
  <c r="O53" i="6"/>
  <c r="O154" i="6"/>
  <c r="O153" i="6"/>
  <c r="O152" i="6"/>
  <c r="O151" i="6"/>
  <c r="O150" i="6"/>
  <c r="O149" i="6"/>
  <c r="Q63" i="6"/>
  <c r="Q55" i="6"/>
  <c r="Q47" i="6"/>
  <c r="Q62" i="6"/>
  <c r="Q54" i="6"/>
  <c r="Q46" i="6"/>
  <c r="Q61" i="6"/>
  <c r="Q53" i="6"/>
  <c r="Q60" i="6"/>
  <c r="Q52" i="6"/>
  <c r="Q59" i="6"/>
  <c r="Q51" i="6"/>
  <c r="Q58" i="6"/>
  <c r="Q50" i="6"/>
  <c r="Q56" i="6"/>
  <c r="Q48" i="6"/>
  <c r="Q57" i="6"/>
  <c r="Q49" i="6"/>
  <c r="Q151" i="6"/>
  <c r="Q150" i="6"/>
  <c r="Q149" i="6"/>
  <c r="Q154" i="6"/>
  <c r="Q152" i="6"/>
  <c r="Q153" i="6"/>
  <c r="S58" i="6"/>
  <c r="S50" i="6"/>
  <c r="S57" i="6"/>
  <c r="S49" i="6"/>
  <c r="S56" i="6"/>
  <c r="S48" i="6"/>
  <c r="S63" i="6"/>
  <c r="S55" i="6"/>
  <c r="S47" i="6"/>
  <c r="S62" i="6"/>
  <c r="S54" i="6"/>
  <c r="S46" i="6"/>
  <c r="S61" i="6"/>
  <c r="S53" i="6"/>
  <c r="S59" i="6"/>
  <c r="S51" i="6"/>
  <c r="S60" i="6"/>
  <c r="S52" i="6"/>
  <c r="S152" i="6"/>
  <c r="S151" i="6"/>
  <c r="S150" i="6"/>
  <c r="S149" i="6"/>
  <c r="S153" i="6"/>
  <c r="S154" i="6"/>
  <c r="I22" i="6"/>
  <c r="I150" i="6"/>
  <c r="M30" i="6"/>
  <c r="M94" i="6"/>
  <c r="O187" i="6"/>
  <c r="O186" i="6"/>
  <c r="O185" i="6"/>
  <c r="O184" i="6"/>
  <c r="O183" i="6"/>
  <c r="O182" i="6"/>
  <c r="O188" i="6"/>
  <c r="Y112" i="6"/>
  <c r="Y104" i="6"/>
  <c r="Y96" i="6"/>
  <c r="Y88" i="6"/>
  <c r="Y111" i="6"/>
  <c r="Y103" i="6"/>
  <c r="Y95" i="6"/>
  <c r="Y110" i="6"/>
  <c r="Y102" i="6"/>
  <c r="Y94" i="6"/>
  <c r="Y109" i="6"/>
  <c r="Y101" i="6"/>
  <c r="Y93" i="6"/>
  <c r="Y108" i="6"/>
  <c r="Y100" i="6"/>
  <c r="Y92" i="6"/>
  <c r="Y107" i="6"/>
  <c r="Y99" i="6"/>
  <c r="Y91" i="6"/>
  <c r="Y113" i="6"/>
  <c r="Y105" i="6"/>
  <c r="Y97" i="6"/>
  <c r="Y89" i="6"/>
  <c r="Y106" i="6"/>
  <c r="Y98" i="6"/>
  <c r="Y90" i="6"/>
  <c r="I69" i="6"/>
  <c r="I68" i="6"/>
  <c r="I67" i="6"/>
  <c r="I66" i="6"/>
  <c r="I65" i="6"/>
  <c r="I64" i="6"/>
  <c r="I157" i="6"/>
  <c r="I156" i="6"/>
  <c r="I155" i="6"/>
  <c r="M69" i="6"/>
  <c r="M68" i="6"/>
  <c r="M67" i="6"/>
  <c r="M66" i="6"/>
  <c r="M65" i="6"/>
  <c r="M64" i="6"/>
  <c r="M158" i="6"/>
  <c r="M157" i="6"/>
  <c r="M156" i="6"/>
  <c r="M155" i="6"/>
  <c r="O67" i="6"/>
  <c r="O66" i="6"/>
  <c r="O65" i="6"/>
  <c r="O64" i="6"/>
  <c r="O68" i="6"/>
  <c r="O69" i="6"/>
  <c r="O155" i="6"/>
  <c r="O158" i="6"/>
  <c r="O156" i="6"/>
  <c r="O157" i="6"/>
  <c r="Q69" i="6"/>
  <c r="Q68" i="6"/>
  <c r="Q67" i="6"/>
  <c r="Q66" i="6"/>
  <c r="Q64" i="6"/>
  <c r="Q65" i="6"/>
  <c r="Q158" i="6"/>
  <c r="Q157" i="6"/>
  <c r="Q156" i="6"/>
  <c r="Q155" i="6"/>
  <c r="S66" i="6"/>
  <c r="S65" i="6"/>
  <c r="S64" i="6"/>
  <c r="S69" i="6"/>
  <c r="S67" i="6"/>
  <c r="S68" i="6"/>
  <c r="S158" i="6"/>
  <c r="S157" i="6"/>
  <c r="S156" i="6"/>
  <c r="S155" i="6"/>
  <c r="W68" i="6"/>
  <c r="W67" i="6"/>
  <c r="W66" i="6"/>
  <c r="W65" i="6"/>
  <c r="W64" i="6"/>
  <c r="W69" i="6"/>
  <c r="W156" i="6"/>
  <c r="W155" i="6"/>
  <c r="W157" i="6"/>
  <c r="W158" i="6"/>
  <c r="Y64" i="6"/>
  <c r="Y69" i="6"/>
  <c r="Y68" i="6"/>
  <c r="Y67" i="6"/>
  <c r="Y65" i="6"/>
  <c r="Y66" i="6"/>
  <c r="Y158" i="6"/>
  <c r="Y157" i="6"/>
  <c r="Y156" i="6"/>
  <c r="Y155" i="6"/>
  <c r="AA68" i="6"/>
  <c r="AA67" i="6"/>
  <c r="AA66" i="6"/>
  <c r="AA65" i="6"/>
  <c r="AA64" i="6"/>
  <c r="AA69" i="6"/>
  <c r="AA156" i="6"/>
  <c r="AA155" i="6"/>
  <c r="AA157" i="6"/>
  <c r="AA158" i="6"/>
  <c r="AC67" i="6"/>
  <c r="AC66" i="6"/>
  <c r="AC65" i="6"/>
  <c r="AC64" i="6"/>
  <c r="AC68" i="6"/>
  <c r="AC69" i="6"/>
  <c r="AC155" i="6"/>
  <c r="AC158" i="6"/>
  <c r="AC156" i="6"/>
  <c r="AC157" i="6"/>
  <c r="AE69" i="6"/>
  <c r="AE68" i="6"/>
  <c r="AE67" i="6"/>
  <c r="AE66" i="6"/>
  <c r="AE64" i="6"/>
  <c r="AE65" i="6"/>
  <c r="AE158" i="6"/>
  <c r="AE157" i="6"/>
  <c r="AE156" i="6"/>
  <c r="AE155" i="6"/>
  <c r="AG67" i="6"/>
  <c r="AG66" i="6"/>
  <c r="AG65" i="6"/>
  <c r="AG64" i="6"/>
  <c r="AG68" i="6"/>
  <c r="AG69" i="6"/>
  <c r="AG155" i="6"/>
  <c r="AG158" i="6"/>
  <c r="AG156" i="6"/>
  <c r="AG157" i="6"/>
  <c r="AI69" i="6"/>
  <c r="AI68" i="6"/>
  <c r="AI67" i="6"/>
  <c r="AI66" i="6"/>
  <c r="AI64" i="6"/>
  <c r="AI65" i="6"/>
  <c r="AI158" i="6"/>
  <c r="AI157" i="6"/>
  <c r="AI156" i="6"/>
  <c r="AI155" i="6"/>
  <c r="AM67" i="6"/>
  <c r="AM66" i="6"/>
  <c r="AM65" i="6"/>
  <c r="AM64" i="6"/>
  <c r="AM68" i="6"/>
  <c r="AM69" i="6"/>
  <c r="AM155" i="6"/>
  <c r="AM158" i="6"/>
  <c r="AM156" i="6"/>
  <c r="AM157" i="6"/>
  <c r="AO66" i="6"/>
  <c r="AO65" i="6"/>
  <c r="AO69" i="6"/>
  <c r="AO68" i="6"/>
  <c r="AO67" i="6"/>
  <c r="AO64" i="6"/>
  <c r="AO157" i="6"/>
  <c r="AO156" i="6"/>
  <c r="AO158" i="6"/>
  <c r="AO155" i="6"/>
  <c r="AQ69" i="6"/>
  <c r="AQ67" i="6"/>
  <c r="AQ65" i="6"/>
  <c r="AQ64" i="6"/>
  <c r="AQ66" i="6"/>
  <c r="AQ68" i="6"/>
  <c r="AQ158" i="6"/>
  <c r="AQ157" i="6"/>
  <c r="AQ155" i="6"/>
  <c r="AQ156" i="6"/>
  <c r="AS66" i="6"/>
  <c r="AS65" i="6"/>
  <c r="AS69" i="6"/>
  <c r="AS68" i="6"/>
  <c r="AS67" i="6"/>
  <c r="AS64" i="6"/>
  <c r="AS158" i="6"/>
  <c r="AS157" i="6"/>
  <c r="AS156" i="6"/>
  <c r="AS155" i="6"/>
  <c r="AU68" i="6"/>
  <c r="AU67" i="6"/>
  <c r="AU66" i="6"/>
  <c r="AU65" i="6"/>
  <c r="AU69" i="6"/>
  <c r="AU64" i="6"/>
  <c r="AU158" i="6"/>
  <c r="AU156" i="6"/>
  <c r="AU155" i="6"/>
  <c r="AU157" i="6"/>
  <c r="AY66" i="6"/>
  <c r="AY64" i="6"/>
  <c r="AY69" i="6"/>
  <c r="AY68" i="6"/>
  <c r="AY65" i="6"/>
  <c r="AY67" i="6"/>
  <c r="AY158" i="6"/>
  <c r="AY157" i="6"/>
  <c r="AY156" i="6"/>
  <c r="AY155" i="6"/>
  <c r="BC68" i="6"/>
  <c r="BC67" i="6"/>
  <c r="BC66" i="6"/>
  <c r="BC65" i="6"/>
  <c r="BC69" i="6"/>
  <c r="BC64" i="6"/>
  <c r="I94" i="6"/>
  <c r="I158" i="6"/>
  <c r="M102" i="6"/>
  <c r="O107" i="6"/>
  <c r="O99" i="6"/>
  <c r="O91" i="6"/>
  <c r="O106" i="6"/>
  <c r="O98" i="6"/>
  <c r="O90" i="6"/>
  <c r="O113" i="6"/>
  <c r="O105" i="6"/>
  <c r="O97" i="6"/>
  <c r="O89" i="6"/>
  <c r="O112" i="6"/>
  <c r="O104" i="6"/>
  <c r="O96" i="6"/>
  <c r="O88" i="6"/>
  <c r="O111" i="6"/>
  <c r="O103" i="6"/>
  <c r="O95" i="6"/>
  <c r="O110" i="6"/>
  <c r="O102" i="6"/>
  <c r="O94" i="6"/>
  <c r="O108" i="6"/>
  <c r="O100" i="6"/>
  <c r="O92" i="6"/>
  <c r="O93" i="6"/>
  <c r="O109" i="6"/>
  <c r="W108" i="6"/>
  <c r="W100" i="6"/>
  <c r="W92" i="6"/>
  <c r="W107" i="6"/>
  <c r="W99" i="6"/>
  <c r="W91" i="6"/>
  <c r="W106" i="6"/>
  <c r="W98" i="6"/>
  <c r="W90" i="6"/>
  <c r="W113" i="6"/>
  <c r="W105" i="6"/>
  <c r="W97" i="6"/>
  <c r="W89" i="6"/>
  <c r="W112" i="6"/>
  <c r="W104" i="6"/>
  <c r="W96" i="6"/>
  <c r="W88" i="6"/>
  <c r="W111" i="6"/>
  <c r="W103" i="6"/>
  <c r="W95" i="6"/>
  <c r="W109" i="6"/>
  <c r="W101" i="6"/>
  <c r="W93" i="6"/>
  <c r="W110" i="6"/>
  <c r="W102" i="6"/>
  <c r="W94" i="6"/>
  <c r="I73" i="6"/>
  <c r="I72" i="6"/>
  <c r="I71" i="6"/>
  <c r="I165" i="6"/>
  <c r="I164" i="6"/>
  <c r="I163" i="6"/>
  <c r="I162" i="6"/>
  <c r="I161" i="6"/>
  <c r="I160" i="6"/>
  <c r="I159" i="6"/>
  <c r="M73" i="6"/>
  <c r="M72" i="6"/>
  <c r="M71" i="6"/>
  <c r="M166" i="6"/>
  <c r="M165" i="6"/>
  <c r="M164" i="6"/>
  <c r="M163" i="6"/>
  <c r="M162" i="6"/>
  <c r="M161" i="6"/>
  <c r="M159" i="6"/>
  <c r="O73" i="6"/>
  <c r="O72" i="6"/>
  <c r="O71" i="6"/>
  <c r="O70" i="6"/>
  <c r="O163" i="6"/>
  <c r="O162" i="6"/>
  <c r="O161" i="6"/>
  <c r="O160" i="6"/>
  <c r="O159" i="6"/>
  <c r="O166" i="6"/>
  <c r="O164" i="6"/>
  <c r="Q71" i="6"/>
  <c r="Q70" i="6"/>
  <c r="Q72" i="6"/>
  <c r="Q73" i="6"/>
  <c r="Q159" i="6"/>
  <c r="Q166" i="6"/>
  <c r="Q165" i="6"/>
  <c r="Q164" i="6"/>
  <c r="Q163" i="6"/>
  <c r="Q162" i="6"/>
  <c r="Q160" i="6"/>
  <c r="Q161" i="6"/>
  <c r="S73" i="6"/>
  <c r="S72" i="6"/>
  <c r="S71" i="6"/>
  <c r="S70" i="6"/>
  <c r="S160" i="6"/>
  <c r="S159" i="6"/>
  <c r="S166" i="6"/>
  <c r="S165" i="6"/>
  <c r="S161" i="6"/>
  <c r="S162" i="6"/>
  <c r="S163" i="6"/>
  <c r="S164" i="6"/>
  <c r="W73" i="6"/>
  <c r="W72" i="6"/>
  <c r="W71" i="6"/>
  <c r="W70" i="6"/>
  <c r="W164" i="6"/>
  <c r="W163" i="6"/>
  <c r="W162" i="6"/>
  <c r="W161" i="6"/>
  <c r="W160" i="6"/>
  <c r="W159" i="6"/>
  <c r="W165" i="6"/>
  <c r="W166" i="6"/>
  <c r="Y72" i="6"/>
  <c r="Y71" i="6"/>
  <c r="Y70" i="6"/>
  <c r="Y73" i="6"/>
  <c r="Y160" i="6"/>
  <c r="Y159" i="6"/>
  <c r="Y166" i="6"/>
  <c r="Y165" i="6"/>
  <c r="Y164" i="6"/>
  <c r="Y163" i="6"/>
  <c r="Y161" i="6"/>
  <c r="Y162" i="6"/>
  <c r="AA73" i="6"/>
  <c r="AA72" i="6"/>
  <c r="AA71" i="6"/>
  <c r="AA70" i="6"/>
  <c r="AA166" i="6"/>
  <c r="AA165" i="6"/>
  <c r="AA164" i="6"/>
  <c r="AA163" i="6"/>
  <c r="AA162" i="6"/>
  <c r="AA161" i="6"/>
  <c r="AA160" i="6"/>
  <c r="AA159" i="6"/>
  <c r="AC73" i="6"/>
  <c r="AC72" i="6"/>
  <c r="AC71" i="6"/>
  <c r="AC70" i="6"/>
  <c r="AC163" i="6"/>
  <c r="AC162" i="6"/>
  <c r="AC161" i="6"/>
  <c r="AC160" i="6"/>
  <c r="AC159" i="6"/>
  <c r="AC166" i="6"/>
  <c r="AC164" i="6"/>
  <c r="AC165" i="6"/>
  <c r="AE71" i="6"/>
  <c r="AE70" i="6"/>
  <c r="AE72" i="6"/>
  <c r="AE73" i="6"/>
  <c r="AE159" i="6"/>
  <c r="AE166" i="6"/>
  <c r="AE165" i="6"/>
  <c r="AE164" i="6"/>
  <c r="AE163" i="6"/>
  <c r="AE162" i="6"/>
  <c r="AE160" i="6"/>
  <c r="AE161" i="6"/>
  <c r="AG73" i="6"/>
  <c r="AG72" i="6"/>
  <c r="AG71" i="6"/>
  <c r="AG70" i="6"/>
  <c r="AG163" i="6"/>
  <c r="AG162" i="6"/>
  <c r="AG161" i="6"/>
  <c r="AG160" i="6"/>
  <c r="AG159" i="6"/>
  <c r="AG166" i="6"/>
  <c r="AG164" i="6"/>
  <c r="AG165" i="6"/>
  <c r="AI71" i="6"/>
  <c r="AI70" i="6"/>
  <c r="AI72" i="6"/>
  <c r="AI73" i="6"/>
  <c r="AI159" i="6"/>
  <c r="AI166" i="6"/>
  <c r="AI165" i="6"/>
  <c r="AI164" i="6"/>
  <c r="AI163" i="6"/>
  <c r="AI162" i="6"/>
  <c r="AI160" i="6"/>
  <c r="AI161" i="6"/>
  <c r="AM73" i="6"/>
  <c r="AM72" i="6"/>
  <c r="AM71" i="6"/>
  <c r="AM70" i="6"/>
  <c r="AM163" i="6"/>
  <c r="AM162" i="6"/>
  <c r="AM161" i="6"/>
  <c r="AM160" i="6"/>
  <c r="AM159" i="6"/>
  <c r="AM166" i="6"/>
  <c r="AM164" i="6"/>
  <c r="AM165" i="6"/>
  <c r="AO73" i="6"/>
  <c r="AO70" i="6"/>
  <c r="AO71" i="6"/>
  <c r="AO72" i="6"/>
  <c r="AO162" i="6"/>
  <c r="AO161" i="6"/>
  <c r="AO159" i="6"/>
  <c r="AO165" i="6"/>
  <c r="AO164" i="6"/>
  <c r="AO166" i="6"/>
  <c r="AO163" i="6"/>
  <c r="AO160" i="6"/>
  <c r="AQ70" i="6"/>
  <c r="AQ73" i="6"/>
  <c r="AQ72" i="6"/>
  <c r="AQ71" i="6"/>
  <c r="AQ166" i="6"/>
  <c r="AQ165" i="6"/>
  <c r="AQ163" i="6"/>
  <c r="AQ161" i="6"/>
  <c r="AQ160" i="6"/>
  <c r="AQ164" i="6"/>
  <c r="AQ162" i="6"/>
  <c r="AQ159" i="6"/>
  <c r="AS73" i="6"/>
  <c r="AS71" i="6"/>
  <c r="AS70" i="6"/>
  <c r="AS72" i="6"/>
  <c r="AS162" i="6"/>
  <c r="AS160" i="6"/>
  <c r="AS159" i="6"/>
  <c r="AS166" i="6"/>
  <c r="AS165" i="6"/>
  <c r="AS163" i="6"/>
  <c r="AS164" i="6"/>
  <c r="AS161" i="6"/>
  <c r="AU70" i="6"/>
  <c r="AU73" i="6"/>
  <c r="AU72" i="6"/>
  <c r="AU71" i="6"/>
  <c r="AU166" i="6"/>
  <c r="AU164" i="6"/>
  <c r="AU163" i="6"/>
  <c r="AU162" i="6"/>
  <c r="AU161" i="6"/>
  <c r="AU160" i="6"/>
  <c r="AU159" i="6"/>
  <c r="AU165" i="6"/>
  <c r="AY72" i="6"/>
  <c r="AY71" i="6"/>
  <c r="AY70" i="6"/>
  <c r="AY73" i="6"/>
  <c r="AY162" i="6"/>
  <c r="AY160" i="6"/>
  <c r="AY159" i="6"/>
  <c r="AY166" i="6"/>
  <c r="AY165" i="6"/>
  <c r="AY164" i="6"/>
  <c r="AY163" i="6"/>
  <c r="AY161" i="6"/>
  <c r="BC70" i="6"/>
  <c r="BC73" i="6"/>
  <c r="BC72" i="6"/>
  <c r="BC71" i="6"/>
  <c r="BC161" i="6"/>
  <c r="BC160" i="6"/>
  <c r="BC159" i="6"/>
  <c r="BC165" i="6"/>
  <c r="BC164" i="6"/>
  <c r="BC162" i="6"/>
  <c r="BC166" i="6"/>
  <c r="BC163" i="6"/>
  <c r="BA73" i="6"/>
  <c r="BA72" i="6"/>
  <c r="BA70" i="6"/>
  <c r="BA71" i="6"/>
  <c r="BA165" i="6"/>
  <c r="BA164" i="6"/>
  <c r="BA163" i="6"/>
  <c r="BA162" i="6"/>
  <c r="BA161" i="6"/>
  <c r="BA160" i="6"/>
  <c r="BA166" i="6"/>
  <c r="BA159" i="6"/>
  <c r="BE73" i="6"/>
  <c r="BE72" i="6"/>
  <c r="BE71" i="6"/>
  <c r="BE70" i="6"/>
  <c r="BE161" i="6"/>
  <c r="BE160" i="6"/>
  <c r="BE159" i="6"/>
  <c r="BE166" i="6"/>
  <c r="BE165" i="6"/>
  <c r="BE164" i="6"/>
  <c r="BE162" i="6"/>
  <c r="BE163" i="6"/>
  <c r="E73" i="6"/>
  <c r="E72" i="6"/>
  <c r="E70" i="6"/>
  <c r="E71" i="6"/>
  <c r="E165" i="6"/>
  <c r="E164" i="6"/>
  <c r="E163" i="6"/>
  <c r="E162" i="6"/>
  <c r="E161" i="6"/>
  <c r="E160" i="6"/>
  <c r="E166" i="6"/>
  <c r="E159" i="6"/>
  <c r="I38" i="6"/>
  <c r="I166" i="6"/>
  <c r="M46" i="6"/>
  <c r="M110" i="6"/>
  <c r="S44" i="6"/>
  <c r="I109" i="6"/>
  <c r="I101" i="6"/>
  <c r="I93" i="6"/>
  <c r="I108" i="6"/>
  <c r="I100" i="6"/>
  <c r="I92" i="6"/>
  <c r="I107" i="6"/>
  <c r="I99" i="6"/>
  <c r="I91" i="6"/>
  <c r="I106" i="6"/>
  <c r="I98" i="6"/>
  <c r="I90" i="6"/>
  <c r="I113" i="6"/>
  <c r="I105" i="6"/>
  <c r="I97" i="6"/>
  <c r="I89" i="6"/>
  <c r="I112" i="6"/>
  <c r="I104" i="6"/>
  <c r="I96" i="6"/>
  <c r="I88" i="6"/>
  <c r="I111" i="6"/>
  <c r="I103" i="6"/>
  <c r="I95" i="6"/>
  <c r="M182" i="6"/>
  <c r="M188" i="6"/>
  <c r="M187" i="6"/>
  <c r="M186" i="6"/>
  <c r="M185" i="6"/>
  <c r="M183" i="6"/>
  <c r="M184" i="6"/>
  <c r="W188" i="6"/>
  <c r="W187" i="6"/>
  <c r="W186" i="6"/>
  <c r="W185" i="6"/>
  <c r="W184" i="6"/>
  <c r="W183" i="6"/>
  <c r="W182" i="6"/>
  <c r="I77" i="6"/>
  <c r="I84" i="6"/>
  <c r="I76" i="6"/>
  <c r="I83" i="6"/>
  <c r="I75" i="6"/>
  <c r="I82" i="6"/>
  <c r="I74" i="6"/>
  <c r="I81" i="6"/>
  <c r="I80" i="6"/>
  <c r="I79" i="6"/>
  <c r="I173" i="6"/>
  <c r="I172" i="6"/>
  <c r="I171" i="6"/>
  <c r="I170" i="6"/>
  <c r="I169" i="6"/>
  <c r="I168" i="6"/>
  <c r="I167" i="6"/>
  <c r="M77" i="6"/>
  <c r="M84" i="6"/>
  <c r="M76" i="6"/>
  <c r="M83" i="6"/>
  <c r="M75" i="6"/>
  <c r="M82" i="6"/>
  <c r="M74" i="6"/>
  <c r="M81" i="6"/>
  <c r="M80" i="6"/>
  <c r="M79" i="6"/>
  <c r="I46" i="6"/>
  <c r="I110" i="6"/>
  <c r="I174" i="6"/>
  <c r="M54" i="6"/>
  <c r="M160" i="6"/>
  <c r="S111" i="6"/>
  <c r="I188" i="6"/>
  <c r="I187" i="6"/>
  <c r="I186" i="6"/>
  <c r="I185" i="6"/>
  <c r="I184" i="6"/>
  <c r="I183" i="6"/>
  <c r="Q111" i="6"/>
  <c r="Q103" i="6"/>
  <c r="Q95" i="6"/>
  <c r="Q110" i="6"/>
  <c r="Q102" i="6"/>
  <c r="Q94" i="6"/>
  <c r="Q109" i="6"/>
  <c r="Q101" i="6"/>
  <c r="Q93" i="6"/>
  <c r="Q108" i="6"/>
  <c r="Q100" i="6"/>
  <c r="Q92" i="6"/>
  <c r="Q107" i="6"/>
  <c r="Q99" i="6"/>
  <c r="Q91" i="6"/>
  <c r="Q106" i="6"/>
  <c r="Q98" i="6"/>
  <c r="Q90" i="6"/>
  <c r="Q112" i="6"/>
  <c r="Q104" i="6"/>
  <c r="Q96" i="6"/>
  <c r="Q88" i="6"/>
  <c r="Q97" i="6"/>
  <c r="Q89" i="6"/>
  <c r="Q113" i="6"/>
  <c r="S184" i="6"/>
  <c r="S183" i="6"/>
  <c r="S182" i="6"/>
  <c r="S185" i="6"/>
  <c r="S188" i="6"/>
  <c r="S186" i="6"/>
  <c r="S187" i="6"/>
  <c r="I85" i="6"/>
  <c r="I87" i="6"/>
  <c r="I118" i="6"/>
  <c r="I182" i="6"/>
  <c r="M174" i="6"/>
  <c r="M173" i="6"/>
  <c r="M172" i="6"/>
  <c r="M171" i="6"/>
  <c r="M170" i="6"/>
  <c r="M169" i="6"/>
  <c r="M167" i="6"/>
  <c r="O83" i="6"/>
  <c r="O75" i="6"/>
  <c r="O82" i="6"/>
  <c r="O74" i="6"/>
  <c r="O81" i="6"/>
  <c r="O80" i="6"/>
  <c r="O79" i="6"/>
  <c r="O78" i="6"/>
  <c r="O84" i="6"/>
  <c r="O76" i="6"/>
  <c r="O171" i="6"/>
  <c r="O170" i="6"/>
  <c r="O169" i="6"/>
  <c r="O168" i="6"/>
  <c r="O167" i="6"/>
  <c r="O174" i="6"/>
  <c r="O172" i="6"/>
  <c r="Q79" i="6"/>
  <c r="Q78" i="6"/>
  <c r="Q77" i="6"/>
  <c r="Q84" i="6"/>
  <c r="Q76" i="6"/>
  <c r="Q83" i="6"/>
  <c r="Q75" i="6"/>
  <c r="Q82" i="6"/>
  <c r="Q74" i="6"/>
  <c r="Q80" i="6"/>
  <c r="Q167" i="6"/>
  <c r="Q174" i="6"/>
  <c r="Q173" i="6"/>
  <c r="Q172" i="6"/>
  <c r="Q171" i="6"/>
  <c r="Q170" i="6"/>
  <c r="Q168" i="6"/>
  <c r="S82" i="6"/>
  <c r="S74" i="6"/>
  <c r="S81" i="6"/>
  <c r="S80" i="6"/>
  <c r="S79" i="6"/>
  <c r="S78" i="6"/>
  <c r="S77" i="6"/>
  <c r="S83" i="6"/>
  <c r="S75" i="6"/>
  <c r="S168" i="6"/>
  <c r="S167" i="6"/>
  <c r="S174" i="6"/>
  <c r="S173" i="6"/>
  <c r="S169" i="6"/>
  <c r="S172" i="6"/>
  <c r="S171" i="6"/>
  <c r="S170" i="6"/>
  <c r="W84" i="6"/>
  <c r="W76" i="6"/>
  <c r="W83" i="6"/>
  <c r="W75" i="6"/>
  <c r="W82" i="6"/>
  <c r="W74" i="6"/>
  <c r="W81" i="6"/>
  <c r="W80" i="6"/>
  <c r="W79" i="6"/>
  <c r="W77" i="6"/>
  <c r="W78" i="6"/>
  <c r="W172" i="6"/>
  <c r="W171" i="6"/>
  <c r="W170" i="6"/>
  <c r="W169" i="6"/>
  <c r="W168" i="6"/>
  <c r="W167" i="6"/>
  <c r="W173" i="6"/>
  <c r="W174" i="6"/>
  <c r="Y80" i="6"/>
  <c r="Y79" i="6"/>
  <c r="Y78" i="6"/>
  <c r="Y77" i="6"/>
  <c r="Y84" i="6"/>
  <c r="Y76" i="6"/>
  <c r="Y83" i="6"/>
  <c r="Y75" i="6"/>
  <c r="Y81" i="6"/>
  <c r="Y82" i="6"/>
  <c r="Y168" i="6"/>
  <c r="Y167" i="6"/>
  <c r="Y174" i="6"/>
  <c r="Y173" i="6"/>
  <c r="Y172" i="6"/>
  <c r="Y171" i="6"/>
  <c r="Y169" i="6"/>
  <c r="Y170" i="6"/>
  <c r="AA84" i="6"/>
  <c r="AA76" i="6"/>
  <c r="AA83" i="6"/>
  <c r="AA75" i="6"/>
  <c r="AA82" i="6"/>
  <c r="AA74" i="6"/>
  <c r="AA81" i="6"/>
  <c r="AA80" i="6"/>
  <c r="AA79" i="6"/>
  <c r="AA77" i="6"/>
  <c r="AA167" i="6"/>
  <c r="AA174" i="6"/>
  <c r="AA173" i="6"/>
  <c r="AA170" i="6"/>
  <c r="AA172" i="6"/>
  <c r="AA171" i="6"/>
  <c r="AA168" i="6"/>
  <c r="AA169" i="6"/>
  <c r="AC83" i="6"/>
  <c r="AC75" i="6"/>
  <c r="AC82" i="6"/>
  <c r="AC74" i="6"/>
  <c r="AC81" i="6"/>
  <c r="AC80" i="6"/>
  <c r="AC79" i="6"/>
  <c r="AC78" i="6"/>
  <c r="AC84" i="6"/>
  <c r="AC76" i="6"/>
  <c r="AC77" i="6"/>
  <c r="AC171" i="6"/>
  <c r="AC170" i="6"/>
  <c r="AC169" i="6"/>
  <c r="AC168" i="6"/>
  <c r="AC167" i="6"/>
  <c r="AC174" i="6"/>
  <c r="AC172" i="6"/>
  <c r="AC173" i="6"/>
  <c r="AE79" i="6"/>
  <c r="AE78" i="6"/>
  <c r="AE77" i="6"/>
  <c r="AE84" i="6"/>
  <c r="AE76" i="6"/>
  <c r="AE83" i="6"/>
  <c r="AE75" i="6"/>
  <c r="AE82" i="6"/>
  <c r="AE74" i="6"/>
  <c r="AE80" i="6"/>
  <c r="AE81" i="6"/>
  <c r="AE167" i="6"/>
  <c r="AE174" i="6"/>
  <c r="AE173" i="6"/>
  <c r="AE172" i="6"/>
  <c r="AE171" i="6"/>
  <c r="AE170" i="6"/>
  <c r="AE168" i="6"/>
  <c r="AE169" i="6"/>
  <c r="AG83" i="6"/>
  <c r="AG75" i="6"/>
  <c r="AG82" i="6"/>
  <c r="AG74" i="6"/>
  <c r="AG81" i="6"/>
  <c r="AG80" i="6"/>
  <c r="AG79" i="6"/>
  <c r="AG78" i="6"/>
  <c r="AG84" i="6"/>
  <c r="AG76" i="6"/>
  <c r="AG77" i="6"/>
  <c r="AG171" i="6"/>
  <c r="AG170" i="6"/>
  <c r="AG169" i="6"/>
  <c r="AG168" i="6"/>
  <c r="AG167" i="6"/>
  <c r="AG174" i="6"/>
  <c r="AG172" i="6"/>
  <c r="AG173" i="6"/>
  <c r="AI79" i="6"/>
  <c r="AI78" i="6"/>
  <c r="AI77" i="6"/>
  <c r="AI84" i="6"/>
  <c r="AI76" i="6"/>
  <c r="AI83" i="6"/>
  <c r="AI75" i="6"/>
  <c r="AI82" i="6"/>
  <c r="AI74" i="6"/>
  <c r="AI80" i="6"/>
  <c r="AI81" i="6"/>
  <c r="AI167" i="6"/>
  <c r="AI174" i="6"/>
  <c r="AI173" i="6"/>
  <c r="AI172" i="6"/>
  <c r="AI171" i="6"/>
  <c r="AI170" i="6"/>
  <c r="AI168" i="6"/>
  <c r="AI169" i="6"/>
  <c r="AM83" i="6"/>
  <c r="AM75" i="6"/>
  <c r="AM82" i="6"/>
  <c r="AM74" i="6"/>
  <c r="AM81" i="6"/>
  <c r="AM80" i="6"/>
  <c r="AM79" i="6"/>
  <c r="AM78" i="6"/>
  <c r="AM84" i="6"/>
  <c r="AM76" i="6"/>
  <c r="AM77" i="6"/>
  <c r="AM171" i="6"/>
  <c r="AM170" i="6"/>
  <c r="AM169" i="6"/>
  <c r="AM168" i="6"/>
  <c r="AM167" i="6"/>
  <c r="AM174" i="6"/>
  <c r="AM172" i="6"/>
  <c r="AM173" i="6"/>
  <c r="AO82" i="6"/>
  <c r="AO74" i="6"/>
  <c r="AN201" i="6" s="1"/>
  <c r="AO81" i="6"/>
  <c r="AO84" i="6"/>
  <c r="AO80" i="6"/>
  <c r="AO79" i="6"/>
  <c r="AO78" i="6"/>
  <c r="AO77" i="6"/>
  <c r="AO76" i="6"/>
  <c r="AO75" i="6"/>
  <c r="AO83" i="6"/>
  <c r="AO170" i="6"/>
  <c r="AO169" i="6"/>
  <c r="AO167" i="6"/>
  <c r="AO173" i="6"/>
  <c r="AO172" i="6"/>
  <c r="AO174" i="6"/>
  <c r="AO168" i="6"/>
  <c r="AO171" i="6"/>
  <c r="AQ78" i="6"/>
  <c r="AQ77" i="6"/>
  <c r="AQ83" i="6"/>
  <c r="AQ75" i="6"/>
  <c r="AQ81" i="6"/>
  <c r="AQ80" i="6"/>
  <c r="AQ84" i="6"/>
  <c r="AQ82" i="6"/>
  <c r="AQ79" i="6"/>
  <c r="AQ76" i="6"/>
  <c r="AQ74" i="6"/>
  <c r="AQ174" i="6"/>
  <c r="AQ173" i="6"/>
  <c r="AQ171" i="6"/>
  <c r="AQ169" i="6"/>
  <c r="AQ168" i="6"/>
  <c r="AQ170" i="6"/>
  <c r="AQ167" i="6"/>
  <c r="AQ172" i="6"/>
  <c r="AS82" i="6"/>
  <c r="AS74" i="6"/>
  <c r="AS81" i="6"/>
  <c r="AS79" i="6"/>
  <c r="AS77" i="6"/>
  <c r="AS84" i="6"/>
  <c r="AS76" i="6"/>
  <c r="AS83" i="6"/>
  <c r="AS80" i="6"/>
  <c r="AS78" i="6"/>
  <c r="AS75" i="6"/>
  <c r="AS170" i="6"/>
  <c r="AS168" i="6"/>
  <c r="AS167" i="6"/>
  <c r="AS174" i="6"/>
  <c r="AS173" i="6"/>
  <c r="AS171" i="6"/>
  <c r="AS169" i="6"/>
  <c r="AS172" i="6"/>
  <c r="AU78" i="6"/>
  <c r="AU84" i="6"/>
  <c r="AU76" i="6"/>
  <c r="AU83" i="6"/>
  <c r="AU75" i="6"/>
  <c r="AU82" i="6"/>
  <c r="AU74" i="6"/>
  <c r="AU81" i="6"/>
  <c r="AU80" i="6"/>
  <c r="AU77" i="6"/>
  <c r="AU79" i="6"/>
  <c r="AU174" i="6"/>
  <c r="AU172" i="6"/>
  <c r="AU171" i="6"/>
  <c r="AU170" i="6"/>
  <c r="AU169" i="6"/>
  <c r="AU173" i="6"/>
  <c r="AU167" i="6"/>
  <c r="AU168" i="6"/>
  <c r="AY82" i="6"/>
  <c r="AY74" i="6"/>
  <c r="AY80" i="6"/>
  <c r="AY79" i="6"/>
  <c r="AY78" i="6"/>
  <c r="AY77" i="6"/>
  <c r="AY84" i="6"/>
  <c r="AY81" i="6"/>
  <c r="AY76" i="6"/>
  <c r="AY83" i="6"/>
  <c r="AY75" i="6"/>
  <c r="AY170" i="6"/>
  <c r="AY168" i="6"/>
  <c r="AY167" i="6"/>
  <c r="AY174" i="6"/>
  <c r="AY173" i="6"/>
  <c r="AY171" i="6"/>
  <c r="AY172" i="6"/>
  <c r="AY169" i="6"/>
  <c r="BC81" i="6"/>
  <c r="BC79" i="6"/>
  <c r="BC78" i="6"/>
  <c r="BC76" i="6"/>
  <c r="BC75" i="6"/>
  <c r="BC84" i="6"/>
  <c r="BC74" i="6"/>
  <c r="BC83" i="6"/>
  <c r="BC77" i="6"/>
  <c r="BC82" i="6"/>
  <c r="BC80" i="6"/>
  <c r="BC169" i="6"/>
  <c r="BC168" i="6"/>
  <c r="BC167" i="6"/>
  <c r="BC173" i="6"/>
  <c r="BC172" i="6"/>
  <c r="BC170" i="6"/>
  <c r="BC171" i="6"/>
  <c r="BC174" i="6"/>
  <c r="BA77" i="6"/>
  <c r="BA84" i="6"/>
  <c r="BA76" i="6"/>
  <c r="BA83" i="6"/>
  <c r="BA75" i="6"/>
  <c r="BA82" i="6"/>
  <c r="BA74" i="6"/>
  <c r="AZ201" i="6" s="1"/>
  <c r="BA81" i="6"/>
  <c r="BA80" i="6"/>
  <c r="BA78" i="6"/>
  <c r="BA79" i="6"/>
  <c r="BA173" i="6"/>
  <c r="BA172" i="6"/>
  <c r="BA171" i="6"/>
  <c r="BA170" i="6"/>
  <c r="BA169" i="6"/>
  <c r="BA168" i="6"/>
  <c r="BA174" i="6"/>
  <c r="BA167" i="6"/>
  <c r="BE81" i="6"/>
  <c r="BE80" i="6"/>
  <c r="BE79" i="6"/>
  <c r="BE78" i="6"/>
  <c r="BE77" i="6"/>
  <c r="BE84" i="6"/>
  <c r="BE76" i="6"/>
  <c r="BE82" i="6"/>
  <c r="BE74" i="6"/>
  <c r="BE83" i="6"/>
  <c r="BE75" i="6"/>
  <c r="BE169" i="6"/>
  <c r="BE168" i="6"/>
  <c r="BE167" i="6"/>
  <c r="BE174" i="6"/>
  <c r="BE173" i="6"/>
  <c r="BE172" i="6"/>
  <c r="BE170" i="6"/>
  <c r="BE171" i="6"/>
  <c r="E77" i="6"/>
  <c r="E84" i="6"/>
  <c r="E76" i="6"/>
  <c r="E83" i="6"/>
  <c r="E75" i="6"/>
  <c r="E82" i="6"/>
  <c r="E74" i="6"/>
  <c r="E81" i="6"/>
  <c r="E80" i="6"/>
  <c r="E78" i="6"/>
  <c r="E79" i="6"/>
  <c r="E173" i="6"/>
  <c r="E172" i="6"/>
  <c r="E171" i="6"/>
  <c r="E170" i="6"/>
  <c r="E169" i="6"/>
  <c r="E168" i="6"/>
  <c r="E174" i="6"/>
  <c r="E167" i="6"/>
  <c r="I175" i="6"/>
  <c r="M87" i="6"/>
  <c r="M168" i="6"/>
  <c r="O173" i="6"/>
  <c r="M181" i="6"/>
  <c r="M180" i="6"/>
  <c r="M179" i="6"/>
  <c r="M178" i="6"/>
  <c r="M177" i="6"/>
  <c r="M175" i="6"/>
  <c r="O87" i="6"/>
  <c r="O86" i="6"/>
  <c r="O179" i="6"/>
  <c r="O178" i="6"/>
  <c r="O177" i="6"/>
  <c r="O176" i="6"/>
  <c r="O175" i="6"/>
  <c r="O180" i="6"/>
  <c r="Q87" i="6"/>
  <c r="Q86" i="6"/>
  <c r="Q85" i="6"/>
  <c r="Q175" i="6"/>
  <c r="Q181" i="6"/>
  <c r="Q180" i="6"/>
  <c r="Q179" i="6"/>
  <c r="Q178" i="6"/>
  <c r="Q176" i="6"/>
  <c r="S87" i="6"/>
  <c r="S86" i="6"/>
  <c r="S85" i="6"/>
  <c r="S176" i="6"/>
  <c r="S175" i="6"/>
  <c r="S181" i="6"/>
  <c r="S177" i="6"/>
  <c r="S180" i="6"/>
  <c r="S179" i="6"/>
  <c r="S178" i="6"/>
  <c r="W87" i="6"/>
  <c r="W85" i="6"/>
  <c r="W86" i="6"/>
  <c r="W180" i="6"/>
  <c r="W179" i="6"/>
  <c r="W178" i="6"/>
  <c r="W177" i="6"/>
  <c r="W176" i="6"/>
  <c r="W175" i="6"/>
  <c r="W181" i="6"/>
  <c r="Y87" i="6"/>
  <c r="Y86" i="6"/>
  <c r="Y85" i="6"/>
  <c r="Y176" i="6"/>
  <c r="Y175" i="6"/>
  <c r="Y181" i="6"/>
  <c r="Y180" i="6"/>
  <c r="Y179" i="6"/>
  <c r="Y177" i="6"/>
  <c r="Y178" i="6"/>
  <c r="AA87" i="6"/>
  <c r="AA85" i="6"/>
  <c r="AA86" i="6"/>
  <c r="AA175" i="6"/>
  <c r="AA181" i="6"/>
  <c r="AA178" i="6"/>
  <c r="AA180" i="6"/>
  <c r="AA179" i="6"/>
  <c r="AA177" i="6"/>
  <c r="AA176" i="6"/>
  <c r="AC87" i="6"/>
  <c r="AC86" i="6"/>
  <c r="AC85" i="6"/>
  <c r="AC179" i="6"/>
  <c r="AC178" i="6"/>
  <c r="AC177" i="6"/>
  <c r="AC176" i="6"/>
  <c r="AC175" i="6"/>
  <c r="AC180" i="6"/>
  <c r="AC181" i="6"/>
  <c r="AE87" i="6"/>
  <c r="AE86" i="6"/>
  <c r="AE85" i="6"/>
  <c r="AE175" i="6"/>
  <c r="AE181" i="6"/>
  <c r="AE180" i="6"/>
  <c r="AE179" i="6"/>
  <c r="AE178" i="6"/>
  <c r="AE176" i="6"/>
  <c r="AE177" i="6"/>
  <c r="AG87" i="6"/>
  <c r="AG86" i="6"/>
  <c r="AG85" i="6"/>
  <c r="AG179" i="6"/>
  <c r="AG178" i="6"/>
  <c r="AG177" i="6"/>
  <c r="AG176" i="6"/>
  <c r="AG175" i="6"/>
  <c r="AG180" i="6"/>
  <c r="AG181" i="6"/>
  <c r="AI87" i="6"/>
  <c r="AI86" i="6"/>
  <c r="AI85" i="6"/>
  <c r="AI175" i="6"/>
  <c r="AI181" i="6"/>
  <c r="AI180" i="6"/>
  <c r="AI179" i="6"/>
  <c r="AI178" i="6"/>
  <c r="AI176" i="6"/>
  <c r="AI177" i="6"/>
  <c r="AM87" i="6"/>
  <c r="AM86" i="6"/>
  <c r="AM85" i="6"/>
  <c r="AM179" i="6"/>
  <c r="AM178" i="6"/>
  <c r="AM177" i="6"/>
  <c r="AM176" i="6"/>
  <c r="AM175" i="6"/>
  <c r="AM180" i="6"/>
  <c r="AM181" i="6"/>
  <c r="AO178" i="6"/>
  <c r="AO177" i="6"/>
  <c r="AO175" i="6"/>
  <c r="AO181" i="6"/>
  <c r="AO180" i="6"/>
  <c r="AO179" i="6"/>
  <c r="AO176" i="6"/>
  <c r="AQ86" i="6"/>
  <c r="AQ85" i="6"/>
  <c r="AQ87" i="6"/>
  <c r="AQ181" i="6"/>
  <c r="AQ179" i="6"/>
  <c r="AQ177" i="6"/>
  <c r="AQ176" i="6"/>
  <c r="AQ180" i="6"/>
  <c r="AQ178" i="6"/>
  <c r="AQ175" i="6"/>
  <c r="AS87" i="6"/>
  <c r="AS85" i="6"/>
  <c r="AS86" i="6"/>
  <c r="AS178" i="6"/>
  <c r="AS176" i="6"/>
  <c r="AS175" i="6"/>
  <c r="AS181" i="6"/>
  <c r="AS179" i="6"/>
  <c r="AS177" i="6"/>
  <c r="AS180" i="6"/>
  <c r="AU86" i="6"/>
  <c r="AU87" i="6"/>
  <c r="AU85" i="6"/>
  <c r="AU180" i="6"/>
  <c r="AU179" i="6"/>
  <c r="AU178" i="6"/>
  <c r="AU177" i="6"/>
  <c r="AU175" i="6"/>
  <c r="AU181" i="6"/>
  <c r="AU176" i="6"/>
  <c r="AY87" i="6"/>
  <c r="AY86" i="6"/>
  <c r="AY85" i="6"/>
  <c r="AY178" i="6"/>
  <c r="AY176" i="6"/>
  <c r="AY175" i="6"/>
  <c r="AY181" i="6"/>
  <c r="AY179" i="6"/>
  <c r="AY177" i="6"/>
  <c r="AY180" i="6"/>
  <c r="BC87" i="6"/>
  <c r="BC86" i="6"/>
  <c r="BC85" i="6"/>
  <c r="BC177" i="6"/>
  <c r="BC176" i="6"/>
  <c r="BC175" i="6"/>
  <c r="BC181" i="6"/>
  <c r="BC180" i="6"/>
  <c r="BC178" i="6"/>
  <c r="BC179" i="6"/>
  <c r="BA181" i="6"/>
  <c r="BA180" i="6"/>
  <c r="BA179" i="6"/>
  <c r="BA178" i="6"/>
  <c r="BA177" i="6"/>
  <c r="BA176" i="6"/>
  <c r="BA175" i="6"/>
  <c r="BE87" i="6"/>
  <c r="BE86" i="6"/>
  <c r="BE85" i="6"/>
  <c r="BE177" i="6"/>
  <c r="BE176" i="6"/>
  <c r="BE175" i="6"/>
  <c r="BE181" i="6"/>
  <c r="BE180" i="6"/>
  <c r="BE178" i="6"/>
  <c r="BE179" i="6"/>
  <c r="E85" i="6"/>
  <c r="E86" i="6"/>
  <c r="E87" i="6"/>
  <c r="E181" i="6"/>
  <c r="E180" i="6"/>
  <c r="E179" i="6"/>
  <c r="E178" i="6"/>
  <c r="E177" i="6"/>
  <c r="E176" i="6"/>
  <c r="E175" i="6"/>
  <c r="I176" i="6"/>
  <c r="M176" i="6"/>
  <c r="O181" i="6"/>
  <c r="Y74" i="6"/>
  <c r="Y184" i="6"/>
  <c r="Y183" i="6"/>
  <c r="Y182" i="6"/>
  <c r="Y188" i="6"/>
  <c r="Y187" i="6"/>
  <c r="Y185" i="6"/>
  <c r="Y186" i="6"/>
  <c r="AA108" i="6"/>
  <c r="AA100" i="6"/>
  <c r="AA92" i="6"/>
  <c r="AA107" i="6"/>
  <c r="AA99" i="6"/>
  <c r="AA91" i="6"/>
  <c r="AA106" i="6"/>
  <c r="AA98" i="6"/>
  <c r="AA90" i="6"/>
  <c r="AA113" i="6"/>
  <c r="AA105" i="6"/>
  <c r="AA97" i="6"/>
  <c r="AA89" i="6"/>
  <c r="AA112" i="6"/>
  <c r="AA104" i="6"/>
  <c r="AA96" i="6"/>
  <c r="AA88" i="6"/>
  <c r="AA111" i="6"/>
  <c r="AA103" i="6"/>
  <c r="AA95" i="6"/>
  <c r="AA109" i="6"/>
  <c r="AA101" i="6"/>
  <c r="AA93" i="6"/>
  <c r="AA110" i="6"/>
  <c r="AA102" i="6"/>
  <c r="AA94" i="6"/>
  <c r="AA183" i="6"/>
  <c r="AA182" i="6"/>
  <c r="AA186" i="6"/>
  <c r="AA188" i="6"/>
  <c r="AA187" i="6"/>
  <c r="AA184" i="6"/>
  <c r="AA185" i="6"/>
  <c r="AC107" i="6"/>
  <c r="AC99" i="6"/>
  <c r="AC91" i="6"/>
  <c r="AC106" i="6"/>
  <c r="AC98" i="6"/>
  <c r="AC90" i="6"/>
  <c r="AC113" i="6"/>
  <c r="AC105" i="6"/>
  <c r="AC97" i="6"/>
  <c r="AC89" i="6"/>
  <c r="AC112" i="6"/>
  <c r="AC104" i="6"/>
  <c r="AC96" i="6"/>
  <c r="AC88" i="6"/>
  <c r="AC111" i="6"/>
  <c r="AC103" i="6"/>
  <c r="AC95" i="6"/>
  <c r="AC110" i="6"/>
  <c r="AC102" i="6"/>
  <c r="AC94" i="6"/>
  <c r="AC108" i="6"/>
  <c r="AC100" i="6"/>
  <c r="AC92" i="6"/>
  <c r="AC109" i="6"/>
  <c r="AC101" i="6"/>
  <c r="AC93" i="6"/>
  <c r="AC187" i="6"/>
  <c r="AC186" i="6"/>
  <c r="AC185" i="6"/>
  <c r="AC184" i="6"/>
  <c r="AC183" i="6"/>
  <c r="AC182" i="6"/>
  <c r="AC188" i="6"/>
  <c r="AE111" i="6"/>
  <c r="AE103" i="6"/>
  <c r="AE95" i="6"/>
  <c r="AE110" i="6"/>
  <c r="AE102" i="6"/>
  <c r="AE94" i="6"/>
  <c r="AE109" i="6"/>
  <c r="AE101" i="6"/>
  <c r="AE93" i="6"/>
  <c r="AE108" i="6"/>
  <c r="AE100" i="6"/>
  <c r="AE92" i="6"/>
  <c r="AE107" i="6"/>
  <c r="AE99" i="6"/>
  <c r="AE91" i="6"/>
  <c r="AE106" i="6"/>
  <c r="AE98" i="6"/>
  <c r="AE90" i="6"/>
  <c r="AE112" i="6"/>
  <c r="AE104" i="6"/>
  <c r="AE96" i="6"/>
  <c r="AE88" i="6"/>
  <c r="AE113" i="6"/>
  <c r="AE105" i="6"/>
  <c r="AE89" i="6"/>
  <c r="AE97" i="6"/>
  <c r="AE183" i="6"/>
  <c r="AE182" i="6"/>
  <c r="AE188" i="6"/>
  <c r="AE187" i="6"/>
  <c r="AE186" i="6"/>
  <c r="AE184" i="6"/>
  <c r="AE185" i="6"/>
  <c r="AG107" i="6"/>
  <c r="AG99" i="6"/>
  <c r="AG91" i="6"/>
  <c r="AG106" i="6"/>
  <c r="AG98" i="6"/>
  <c r="AG90" i="6"/>
  <c r="AG113" i="6"/>
  <c r="AG105" i="6"/>
  <c r="AG97" i="6"/>
  <c r="AG89" i="6"/>
  <c r="AG112" i="6"/>
  <c r="AG104" i="6"/>
  <c r="AG96" i="6"/>
  <c r="AG88" i="6"/>
  <c r="AG111" i="6"/>
  <c r="AG103" i="6"/>
  <c r="AG95" i="6"/>
  <c r="AG110" i="6"/>
  <c r="AG102" i="6"/>
  <c r="AG94" i="6"/>
  <c r="AG108" i="6"/>
  <c r="AG100" i="6"/>
  <c r="AG92" i="6"/>
  <c r="AG109" i="6"/>
  <c r="AG93" i="6"/>
  <c r="AG101" i="6"/>
  <c r="AG187" i="6"/>
  <c r="AG186" i="6"/>
  <c r="AG185" i="6"/>
  <c r="AG184" i="6"/>
  <c r="AG183" i="6"/>
  <c r="AG182" i="6"/>
  <c r="AG188" i="6"/>
  <c r="AI111" i="6"/>
  <c r="AI103" i="6"/>
  <c r="AI95" i="6"/>
  <c r="AI110" i="6"/>
  <c r="AI102" i="6"/>
  <c r="AI94" i="6"/>
  <c r="AI109" i="6"/>
  <c r="AI101" i="6"/>
  <c r="AI93" i="6"/>
  <c r="AI108" i="6"/>
  <c r="AI100" i="6"/>
  <c r="AI92" i="6"/>
  <c r="AI107" i="6"/>
  <c r="AI99" i="6"/>
  <c r="AI91" i="6"/>
  <c r="AI106" i="6"/>
  <c r="AI98" i="6"/>
  <c r="AI90" i="6"/>
  <c r="AI112" i="6"/>
  <c r="AI104" i="6"/>
  <c r="AI96" i="6"/>
  <c r="AI88" i="6"/>
  <c r="AI105" i="6"/>
  <c r="AI97" i="6"/>
  <c r="AI89" i="6"/>
  <c r="AI113" i="6"/>
  <c r="AI183" i="6"/>
  <c r="AI182" i="6"/>
  <c r="AI188" i="6"/>
  <c r="AI187" i="6"/>
  <c r="AI186" i="6"/>
  <c r="AI184" i="6"/>
  <c r="AI185" i="6"/>
  <c r="AM107" i="6"/>
  <c r="AM99" i="6"/>
  <c r="AM91" i="6"/>
  <c r="AM106" i="6"/>
  <c r="AM98" i="6"/>
  <c r="AM90" i="6"/>
  <c r="AM113" i="6"/>
  <c r="AM105" i="6"/>
  <c r="AM97" i="6"/>
  <c r="AM89" i="6"/>
  <c r="AM112" i="6"/>
  <c r="AM104" i="6"/>
  <c r="AM96" i="6"/>
  <c r="AM88" i="6"/>
  <c r="AM111" i="6"/>
  <c r="AM103" i="6"/>
  <c r="AM95" i="6"/>
  <c r="AM110" i="6"/>
  <c r="AM102" i="6"/>
  <c r="AM94" i="6"/>
  <c r="AM108" i="6"/>
  <c r="AM100" i="6"/>
  <c r="AM92" i="6"/>
  <c r="AM109" i="6"/>
  <c r="AM101" i="6"/>
  <c r="AM93" i="6"/>
  <c r="AM187" i="6"/>
  <c r="AM186" i="6"/>
  <c r="AM185" i="6"/>
  <c r="AM184" i="6"/>
  <c r="AM183" i="6"/>
  <c r="AM182" i="6"/>
  <c r="AM188" i="6"/>
  <c r="AQ110" i="6"/>
  <c r="AQ102" i="6"/>
  <c r="AQ94" i="6"/>
  <c r="AQ109" i="6"/>
  <c r="AQ101" i="6"/>
  <c r="AQ93" i="6"/>
  <c r="AQ107" i="6"/>
  <c r="AQ99" i="6"/>
  <c r="AQ91" i="6"/>
  <c r="AQ113" i="6"/>
  <c r="AQ105" i="6"/>
  <c r="AQ97" i="6"/>
  <c r="AQ89" i="6"/>
  <c r="AQ112" i="6"/>
  <c r="AQ104" i="6"/>
  <c r="AQ96" i="6"/>
  <c r="AQ88" i="6"/>
  <c r="AQ106" i="6"/>
  <c r="AQ103" i="6"/>
  <c r="AQ100" i="6"/>
  <c r="AQ98" i="6"/>
  <c r="AQ95" i="6"/>
  <c r="AQ92" i="6"/>
  <c r="AQ108" i="6"/>
  <c r="AQ111" i="6"/>
  <c r="AQ90" i="6"/>
  <c r="AQ182" i="6"/>
  <c r="AQ187" i="6"/>
  <c r="AQ185" i="6"/>
  <c r="AQ184" i="6"/>
  <c r="AQ188" i="6"/>
  <c r="AQ186" i="6"/>
  <c r="AQ183" i="6"/>
  <c r="AS112" i="6"/>
  <c r="AS104" i="6"/>
  <c r="AS96" i="6"/>
  <c r="AS111" i="6"/>
  <c r="AS103" i="6"/>
  <c r="AS95" i="6"/>
  <c r="AS110" i="6"/>
  <c r="AS102" i="6"/>
  <c r="AS94" i="6"/>
  <c r="AS101" i="6"/>
  <c r="AS90" i="6"/>
  <c r="AS100" i="6"/>
  <c r="AS89" i="6"/>
  <c r="AS109" i="6"/>
  <c r="AS98" i="6"/>
  <c r="AS107" i="6"/>
  <c r="AS93" i="6"/>
  <c r="AS106" i="6"/>
  <c r="AS92" i="6"/>
  <c r="AS88" i="6"/>
  <c r="AS113" i="6"/>
  <c r="AS108" i="6"/>
  <c r="AS105" i="6"/>
  <c r="AS99" i="6"/>
  <c r="AS91" i="6"/>
  <c r="AS97" i="6"/>
  <c r="AS186" i="6"/>
  <c r="AS184" i="6"/>
  <c r="AS183" i="6"/>
  <c r="AS182" i="6"/>
  <c r="AS188" i="6"/>
  <c r="AS185" i="6"/>
  <c r="AS187" i="6"/>
  <c r="AU110" i="6"/>
  <c r="AU102" i="6"/>
  <c r="AU94" i="6"/>
  <c r="AU108" i="6"/>
  <c r="AU100" i="6"/>
  <c r="AU92" i="6"/>
  <c r="AU107" i="6"/>
  <c r="AU99" i="6"/>
  <c r="AU91" i="6"/>
  <c r="AU106" i="6"/>
  <c r="AU98" i="6"/>
  <c r="AU90" i="6"/>
  <c r="AU113" i="6"/>
  <c r="AU105" i="6"/>
  <c r="AU97" i="6"/>
  <c r="AU89" i="6"/>
  <c r="AU111" i="6"/>
  <c r="AU88" i="6"/>
  <c r="AU109" i="6"/>
  <c r="AU103" i="6"/>
  <c r="AU96" i="6"/>
  <c r="AU95" i="6"/>
  <c r="AU101" i="6"/>
  <c r="AU93" i="6"/>
  <c r="AU104" i="6"/>
  <c r="AU112" i="6"/>
  <c r="AU182" i="6"/>
  <c r="AU188" i="6"/>
  <c r="AU187" i="6"/>
  <c r="AU186" i="6"/>
  <c r="AU185" i="6"/>
  <c r="AU183" i="6"/>
  <c r="AU184" i="6"/>
  <c r="AY106" i="6"/>
  <c r="AY98" i="6"/>
  <c r="AY90" i="6"/>
  <c r="AY112" i="6"/>
  <c r="AY104" i="6"/>
  <c r="AY96" i="6"/>
  <c r="AY88" i="6"/>
  <c r="AY111" i="6"/>
  <c r="AY103" i="6"/>
  <c r="AY95" i="6"/>
  <c r="AY110" i="6"/>
  <c r="AY102" i="6"/>
  <c r="AY94" i="6"/>
  <c r="AY109" i="6"/>
  <c r="AY101" i="6"/>
  <c r="AY93" i="6"/>
  <c r="AY92" i="6"/>
  <c r="AY113" i="6"/>
  <c r="AY91" i="6"/>
  <c r="AY107" i="6"/>
  <c r="AY100" i="6"/>
  <c r="AY99" i="6"/>
  <c r="AY108" i="6"/>
  <c r="AY105" i="6"/>
  <c r="AY89" i="6"/>
  <c r="AY97" i="6"/>
  <c r="AY186" i="6"/>
  <c r="AY184" i="6"/>
  <c r="AY183" i="6"/>
  <c r="AY182" i="6"/>
  <c r="AY187" i="6"/>
  <c r="AY185" i="6"/>
  <c r="AY188" i="6"/>
  <c r="BC113" i="6"/>
  <c r="BC105" i="6"/>
  <c r="BC97" i="6"/>
  <c r="BC89" i="6"/>
  <c r="BC111" i="6"/>
  <c r="BC103" i="6"/>
  <c r="BC95" i="6"/>
  <c r="BC110" i="6"/>
  <c r="BC100" i="6"/>
  <c r="BC90" i="6"/>
  <c r="BC108" i="6"/>
  <c r="BC98" i="6"/>
  <c r="BC107" i="6"/>
  <c r="BC96" i="6"/>
  <c r="BC106" i="6"/>
  <c r="BC94" i="6"/>
  <c r="BC104" i="6"/>
  <c r="BC93" i="6"/>
  <c r="BC102" i="6"/>
  <c r="BC101" i="6"/>
  <c r="BC92" i="6"/>
  <c r="BC88" i="6"/>
  <c r="BC112" i="6"/>
  <c r="BC109" i="6"/>
  <c r="BC99" i="6"/>
  <c r="BC91" i="6"/>
  <c r="BC185" i="6"/>
  <c r="BC184" i="6"/>
  <c r="BC183" i="6"/>
  <c r="BC188" i="6"/>
  <c r="BC186" i="6"/>
  <c r="BC187" i="6"/>
  <c r="BC182" i="6"/>
  <c r="BE113" i="6"/>
  <c r="BE105" i="6"/>
  <c r="BE97" i="6"/>
  <c r="BE89" i="6"/>
  <c r="BE112" i="6"/>
  <c r="BE104" i="6"/>
  <c r="BE96" i="6"/>
  <c r="BE88" i="6"/>
  <c r="BE111" i="6"/>
  <c r="BE103" i="6"/>
  <c r="BE95" i="6"/>
  <c r="BE110" i="6"/>
  <c r="BE102" i="6"/>
  <c r="BE94" i="6"/>
  <c r="BE109" i="6"/>
  <c r="BE101" i="6"/>
  <c r="BE93" i="6"/>
  <c r="BE108" i="6"/>
  <c r="BE100" i="6"/>
  <c r="BE92" i="6"/>
  <c r="BE106" i="6"/>
  <c r="BE98" i="6"/>
  <c r="BE90" i="6"/>
  <c r="BE107" i="6"/>
  <c r="BE99" i="6"/>
  <c r="BE91" i="6"/>
  <c r="BE185" i="6"/>
  <c r="BE184" i="6"/>
  <c r="BE183" i="6"/>
  <c r="BE182" i="6"/>
  <c r="BE188" i="6"/>
  <c r="BE186" i="6"/>
  <c r="BE187" i="6"/>
  <c r="E109" i="6"/>
  <c r="E101" i="6"/>
  <c r="E93" i="6"/>
  <c r="E108" i="6"/>
  <c r="E100" i="6"/>
  <c r="E92" i="6"/>
  <c r="E107" i="6"/>
  <c r="E99" i="6"/>
  <c r="E91" i="6"/>
  <c r="E106" i="6"/>
  <c r="E98" i="6"/>
  <c r="E90" i="6"/>
  <c r="E113" i="6"/>
  <c r="E105" i="6"/>
  <c r="E97" i="6"/>
  <c r="E89" i="6"/>
  <c r="E112" i="6"/>
  <c r="E104" i="6"/>
  <c r="E96" i="6"/>
  <c r="E88" i="6"/>
  <c r="E110" i="6"/>
  <c r="E102" i="6"/>
  <c r="E94" i="6"/>
  <c r="E111" i="6"/>
  <c r="E103" i="6"/>
  <c r="E95" i="6"/>
  <c r="E188" i="6"/>
  <c r="E187" i="6"/>
  <c r="E186" i="6"/>
  <c r="E185" i="6"/>
  <c r="E184" i="6"/>
  <c r="E182" i="6"/>
  <c r="E183" i="6"/>
  <c r="I177" i="6"/>
  <c r="BE25" i="6"/>
  <c r="BE17" i="6"/>
  <c r="BE9" i="6"/>
  <c r="BE24" i="6"/>
  <c r="BE16" i="6"/>
  <c r="BE8" i="6"/>
  <c r="BE23" i="6"/>
  <c r="BE15" i="6"/>
  <c r="BE7" i="6"/>
  <c r="BE22" i="6"/>
  <c r="BE14" i="6"/>
  <c r="BE6" i="6"/>
  <c r="BE21" i="6"/>
  <c r="BE13" i="6"/>
  <c r="BE5" i="6"/>
  <c r="BE20" i="6"/>
  <c r="BE12" i="6"/>
  <c r="BE4" i="6"/>
  <c r="BE26" i="6"/>
  <c r="BE10" i="6"/>
  <c r="BE27" i="6"/>
  <c r="BE19" i="6"/>
  <c r="BE11" i="6"/>
  <c r="BE3" i="6"/>
  <c r="BE129" i="6"/>
  <c r="BE121" i="6"/>
  <c r="BE128" i="6"/>
  <c r="BE120" i="6"/>
  <c r="BE127" i="6"/>
  <c r="BE119" i="6"/>
  <c r="BE126" i="6"/>
  <c r="BE118" i="6"/>
  <c r="BE125" i="6"/>
  <c r="BE117" i="6"/>
  <c r="BE124" i="6"/>
  <c r="BE116" i="6"/>
  <c r="BE130" i="6"/>
  <c r="BE122" i="6"/>
  <c r="BE114" i="6"/>
  <c r="BE115" i="6"/>
  <c r="BE123" i="6"/>
  <c r="E21" i="6"/>
  <c r="E13" i="6"/>
  <c r="E5" i="6"/>
  <c r="E20" i="6"/>
  <c r="E12" i="6"/>
  <c r="E4" i="6"/>
  <c r="E27" i="6"/>
  <c r="E19" i="6"/>
  <c r="E11" i="6"/>
  <c r="E3" i="6"/>
  <c r="E26" i="6"/>
  <c r="E18" i="6"/>
  <c r="E10" i="6"/>
  <c r="E25" i="6"/>
  <c r="E17" i="6"/>
  <c r="E9" i="6"/>
  <c r="E24" i="6"/>
  <c r="E16" i="6"/>
  <c r="E8" i="6"/>
  <c r="E22" i="6"/>
  <c r="E14" i="6"/>
  <c r="E6" i="6"/>
  <c r="E23" i="6"/>
  <c r="E15" i="6"/>
  <c r="E7" i="6"/>
  <c r="E125" i="6"/>
  <c r="E117" i="6"/>
  <c r="E124" i="6"/>
  <c r="E116" i="6"/>
  <c r="E123" i="6"/>
  <c r="E115" i="6"/>
  <c r="E130" i="6"/>
  <c r="E122" i="6"/>
  <c r="E114" i="6"/>
  <c r="E129" i="6"/>
  <c r="E121" i="6"/>
  <c r="E128" i="6"/>
  <c r="E120" i="6"/>
  <c r="E126" i="6"/>
  <c r="E118" i="6"/>
  <c r="E119" i="6"/>
  <c r="E127" i="6"/>
  <c r="I178" i="6"/>
  <c r="S76" i="6"/>
  <c r="AE143" i="6"/>
  <c r="AE135" i="6"/>
  <c r="AE142" i="6"/>
  <c r="AE134" i="6"/>
  <c r="AE141" i="6"/>
  <c r="AE133" i="6"/>
  <c r="AE148" i="6"/>
  <c r="AE140" i="6"/>
  <c r="AE132" i="6"/>
  <c r="AE147" i="6"/>
  <c r="AE139" i="6"/>
  <c r="AE131" i="6"/>
  <c r="AE146" i="6"/>
  <c r="AE138" i="6"/>
  <c r="AE144" i="6"/>
  <c r="AE136" i="6"/>
  <c r="AE145" i="6"/>
  <c r="AE137" i="6"/>
  <c r="AG43" i="6"/>
  <c r="AG35" i="6"/>
  <c r="AG42" i="6"/>
  <c r="AG34" i="6"/>
  <c r="AG41" i="6"/>
  <c r="AG33" i="6"/>
  <c r="AG40" i="6"/>
  <c r="AG32" i="6"/>
  <c r="AG39" i="6"/>
  <c r="AG31" i="6"/>
  <c r="AG38" i="6"/>
  <c r="AG30" i="6"/>
  <c r="AG44" i="6"/>
  <c r="AG36" i="6"/>
  <c r="AG28" i="6"/>
  <c r="AG45" i="6"/>
  <c r="AG29" i="6"/>
  <c r="AG37" i="6"/>
  <c r="AG147" i="6"/>
  <c r="AG139" i="6"/>
  <c r="AG131" i="6"/>
  <c r="AG146" i="6"/>
  <c r="AG138" i="6"/>
  <c r="AG145" i="6"/>
  <c r="AG137" i="6"/>
  <c r="AG144" i="6"/>
  <c r="AG136" i="6"/>
  <c r="AG143" i="6"/>
  <c r="AG135" i="6"/>
  <c r="AG142" i="6"/>
  <c r="AG134" i="6"/>
  <c r="AG148" i="6"/>
  <c r="AG140" i="6"/>
  <c r="AG132" i="6"/>
  <c r="AG141" i="6"/>
  <c r="AG133" i="6"/>
  <c r="AI39" i="6"/>
  <c r="AI31" i="6"/>
  <c r="AI38" i="6"/>
  <c r="AI30" i="6"/>
  <c r="AI45" i="6"/>
  <c r="AI37" i="6"/>
  <c r="AI29" i="6"/>
  <c r="AI44" i="6"/>
  <c r="AI36" i="6"/>
  <c r="AI28" i="6"/>
  <c r="AI42" i="6"/>
  <c r="AI34" i="6"/>
  <c r="AI40" i="6"/>
  <c r="AI32" i="6"/>
  <c r="AI43" i="6"/>
  <c r="AI41" i="6"/>
  <c r="AI35" i="6"/>
  <c r="AI33" i="6"/>
  <c r="AI143" i="6"/>
  <c r="AI135" i="6"/>
  <c r="AI142" i="6"/>
  <c r="AI134" i="6"/>
  <c r="AI141" i="6"/>
  <c r="AI133" i="6"/>
  <c r="AI148" i="6"/>
  <c r="AI140" i="6"/>
  <c r="AI132" i="6"/>
  <c r="AI147" i="6"/>
  <c r="AI139" i="6"/>
  <c r="AI131" i="6"/>
  <c r="AI146" i="6"/>
  <c r="AI138" i="6"/>
  <c r="AI144" i="6"/>
  <c r="AI136" i="6"/>
  <c r="AI145" i="6"/>
  <c r="AI137" i="6"/>
  <c r="AM43" i="6"/>
  <c r="AM35" i="6"/>
  <c r="AM42" i="6"/>
  <c r="AM34" i="6"/>
  <c r="AM41" i="6"/>
  <c r="AM33" i="6"/>
  <c r="AM40" i="6"/>
  <c r="AM32" i="6"/>
  <c r="AM39" i="6"/>
  <c r="AM31" i="6"/>
  <c r="AM38" i="6"/>
  <c r="AM30" i="6"/>
  <c r="AM44" i="6"/>
  <c r="AM36" i="6"/>
  <c r="AM28" i="6"/>
  <c r="AM45" i="6"/>
  <c r="AM37" i="6"/>
  <c r="AM29" i="6"/>
  <c r="AM147" i="6"/>
  <c r="AM139" i="6"/>
  <c r="AM131" i="6"/>
  <c r="AM146" i="6"/>
  <c r="AM138" i="6"/>
  <c r="AM145" i="6"/>
  <c r="AM137" i="6"/>
  <c r="AM144" i="6"/>
  <c r="AM136" i="6"/>
  <c r="AM143" i="6"/>
  <c r="AM135" i="6"/>
  <c r="AM142" i="6"/>
  <c r="AM134" i="6"/>
  <c r="AM148" i="6"/>
  <c r="AM140" i="6"/>
  <c r="AM132" i="6"/>
  <c r="AM141" i="6"/>
  <c r="AM133" i="6"/>
  <c r="AO146" i="6"/>
  <c r="AO138" i="6"/>
  <c r="AO145" i="6"/>
  <c r="AO137" i="6"/>
  <c r="AO143" i="6"/>
  <c r="AO135" i="6"/>
  <c r="AO141" i="6"/>
  <c r="AO133" i="6"/>
  <c r="AO148" i="6"/>
  <c r="AO140" i="6"/>
  <c r="AO132" i="6"/>
  <c r="AO144" i="6"/>
  <c r="AO142" i="6"/>
  <c r="AO139" i="6"/>
  <c r="AO136" i="6"/>
  <c r="AO134" i="6"/>
  <c r="AO131" i="6"/>
  <c r="AO147" i="6"/>
  <c r="AQ38" i="6"/>
  <c r="AQ30" i="6"/>
  <c r="AQ45" i="6"/>
  <c r="AQ37" i="6"/>
  <c r="AQ29" i="6"/>
  <c r="AQ43" i="6"/>
  <c r="AQ35" i="6"/>
  <c r="AQ41" i="6"/>
  <c r="AQ33" i="6"/>
  <c r="AQ40" i="6"/>
  <c r="AQ32" i="6"/>
  <c r="AQ42" i="6"/>
  <c r="AQ39" i="6"/>
  <c r="AQ36" i="6"/>
  <c r="AQ34" i="6"/>
  <c r="AQ31" i="6"/>
  <c r="AQ28" i="6"/>
  <c r="AQ44" i="6"/>
  <c r="AQ142" i="6"/>
  <c r="AQ134" i="6"/>
  <c r="AQ141" i="6"/>
  <c r="AQ133" i="6"/>
  <c r="AQ147" i="6"/>
  <c r="AQ139" i="6"/>
  <c r="AQ131" i="6"/>
  <c r="AQ145" i="6"/>
  <c r="AQ137" i="6"/>
  <c r="AQ144" i="6"/>
  <c r="AQ136" i="6"/>
  <c r="AQ148" i="6"/>
  <c r="AQ146" i="6"/>
  <c r="AQ143" i="6"/>
  <c r="AQ140" i="6"/>
  <c r="AQ138" i="6"/>
  <c r="AQ135" i="6"/>
  <c r="AQ132" i="6"/>
  <c r="AS42" i="6"/>
  <c r="AS34" i="6"/>
  <c r="AS41" i="6"/>
  <c r="AS33" i="6"/>
  <c r="AS39" i="6"/>
  <c r="AS31" i="6"/>
  <c r="AS45" i="6"/>
  <c r="AS37" i="6"/>
  <c r="AS29" i="6"/>
  <c r="AS44" i="6"/>
  <c r="AS36" i="6"/>
  <c r="AS28" i="6"/>
  <c r="AS43" i="6"/>
  <c r="AS40" i="6"/>
  <c r="AS38" i="6"/>
  <c r="AS35" i="6"/>
  <c r="AS32" i="6"/>
  <c r="AS30" i="6"/>
  <c r="AS146" i="6"/>
  <c r="AS144" i="6"/>
  <c r="AS136" i="6"/>
  <c r="AS143" i="6"/>
  <c r="AS135" i="6"/>
  <c r="AS142" i="6"/>
  <c r="AS134" i="6"/>
  <c r="AS141" i="6"/>
  <c r="AS133" i="6"/>
  <c r="AS148" i="6"/>
  <c r="AS131" i="6"/>
  <c r="AS147" i="6"/>
  <c r="AS140" i="6"/>
  <c r="AS138" i="6"/>
  <c r="AS137" i="6"/>
  <c r="AS145" i="6"/>
  <c r="AS139" i="6"/>
  <c r="AS132" i="6"/>
  <c r="AU38" i="6"/>
  <c r="AU30" i="6"/>
  <c r="AU44" i="6"/>
  <c r="AU36" i="6"/>
  <c r="AU28" i="6"/>
  <c r="AU43" i="6"/>
  <c r="AU35" i="6"/>
  <c r="AU42" i="6"/>
  <c r="AU34" i="6"/>
  <c r="AU41" i="6"/>
  <c r="AU33" i="6"/>
  <c r="AU45" i="6"/>
  <c r="AU39" i="6"/>
  <c r="AU32" i="6"/>
  <c r="AU31" i="6"/>
  <c r="AU40" i="6"/>
  <c r="AU37" i="6"/>
  <c r="AU29" i="6"/>
  <c r="AU142" i="6"/>
  <c r="AU134" i="6"/>
  <c r="AU148" i="6"/>
  <c r="AU140" i="6"/>
  <c r="AU132" i="6"/>
  <c r="AU147" i="6"/>
  <c r="AU139" i="6"/>
  <c r="AU131" i="6"/>
  <c r="AU146" i="6"/>
  <c r="AU138" i="6"/>
  <c r="AU145" i="6"/>
  <c r="AU137" i="6"/>
  <c r="AU133" i="6"/>
  <c r="AU144" i="6"/>
  <c r="AU141" i="6"/>
  <c r="AU136" i="6"/>
  <c r="AU143" i="6"/>
  <c r="AU135" i="6"/>
  <c r="AY42" i="6"/>
  <c r="AY34" i="6"/>
  <c r="AY40" i="6"/>
  <c r="AY32" i="6"/>
  <c r="AY39" i="6"/>
  <c r="AY31" i="6"/>
  <c r="AY38" i="6"/>
  <c r="AY30" i="6"/>
  <c r="AY45" i="6"/>
  <c r="AY37" i="6"/>
  <c r="AY29" i="6"/>
  <c r="AY28" i="6"/>
  <c r="AY43" i="6"/>
  <c r="AY36" i="6"/>
  <c r="AY35" i="6"/>
  <c r="AY44" i="6"/>
  <c r="AY33" i="6"/>
  <c r="AY41" i="6"/>
  <c r="AY146" i="6"/>
  <c r="AY138" i="6"/>
  <c r="AY144" i="6"/>
  <c r="AY136" i="6"/>
  <c r="AY143" i="6"/>
  <c r="AY135" i="6"/>
  <c r="AY142" i="6"/>
  <c r="AY134" i="6"/>
  <c r="AY141" i="6"/>
  <c r="AY133" i="6"/>
  <c r="AY137" i="6"/>
  <c r="AY132" i="6"/>
  <c r="AY148" i="6"/>
  <c r="AY145" i="6"/>
  <c r="AY140" i="6"/>
  <c r="AY139" i="6"/>
  <c r="AY131" i="6"/>
  <c r="AY147" i="6"/>
  <c r="BC38" i="6"/>
  <c r="BC30" i="6"/>
  <c r="BC44" i="6"/>
  <c r="BC36" i="6"/>
  <c r="BC28" i="6"/>
  <c r="BC43" i="6"/>
  <c r="BC35" i="6"/>
  <c r="BC42" i="6"/>
  <c r="BC34" i="6"/>
  <c r="BC41" i="6"/>
  <c r="BC33" i="6"/>
  <c r="BC32" i="6"/>
  <c r="BC31" i="6"/>
  <c r="BC40" i="6"/>
  <c r="BC39" i="6"/>
  <c r="BC45" i="6"/>
  <c r="BC37" i="6"/>
  <c r="BC29" i="6"/>
  <c r="BC145" i="6"/>
  <c r="BC137" i="6"/>
  <c r="BC144" i="6"/>
  <c r="BC143" i="6"/>
  <c r="BC135" i="6"/>
  <c r="BC141" i="6"/>
  <c r="BC133" i="6"/>
  <c r="BC148" i="6"/>
  <c r="BC146" i="6"/>
  <c r="BC138" i="6"/>
  <c r="BC139" i="6"/>
  <c r="BC134" i="6"/>
  <c r="BC132" i="6"/>
  <c r="BC131" i="6"/>
  <c r="BC147" i="6"/>
  <c r="BC140" i="6"/>
  <c r="BC136" i="6"/>
  <c r="BC142" i="6"/>
  <c r="BA141" i="6"/>
  <c r="BA133" i="6"/>
  <c r="BA148" i="6"/>
  <c r="BA140" i="6"/>
  <c r="BA132" i="6"/>
  <c r="BA147" i="6"/>
  <c r="BA139" i="6"/>
  <c r="BA131" i="6"/>
  <c r="BA146" i="6"/>
  <c r="BA138" i="6"/>
  <c r="BA145" i="6"/>
  <c r="BA137" i="6"/>
  <c r="BA144" i="6"/>
  <c r="BA136" i="6"/>
  <c r="BA142" i="6"/>
  <c r="BA134" i="6"/>
  <c r="BA143" i="6"/>
  <c r="BA135" i="6"/>
  <c r="BE41" i="6"/>
  <c r="BE33" i="6"/>
  <c r="BE40" i="6"/>
  <c r="BE32" i="6"/>
  <c r="BE39" i="6"/>
  <c r="BE31" i="6"/>
  <c r="BE38" i="6"/>
  <c r="BE30" i="6"/>
  <c r="BE45" i="6"/>
  <c r="BE37" i="6"/>
  <c r="BE29" i="6"/>
  <c r="BE44" i="6"/>
  <c r="BE36" i="6"/>
  <c r="BE28" i="6"/>
  <c r="BE42" i="6"/>
  <c r="BE34" i="6"/>
  <c r="BE43" i="6"/>
  <c r="BE35" i="6"/>
  <c r="BE145" i="6"/>
  <c r="BE137" i="6"/>
  <c r="BE144" i="6"/>
  <c r="BE136" i="6"/>
  <c r="BE143" i="6"/>
  <c r="BE135" i="6"/>
  <c r="BE142" i="6"/>
  <c r="BE134" i="6"/>
  <c r="BE141" i="6"/>
  <c r="BE133" i="6"/>
  <c r="BE148" i="6"/>
  <c r="BE140" i="6"/>
  <c r="BE132" i="6"/>
  <c r="BE146" i="6"/>
  <c r="BE138" i="6"/>
  <c r="BE147" i="6"/>
  <c r="BE139" i="6"/>
  <c r="BE131" i="6"/>
  <c r="E45" i="6"/>
  <c r="E37" i="6"/>
  <c r="E29" i="6"/>
  <c r="E44" i="6"/>
  <c r="E36" i="6"/>
  <c r="E28" i="6"/>
  <c r="E43" i="6"/>
  <c r="E35" i="6"/>
  <c r="E42" i="6"/>
  <c r="E34" i="6"/>
  <c r="E41" i="6"/>
  <c r="E33" i="6"/>
  <c r="E40" i="6"/>
  <c r="E32" i="6"/>
  <c r="E38" i="6"/>
  <c r="E30" i="6"/>
  <c r="E39" i="6"/>
  <c r="E31" i="6"/>
  <c r="E141" i="6"/>
  <c r="E133" i="6"/>
  <c r="E148" i="6"/>
  <c r="E140" i="6"/>
  <c r="E132" i="6"/>
  <c r="E147" i="6"/>
  <c r="E139" i="6"/>
  <c r="E131" i="6"/>
  <c r="E146" i="6"/>
  <c r="E138" i="6"/>
  <c r="E145" i="6"/>
  <c r="E137" i="6"/>
  <c r="E144" i="6"/>
  <c r="E136" i="6"/>
  <c r="E142" i="6"/>
  <c r="E134" i="6"/>
  <c r="E143" i="6"/>
  <c r="E135" i="6"/>
  <c r="I179" i="6"/>
  <c r="O77" i="6"/>
  <c r="Q81" i="6"/>
  <c r="S84" i="6"/>
  <c r="AA78" i="6"/>
  <c r="W60" i="6"/>
  <c r="W52" i="6"/>
  <c r="W59" i="6"/>
  <c r="W51" i="6"/>
  <c r="W58" i="6"/>
  <c r="W50" i="6"/>
  <c r="W57" i="6"/>
  <c r="W49" i="6"/>
  <c r="W56" i="6"/>
  <c r="W48" i="6"/>
  <c r="W63" i="6"/>
  <c r="W55" i="6"/>
  <c r="W61" i="6"/>
  <c r="W53" i="6"/>
  <c r="W54" i="6"/>
  <c r="W47" i="6"/>
  <c r="W46" i="6"/>
  <c r="W62" i="6"/>
  <c r="W154" i="6"/>
  <c r="W153" i="6"/>
  <c r="W152" i="6"/>
  <c r="W151" i="6"/>
  <c r="W149" i="6"/>
  <c r="W150" i="6"/>
  <c r="Y56" i="6"/>
  <c r="Y48" i="6"/>
  <c r="Y63" i="6"/>
  <c r="Y55" i="6"/>
  <c r="Y47" i="6"/>
  <c r="Y62" i="6"/>
  <c r="Y54" i="6"/>
  <c r="Y46" i="6"/>
  <c r="Y61" i="6"/>
  <c r="Y53" i="6"/>
  <c r="Y60" i="6"/>
  <c r="Y52" i="6"/>
  <c r="Y59" i="6"/>
  <c r="Y51" i="6"/>
  <c r="Y57" i="6"/>
  <c r="Y49" i="6"/>
  <c r="Y58" i="6"/>
  <c r="Y50" i="6"/>
  <c r="Y152" i="6"/>
  <c r="Y151" i="6"/>
  <c r="Y150" i="6"/>
  <c r="Y149" i="6"/>
  <c r="Y153" i="6"/>
  <c r="Y154" i="6"/>
  <c r="AA60" i="6"/>
  <c r="AA52" i="6"/>
  <c r="AA59" i="6"/>
  <c r="AA51" i="6"/>
  <c r="AA58" i="6"/>
  <c r="AA50" i="6"/>
  <c r="AA57" i="6"/>
  <c r="AA49" i="6"/>
  <c r="AA56" i="6"/>
  <c r="AA48" i="6"/>
  <c r="AA63" i="6"/>
  <c r="AA55" i="6"/>
  <c r="AA47" i="6"/>
  <c r="AA61" i="6"/>
  <c r="AA53" i="6"/>
  <c r="AA62" i="6"/>
  <c r="AA54" i="6"/>
  <c r="AA46" i="6"/>
  <c r="AA154" i="6"/>
  <c r="AA153" i="6"/>
  <c r="AA152" i="6"/>
  <c r="AA151" i="6"/>
  <c r="AA149" i="6"/>
  <c r="AA150" i="6"/>
  <c r="AC59" i="6"/>
  <c r="AC51" i="6"/>
  <c r="AC58" i="6"/>
  <c r="AC50" i="6"/>
  <c r="AC57" i="6"/>
  <c r="AC49" i="6"/>
  <c r="AC56" i="6"/>
  <c r="AC48" i="6"/>
  <c r="AC63" i="6"/>
  <c r="AC55" i="6"/>
  <c r="AC47" i="6"/>
  <c r="AC62" i="6"/>
  <c r="AC54" i="6"/>
  <c r="AC46" i="6"/>
  <c r="AC60" i="6"/>
  <c r="AC52" i="6"/>
  <c r="AC61" i="6"/>
  <c r="AC53" i="6"/>
  <c r="AC154" i="6"/>
  <c r="AC153" i="6"/>
  <c r="AC152" i="6"/>
  <c r="AC151" i="6"/>
  <c r="AC150" i="6"/>
  <c r="AC149" i="6"/>
  <c r="AE63" i="6"/>
  <c r="AE55" i="6"/>
  <c r="AE47" i="6"/>
  <c r="AE62" i="6"/>
  <c r="AE54" i="6"/>
  <c r="AE46" i="6"/>
  <c r="AE61" i="6"/>
  <c r="AE53" i="6"/>
  <c r="AE60" i="6"/>
  <c r="AE52" i="6"/>
  <c r="AE59" i="6"/>
  <c r="AE51" i="6"/>
  <c r="AE58" i="6"/>
  <c r="AE50" i="6"/>
  <c r="AE56" i="6"/>
  <c r="AE48" i="6"/>
  <c r="AE57" i="6"/>
  <c r="AE49" i="6"/>
  <c r="AE151" i="6"/>
  <c r="AE150" i="6"/>
  <c r="AE149" i="6"/>
  <c r="AE154" i="6"/>
  <c r="AE152" i="6"/>
  <c r="AE153" i="6"/>
  <c r="AG59" i="6"/>
  <c r="AG51" i="6"/>
  <c r="AG58" i="6"/>
  <c r="AG50" i="6"/>
  <c r="AG57" i="6"/>
  <c r="AG49" i="6"/>
  <c r="AG56" i="6"/>
  <c r="AG48" i="6"/>
  <c r="AG63" i="6"/>
  <c r="AG55" i="6"/>
  <c r="AG47" i="6"/>
  <c r="AG62" i="6"/>
  <c r="AG54" i="6"/>
  <c r="AG46" i="6"/>
  <c r="AG60" i="6"/>
  <c r="AG52" i="6"/>
  <c r="AG61" i="6"/>
  <c r="AG53" i="6"/>
  <c r="AG154" i="6"/>
  <c r="AG153" i="6"/>
  <c r="AG152" i="6"/>
  <c r="AG151" i="6"/>
  <c r="AG150" i="6"/>
  <c r="AG149" i="6"/>
  <c r="AI63" i="6"/>
  <c r="AI55" i="6"/>
  <c r="AI47" i="6"/>
  <c r="AI62" i="6"/>
  <c r="AI54" i="6"/>
  <c r="AI46" i="6"/>
  <c r="AI61" i="6"/>
  <c r="AI53" i="6"/>
  <c r="AI60" i="6"/>
  <c r="AI52" i="6"/>
  <c r="AI59" i="6"/>
  <c r="AI51" i="6"/>
  <c r="AI58" i="6"/>
  <c r="AI50" i="6"/>
  <c r="AI56" i="6"/>
  <c r="AI48" i="6"/>
  <c r="AI49" i="6"/>
  <c r="AI57" i="6"/>
  <c r="AI151" i="6"/>
  <c r="AI150" i="6"/>
  <c r="AI149" i="6"/>
  <c r="AI154" i="6"/>
  <c r="AI152" i="6"/>
  <c r="AI153" i="6"/>
  <c r="AM59" i="6"/>
  <c r="AM51" i="6"/>
  <c r="AM58" i="6"/>
  <c r="AM50" i="6"/>
  <c r="AM57" i="6"/>
  <c r="AM49" i="6"/>
  <c r="AM56" i="6"/>
  <c r="AM48" i="6"/>
  <c r="AM63" i="6"/>
  <c r="AM55" i="6"/>
  <c r="AM47" i="6"/>
  <c r="AM62" i="6"/>
  <c r="AM54" i="6"/>
  <c r="AM46" i="6"/>
  <c r="AM60" i="6"/>
  <c r="AM52" i="6"/>
  <c r="AM53" i="6"/>
  <c r="AM61" i="6"/>
  <c r="AM154" i="6"/>
  <c r="AM153" i="6"/>
  <c r="AM152" i="6"/>
  <c r="AM151" i="6"/>
  <c r="AM150" i="6"/>
  <c r="AM149" i="6"/>
  <c r="AO58" i="6"/>
  <c r="AO50" i="6"/>
  <c r="AO57" i="6"/>
  <c r="AO49" i="6"/>
  <c r="AO60" i="6"/>
  <c r="AO48" i="6"/>
  <c r="AO59" i="6"/>
  <c r="AO47" i="6"/>
  <c r="AO56" i="6"/>
  <c r="AO46" i="6"/>
  <c r="AO55" i="6"/>
  <c r="AO54" i="6"/>
  <c r="AO63" i="6"/>
  <c r="AO53" i="6"/>
  <c r="AO61" i="6"/>
  <c r="AO51" i="6"/>
  <c r="AO52" i="6"/>
  <c r="AO62" i="6"/>
  <c r="AO154" i="6"/>
  <c r="AO153" i="6"/>
  <c r="AO151" i="6"/>
  <c r="AO149" i="6"/>
  <c r="AO152" i="6"/>
  <c r="AO150" i="6"/>
  <c r="AQ62" i="6"/>
  <c r="AQ54" i="6"/>
  <c r="AQ46" i="6"/>
  <c r="AQ61" i="6"/>
  <c r="AQ53" i="6"/>
  <c r="AQ59" i="6"/>
  <c r="AQ51" i="6"/>
  <c r="AQ57" i="6"/>
  <c r="AQ49" i="6"/>
  <c r="AQ56" i="6"/>
  <c r="AQ48" i="6"/>
  <c r="AQ63" i="6"/>
  <c r="AQ60" i="6"/>
  <c r="AQ58" i="6"/>
  <c r="AQ55" i="6"/>
  <c r="AQ52" i="6"/>
  <c r="AQ50" i="6"/>
  <c r="AQ47" i="6"/>
  <c r="AQ150" i="6"/>
  <c r="AQ149" i="6"/>
  <c r="AQ153" i="6"/>
  <c r="AQ152" i="6"/>
  <c r="AQ151" i="6"/>
  <c r="AQ154" i="6"/>
  <c r="AS58" i="6"/>
  <c r="AS50" i="6"/>
  <c r="AS57" i="6"/>
  <c r="AS49" i="6"/>
  <c r="AS63" i="6"/>
  <c r="AS55" i="6"/>
  <c r="AS47" i="6"/>
  <c r="AS61" i="6"/>
  <c r="AS53" i="6"/>
  <c r="AS60" i="6"/>
  <c r="AS52" i="6"/>
  <c r="AS46" i="6"/>
  <c r="AS62" i="6"/>
  <c r="AS59" i="6"/>
  <c r="AS56" i="6"/>
  <c r="AS54" i="6"/>
  <c r="AS48" i="6"/>
  <c r="AS51" i="6"/>
  <c r="AS154" i="6"/>
  <c r="AS152" i="6"/>
  <c r="AS151" i="6"/>
  <c r="AS150" i="6"/>
  <c r="AS149" i="6"/>
  <c r="AS153" i="6"/>
  <c r="AU62" i="6"/>
  <c r="AU54" i="6"/>
  <c r="AU46" i="6"/>
  <c r="AU60" i="6"/>
  <c r="AU52" i="6"/>
  <c r="AU59" i="6"/>
  <c r="AU51" i="6"/>
  <c r="AU58" i="6"/>
  <c r="AU50" i="6"/>
  <c r="AU57" i="6"/>
  <c r="AU49" i="6"/>
  <c r="AU47" i="6"/>
  <c r="AU61" i="6"/>
  <c r="AU55" i="6"/>
  <c r="AU53" i="6"/>
  <c r="AU63" i="6"/>
  <c r="AU48" i="6"/>
  <c r="AU56" i="6"/>
  <c r="AU150" i="6"/>
  <c r="AU154" i="6"/>
  <c r="AU153" i="6"/>
  <c r="AU152" i="6"/>
  <c r="AU151" i="6"/>
  <c r="AU149" i="6"/>
  <c r="AY58" i="6"/>
  <c r="AY50" i="6"/>
  <c r="AY56" i="6"/>
  <c r="AY48" i="6"/>
  <c r="AY63" i="6"/>
  <c r="AY55" i="6"/>
  <c r="AY47" i="6"/>
  <c r="AY62" i="6"/>
  <c r="AY54" i="6"/>
  <c r="AY46" i="6"/>
  <c r="AY61" i="6"/>
  <c r="AY53" i="6"/>
  <c r="AY51" i="6"/>
  <c r="AY49" i="6"/>
  <c r="AY59" i="6"/>
  <c r="AY57" i="6"/>
  <c r="AY60" i="6"/>
  <c r="AY52" i="6"/>
  <c r="AY154" i="6"/>
  <c r="AY152" i="6"/>
  <c r="AY151" i="6"/>
  <c r="AY150" i="6"/>
  <c r="AY149" i="6"/>
  <c r="AY153" i="6"/>
  <c r="BC62" i="6"/>
  <c r="BC54" i="6"/>
  <c r="BC46" i="6"/>
  <c r="BC60" i="6"/>
  <c r="BC52" i="6"/>
  <c r="BC59" i="6"/>
  <c r="BC51" i="6"/>
  <c r="BC58" i="6"/>
  <c r="BC50" i="6"/>
  <c r="BC57" i="6"/>
  <c r="BC49" i="6"/>
  <c r="BC55" i="6"/>
  <c r="BC53" i="6"/>
  <c r="BC47" i="6"/>
  <c r="BC63" i="6"/>
  <c r="BC61" i="6"/>
  <c r="BC56" i="6"/>
  <c r="BC48" i="6"/>
  <c r="BC153" i="6"/>
  <c r="BC152" i="6"/>
  <c r="BC151" i="6"/>
  <c r="BC149" i="6"/>
  <c r="BC154" i="6"/>
  <c r="BC150" i="6"/>
  <c r="BA61" i="6"/>
  <c r="BA53" i="6"/>
  <c r="BA60" i="6"/>
  <c r="BA52" i="6"/>
  <c r="BA59" i="6"/>
  <c r="BA51" i="6"/>
  <c r="BA58" i="6"/>
  <c r="BA50" i="6"/>
  <c r="BA57" i="6"/>
  <c r="BA49" i="6"/>
  <c r="BA56" i="6"/>
  <c r="BA48" i="6"/>
  <c r="BA62" i="6"/>
  <c r="BA54" i="6"/>
  <c r="BA46" i="6"/>
  <c r="BA47" i="6"/>
  <c r="BA63" i="6"/>
  <c r="BA55" i="6"/>
  <c r="BA149" i="6"/>
  <c r="BA154" i="6"/>
  <c r="BA153" i="6"/>
  <c r="BA152" i="6"/>
  <c r="BA150" i="6"/>
  <c r="BA151" i="6"/>
  <c r="BE57" i="6"/>
  <c r="BE49" i="6"/>
  <c r="BE56" i="6"/>
  <c r="BE48" i="6"/>
  <c r="BE63" i="6"/>
  <c r="BE55" i="6"/>
  <c r="BE47" i="6"/>
  <c r="BE62" i="6"/>
  <c r="BE54" i="6"/>
  <c r="BE46" i="6"/>
  <c r="BE61" i="6"/>
  <c r="BE53" i="6"/>
  <c r="BE60" i="6"/>
  <c r="BE52" i="6"/>
  <c r="BE58" i="6"/>
  <c r="BE50" i="6"/>
  <c r="BE51" i="6"/>
  <c r="BE59" i="6"/>
  <c r="BE153" i="6"/>
  <c r="BE152" i="6"/>
  <c r="BE151" i="6"/>
  <c r="BE150" i="6"/>
  <c r="BE149" i="6"/>
  <c r="BE154" i="6"/>
  <c r="E61" i="6"/>
  <c r="E53" i="6"/>
  <c r="E60" i="6"/>
  <c r="E52" i="6"/>
  <c r="E59" i="6"/>
  <c r="E51" i="6"/>
  <c r="E58" i="6"/>
  <c r="E50" i="6"/>
  <c r="E57" i="6"/>
  <c r="E49" i="6"/>
  <c r="E56" i="6"/>
  <c r="E48" i="6"/>
  <c r="E62" i="6"/>
  <c r="E54" i="6"/>
  <c r="E46" i="6"/>
  <c r="E55" i="6"/>
  <c r="E47" i="6"/>
  <c r="E63" i="6"/>
  <c r="E149" i="6"/>
  <c r="E154" i="6"/>
  <c r="E153" i="6"/>
  <c r="E152" i="6"/>
  <c r="E150" i="6"/>
  <c r="E151" i="6"/>
  <c r="I180" i="6"/>
  <c r="O85" i="6"/>
  <c r="BC157" i="6"/>
  <c r="BC156" i="6"/>
  <c r="BC158" i="6"/>
  <c r="BC155" i="6"/>
  <c r="BA69" i="6"/>
  <c r="BA68" i="6"/>
  <c r="BA67" i="6"/>
  <c r="BA66" i="6"/>
  <c r="BA65" i="6"/>
  <c r="BA64" i="6"/>
  <c r="BA157" i="6"/>
  <c r="BA156" i="6"/>
  <c r="BA155" i="6"/>
  <c r="BA158" i="6"/>
  <c r="BE65" i="6"/>
  <c r="BE64" i="6"/>
  <c r="BE69" i="6"/>
  <c r="BE68" i="6"/>
  <c r="BE66" i="6"/>
  <c r="BE67" i="6"/>
  <c r="BE158" i="6"/>
  <c r="BE157" i="6"/>
  <c r="BE156" i="6"/>
  <c r="BE155" i="6"/>
  <c r="E69" i="6"/>
  <c r="E68" i="6"/>
  <c r="E67" i="6"/>
  <c r="E66" i="6"/>
  <c r="E65" i="6"/>
  <c r="E64" i="6"/>
  <c r="E157" i="6"/>
  <c r="E156" i="6"/>
  <c r="E155" i="6"/>
  <c r="E158" i="6"/>
  <c r="AI189" i="6"/>
  <c r="AX189" i="6"/>
  <c r="AX190" i="6" s="1"/>
  <c r="C19" i="19" l="1"/>
  <c r="N26" i="19"/>
  <c r="T25" i="19"/>
  <c r="W22" i="19"/>
  <c r="T26" i="19"/>
  <c r="C20" i="19"/>
  <c r="C22" i="19"/>
  <c r="C24" i="19"/>
  <c r="I25" i="19"/>
  <c r="E25" i="19"/>
  <c r="E21" i="19"/>
  <c r="O22" i="19"/>
  <c r="W26" i="19"/>
  <c r="G22" i="19"/>
  <c r="P25" i="19"/>
  <c r="M22" i="19"/>
  <c r="U26" i="19"/>
  <c r="E20" i="19"/>
  <c r="U25" i="19"/>
  <c r="Z26" i="19"/>
  <c r="AB25" i="19"/>
  <c r="Z25" i="19"/>
  <c r="G26" i="19"/>
  <c r="M25" i="19"/>
  <c r="AC25" i="19"/>
  <c r="AB26" i="19"/>
  <c r="V26" i="19"/>
  <c r="O25" i="19"/>
  <c r="W25" i="19"/>
  <c r="L25" i="19"/>
  <c r="Q25" i="19"/>
  <c r="E26" i="19"/>
  <c r="F26" i="19"/>
  <c r="AA25" i="19"/>
  <c r="P26" i="19"/>
  <c r="L26" i="19"/>
  <c r="AC26" i="19"/>
  <c r="V25" i="19"/>
  <c r="Q26" i="19"/>
  <c r="H25" i="19"/>
  <c r="O26" i="19"/>
  <c r="J26" i="19"/>
  <c r="H26" i="19"/>
  <c r="M26" i="19"/>
  <c r="AA26" i="19"/>
  <c r="N25" i="19"/>
  <c r="X26" i="19"/>
  <c r="I26" i="19"/>
  <c r="T22" i="19"/>
  <c r="E19" i="19"/>
  <c r="L21" i="19"/>
  <c r="Q22" i="19"/>
  <c r="AB19" i="19"/>
  <c r="Q19" i="19"/>
  <c r="H22" i="19"/>
  <c r="AB21" i="19"/>
  <c r="F19" i="19"/>
  <c r="AC22" i="19"/>
  <c r="V22" i="19"/>
  <c r="E22" i="19"/>
  <c r="AU220" i="6"/>
  <c r="AU304" i="6" s="1"/>
  <c r="V21" i="19"/>
  <c r="J22" i="19"/>
  <c r="X20" i="19"/>
  <c r="J20" i="19"/>
  <c r="I19" i="19"/>
  <c r="F20" i="19"/>
  <c r="Z21" i="19"/>
  <c r="I22" i="19"/>
  <c r="W20" i="19"/>
  <c r="P21" i="19"/>
  <c r="T20" i="19"/>
  <c r="I20" i="19"/>
  <c r="AC19" i="19"/>
  <c r="F21" i="19"/>
  <c r="BC237" i="6"/>
  <c r="BC238" i="6"/>
  <c r="BC246" i="6"/>
  <c r="BC239" i="6"/>
  <c r="BC247" i="6"/>
  <c r="BC240" i="6"/>
  <c r="BC241" i="6"/>
  <c r="BC249" i="6"/>
  <c r="BC253" i="6"/>
  <c r="BC243" i="6"/>
  <c r="BC254" i="6"/>
  <c r="BC255" i="6"/>
  <c r="BC256" i="6"/>
  <c r="BC236" i="6"/>
  <c r="BC244" i="6"/>
  <c r="BC257" i="6"/>
  <c r="BC248" i="6"/>
  <c r="BC250" i="6"/>
  <c r="BC258" i="6"/>
  <c r="BC259" i="6"/>
  <c r="BC252" i="6"/>
  <c r="BC261" i="6"/>
  <c r="BC245" i="6"/>
  <c r="BC260" i="6"/>
  <c r="BC251" i="6"/>
  <c r="BC242" i="6"/>
  <c r="AP353" i="6"/>
  <c r="AP354" i="6"/>
  <c r="AP355" i="6"/>
  <c r="AP348" i="6"/>
  <c r="AP349" i="6"/>
  <c r="AP350" i="6"/>
  <c r="AP358" i="6"/>
  <c r="AP352" i="6"/>
  <c r="AP359" i="6"/>
  <c r="AP351" i="6"/>
  <c r="AP361" i="6"/>
  <c r="AP362" i="6"/>
  <c r="AP356" i="6"/>
  <c r="AP363" i="6"/>
  <c r="AP364" i="6"/>
  <c r="AP360" i="6"/>
  <c r="AP357" i="6"/>
  <c r="T19" i="19"/>
  <c r="G21" i="19"/>
  <c r="M20" i="19"/>
  <c r="U21" i="19"/>
  <c r="BB236" i="6"/>
  <c r="BB238" i="6"/>
  <c r="BB239" i="6"/>
  <c r="BB247" i="6"/>
  <c r="BB240" i="6"/>
  <c r="BB248" i="6"/>
  <c r="BB241" i="6"/>
  <c r="BB242" i="6"/>
  <c r="BB250" i="6"/>
  <c r="BB243" i="6"/>
  <c r="BB254" i="6"/>
  <c r="BB255" i="6"/>
  <c r="BB237" i="6"/>
  <c r="BB256" i="6"/>
  <c r="BB244" i="6"/>
  <c r="BB257" i="6"/>
  <c r="BB249" i="6"/>
  <c r="BB258" i="6"/>
  <c r="BB259" i="6"/>
  <c r="BB245" i="6"/>
  <c r="BB246" i="6"/>
  <c r="BB260" i="6"/>
  <c r="BB253" i="6"/>
  <c r="BB252" i="6"/>
  <c r="BB261" i="6"/>
  <c r="BB251" i="6"/>
  <c r="Z19" i="19"/>
  <c r="X19" i="19"/>
  <c r="AL304" i="6"/>
  <c r="AL305" i="6"/>
  <c r="AL306" i="6"/>
  <c r="AL307" i="6"/>
  <c r="P19" i="19"/>
  <c r="V20" i="19"/>
  <c r="J21" i="19"/>
  <c r="AA21" i="19"/>
  <c r="L20" i="19"/>
  <c r="W19" i="19"/>
  <c r="O19" i="19"/>
  <c r="AK224" i="6"/>
  <c r="O21" i="19"/>
  <c r="AP217" i="6"/>
  <c r="AC21" i="19"/>
  <c r="AZ315" i="6"/>
  <c r="AZ308" i="6"/>
  <c r="AZ316" i="6"/>
  <c r="AZ309" i="6"/>
  <c r="AZ317" i="6"/>
  <c r="AZ310" i="6"/>
  <c r="AZ311" i="6"/>
  <c r="AZ312" i="6"/>
  <c r="AZ314" i="6"/>
  <c r="AZ313" i="6"/>
  <c r="AZ318" i="6"/>
  <c r="AU320" i="6"/>
  <c r="AU321" i="6"/>
  <c r="AU319" i="6"/>
  <c r="N19" i="19"/>
  <c r="Q20" i="19"/>
  <c r="H20" i="19"/>
  <c r="X22" i="19"/>
  <c r="BH219" i="6"/>
  <c r="AM236" i="6"/>
  <c r="AM244" i="6"/>
  <c r="AM237" i="6"/>
  <c r="AM245" i="6"/>
  <c r="AM238" i="6"/>
  <c r="AM246" i="6"/>
  <c r="AM239" i="6"/>
  <c r="AM240" i="6"/>
  <c r="AM248" i="6"/>
  <c r="AM241" i="6"/>
  <c r="AM252" i="6"/>
  <c r="AM261" i="6"/>
  <c r="AM253" i="6"/>
  <c r="AM242" i="6"/>
  <c r="AM249" i="6"/>
  <c r="AM250" i="6"/>
  <c r="AM254" i="6"/>
  <c r="AM247" i="6"/>
  <c r="AM255" i="6"/>
  <c r="AM256" i="6"/>
  <c r="AM243" i="6"/>
  <c r="AM251" i="6"/>
  <c r="AM257" i="6"/>
  <c r="AM258" i="6"/>
  <c r="AM260" i="6"/>
  <c r="AM259" i="6"/>
  <c r="BH398" i="6"/>
  <c r="BH399" i="6"/>
  <c r="BH400" i="6"/>
  <c r="BH393" i="6"/>
  <c r="BH394" i="6"/>
  <c r="BH395" i="6"/>
  <c r="BH396" i="6"/>
  <c r="BH397" i="6"/>
  <c r="AW242" i="6"/>
  <c r="AW243" i="6"/>
  <c r="AW251" i="6"/>
  <c r="AW236" i="6"/>
  <c r="AW244" i="6"/>
  <c r="AW237" i="6"/>
  <c r="AW238" i="6"/>
  <c r="AW246" i="6"/>
  <c r="AW259" i="6"/>
  <c r="AW247" i="6"/>
  <c r="AW248" i="6"/>
  <c r="AW249" i="6"/>
  <c r="AW250" i="6"/>
  <c r="AW260" i="6"/>
  <c r="AW245" i="6"/>
  <c r="AW252" i="6"/>
  <c r="AW261" i="6"/>
  <c r="AW240" i="6"/>
  <c r="AW253" i="6"/>
  <c r="AW239" i="6"/>
  <c r="AW254" i="6"/>
  <c r="AW255" i="6"/>
  <c r="AW241" i="6"/>
  <c r="AW256" i="6"/>
  <c r="AW258" i="6"/>
  <c r="AW257" i="6"/>
  <c r="AT312" i="6"/>
  <c r="AT313" i="6"/>
  <c r="AT314" i="6"/>
  <c r="AT308" i="6"/>
  <c r="AT316" i="6"/>
  <c r="AT309" i="6"/>
  <c r="AT317" i="6"/>
  <c r="AT311" i="6"/>
  <c r="AT315" i="6"/>
  <c r="AT318" i="6"/>
  <c r="AT310" i="6"/>
  <c r="M19" i="19"/>
  <c r="W21" i="19"/>
  <c r="P22" i="19"/>
  <c r="L22" i="19"/>
  <c r="T21" i="19"/>
  <c r="N21" i="19"/>
  <c r="I21" i="19"/>
  <c r="P20" i="19"/>
  <c r="G20" i="19"/>
  <c r="U22" i="19"/>
  <c r="AC20" i="19"/>
  <c r="F22" i="19"/>
  <c r="BF319" i="6"/>
  <c r="BF320" i="6"/>
  <c r="BF321" i="6"/>
  <c r="AV310" i="6"/>
  <c r="AV311" i="6"/>
  <c r="AV312" i="6"/>
  <c r="AV313" i="6"/>
  <c r="AV314" i="6"/>
  <c r="AV315" i="6"/>
  <c r="AV309" i="6"/>
  <c r="AV308" i="6"/>
  <c r="AV317" i="6"/>
  <c r="AV318" i="6"/>
  <c r="AV316" i="6"/>
  <c r="AS305" i="6"/>
  <c r="AS306" i="6"/>
  <c r="AS307" i="6"/>
  <c r="AS304" i="6"/>
  <c r="L19" i="19"/>
  <c r="AB20" i="19"/>
  <c r="BC231" i="6"/>
  <c r="O20" i="19"/>
  <c r="BD227" i="6"/>
  <c r="Z22" i="19"/>
  <c r="BI389" i="6"/>
  <c r="BI390" i="6"/>
  <c r="BI391" i="6"/>
  <c r="BI392" i="6"/>
  <c r="BD394" i="6"/>
  <c r="BD395" i="6"/>
  <c r="BD396" i="6"/>
  <c r="BD397" i="6"/>
  <c r="BD398" i="6"/>
  <c r="BD399" i="6"/>
  <c r="BD400" i="6"/>
  <c r="BD393" i="6"/>
  <c r="AN319" i="6"/>
  <c r="AN320" i="6"/>
  <c r="AN321" i="6"/>
  <c r="AR314" i="6"/>
  <c r="AR315" i="6"/>
  <c r="AR308" i="6"/>
  <c r="AR316" i="6"/>
  <c r="AR309" i="6"/>
  <c r="AR310" i="6"/>
  <c r="AR318" i="6"/>
  <c r="AR311" i="6"/>
  <c r="AR313" i="6"/>
  <c r="AR312" i="6"/>
  <c r="AR317" i="6"/>
  <c r="J19" i="19"/>
  <c r="Z20" i="19"/>
  <c r="Q21" i="19"/>
  <c r="M21" i="19"/>
  <c r="H21" i="19"/>
  <c r="N20" i="19"/>
  <c r="AA22" i="19"/>
  <c r="AV224" i="6"/>
  <c r="AU227" i="6"/>
  <c r="AI221" i="6"/>
  <c r="BB222" i="6"/>
  <c r="AK228" i="6"/>
  <c r="BF221" i="6"/>
  <c r="AI218" i="6"/>
  <c r="AK231" i="6"/>
  <c r="BD225" i="6"/>
  <c r="AZ226" i="6"/>
  <c r="AM226" i="6"/>
  <c r="AK217" i="6"/>
  <c r="AT217" i="6"/>
  <c r="BB231" i="6"/>
  <c r="AU224" i="6"/>
  <c r="AK223" i="6"/>
  <c r="BB218" i="6"/>
  <c r="AM231" i="6"/>
  <c r="AP220" i="6"/>
  <c r="AU221" i="6"/>
  <c r="AW219" i="6"/>
  <c r="AI222" i="6"/>
  <c r="BC227" i="6"/>
  <c r="AL221" i="6"/>
  <c r="AT226" i="6"/>
  <c r="AL226" i="6"/>
  <c r="BB224" i="6"/>
  <c r="AM224" i="6"/>
  <c r="AK227" i="6"/>
  <c r="BD230" i="6"/>
  <c r="AP231" i="6"/>
  <c r="AP230" i="6"/>
  <c r="BC228" i="6"/>
  <c r="AP221" i="6"/>
  <c r="BH225" i="6"/>
  <c r="AO226" i="6"/>
  <c r="AV217" i="6"/>
  <c r="AN217" i="6"/>
  <c r="AT216" i="6"/>
  <c r="BH226" i="6"/>
  <c r="AW223" i="6"/>
  <c r="AW228" i="6"/>
  <c r="AW222" i="6"/>
  <c r="AL228" i="6"/>
  <c r="AW221" i="6"/>
  <c r="AI217" i="6"/>
  <c r="AV228" i="6"/>
  <c r="BF218" i="6"/>
  <c r="AK218" i="6"/>
  <c r="AL216" i="6"/>
  <c r="AI220" i="6"/>
  <c r="BC230" i="6"/>
  <c r="BC221" i="6"/>
  <c r="BB225" i="6"/>
  <c r="AV226" i="6"/>
  <c r="AL217" i="6"/>
  <c r="AS216" i="6"/>
  <c r="AT219" i="6"/>
  <c r="AV223" i="6"/>
  <c r="AM219" i="6"/>
  <c r="AV222" i="6"/>
  <c r="AM230" i="6"/>
  <c r="AL219" i="6"/>
  <c r="BF228" i="6"/>
  <c r="AS221" i="6"/>
  <c r="AN229" i="6"/>
  <c r="AI216" i="6"/>
  <c r="AR226" i="6"/>
  <c r="AZ217" i="6"/>
  <c r="AO228" i="6"/>
  <c r="AI231" i="6"/>
  <c r="BF217" i="6"/>
  <c r="BC217" i="6"/>
  <c r="AT227" i="6"/>
  <c r="AK225" i="6"/>
  <c r="BF216" i="6"/>
  <c r="AP225" i="6"/>
  <c r="AN225" i="6"/>
  <c r="BC218" i="6"/>
  <c r="AN219" i="6"/>
  <c r="BI229" i="6"/>
  <c r="BH223" i="6"/>
  <c r="AS224" i="6"/>
  <c r="AP216" i="6"/>
  <c r="AV231" i="6"/>
  <c r="AT223" i="6"/>
  <c r="AN223" i="6"/>
  <c r="AI225" i="6"/>
  <c r="BI219" i="6"/>
  <c r="BF229" i="6"/>
  <c r="BC229" i="6"/>
  <c r="AV230" i="6"/>
  <c r="AT222" i="6"/>
  <c r="AS219" i="6"/>
  <c r="BI226" i="6"/>
  <c r="BH220" i="6"/>
  <c r="BD220" i="6"/>
  <c r="BB220" i="6"/>
  <c r="AW229" i="6"/>
  <c r="AU229" i="6"/>
  <c r="AS229" i="6"/>
  <c r="AP229" i="6"/>
  <c r="AK222" i="6"/>
  <c r="AI223" i="6"/>
  <c r="AZ218" i="6"/>
  <c r="AV218" i="6"/>
  <c r="AT218" i="6"/>
  <c r="AR218" i="6"/>
  <c r="AO218" i="6"/>
  <c r="AM218" i="6"/>
  <c r="AI230" i="6"/>
  <c r="BD224" i="6"/>
  <c r="AW225" i="6"/>
  <c r="AU225" i="6"/>
  <c r="AS225" i="6"/>
  <c r="BF231" i="6"/>
  <c r="BC223" i="6"/>
  <c r="AZ224" i="6"/>
  <c r="AV216" i="6"/>
  <c r="AO224" i="6"/>
  <c r="AL224" i="6"/>
  <c r="AM220" i="6"/>
  <c r="BH218" i="6"/>
  <c r="AZ227" i="6"/>
  <c r="AO227" i="6"/>
  <c r="AI228" i="6"/>
  <c r="BH230" i="6"/>
  <c r="BD222" i="6"/>
  <c r="AS231" i="6"/>
  <c r="AP223" i="6"/>
  <c r="BI225" i="6"/>
  <c r="BD219" i="6"/>
  <c r="AU228" i="6"/>
  <c r="AO220" i="6"/>
  <c r="AK220" i="6"/>
  <c r="AS230" i="6"/>
  <c r="AP222" i="6"/>
  <c r="AM222" i="6"/>
  <c r="BB219" i="6"/>
  <c r="AS228" i="6"/>
  <c r="AN221" i="6"/>
  <c r="BF219" i="6"/>
  <c r="AT228" i="6"/>
  <c r="AI224" i="6"/>
  <c r="BD218" i="6"/>
  <c r="AU219" i="6"/>
  <c r="BI221" i="6"/>
  <c r="BI224" i="6"/>
  <c r="BI231" i="6"/>
  <c r="AW226" i="6"/>
  <c r="AU226" i="6"/>
  <c r="AS226" i="6"/>
  <c r="AP226" i="6"/>
  <c r="AN226" i="6"/>
  <c r="AL218" i="6"/>
  <c r="BH224" i="6"/>
  <c r="BD216" i="6"/>
  <c r="AW217" i="6"/>
  <c r="AU217" i="6"/>
  <c r="AS217" i="6"/>
  <c r="AM225" i="6"/>
  <c r="BF223" i="6"/>
  <c r="AZ216" i="6"/>
  <c r="AR224" i="6"/>
  <c r="AO216" i="6"/>
  <c r="AW220" i="6"/>
  <c r="BD226" i="6"/>
  <c r="AW227" i="6"/>
  <c r="AM227" i="6"/>
  <c r="BI228" i="6"/>
  <c r="BH222" i="6"/>
  <c r="AU231" i="6"/>
  <c r="AS223" i="6"/>
  <c r="BB227" i="6"/>
  <c r="AT220" i="6"/>
  <c r="AM228" i="6"/>
  <c r="AU230" i="6"/>
  <c r="AS222" i="6"/>
  <c r="AO222" i="6"/>
  <c r="AL230" i="6"/>
  <c r="AZ220" i="6"/>
  <c r="AP228" i="6"/>
  <c r="AK221" i="6"/>
  <c r="AM229" i="6"/>
  <c r="BI217" i="6"/>
  <c r="BC219" i="6"/>
  <c r="AR220" i="6"/>
  <c r="AP227" i="6"/>
  <c r="AZ231" i="6"/>
  <c r="AO231" i="6"/>
  <c r="AZ230" i="6"/>
  <c r="AO230" i="6"/>
  <c r="BI218" i="6"/>
  <c r="BH217" i="6"/>
  <c r="BD217" i="6"/>
  <c r="BB217" i="6"/>
  <c r="BB226" i="6"/>
  <c r="AO219" i="6"/>
  <c r="BI230" i="6"/>
  <c r="BC224" i="6"/>
  <c r="AO225" i="6"/>
  <c r="AS227" i="6"/>
  <c r="AK226" i="6"/>
  <c r="BD231" i="6"/>
  <c r="BB223" i="6"/>
  <c r="AW224" i="6"/>
  <c r="AU216" i="6"/>
  <c r="AN224" i="6"/>
  <c r="BF230" i="6"/>
  <c r="BC222" i="6"/>
  <c r="AZ223" i="6"/>
  <c r="AR231" i="6"/>
  <c r="AO223" i="6"/>
  <c r="AM223" i="6"/>
  <c r="AI227" i="6"/>
  <c r="BH229" i="6"/>
  <c r="BD229" i="6"/>
  <c r="BB229" i="6"/>
  <c r="AZ222" i="6"/>
  <c r="AR230" i="6"/>
  <c r="AN230" i="6"/>
  <c r="AL222" i="6"/>
  <c r="AK229" i="6"/>
  <c r="BF220" i="6"/>
  <c r="BC220" i="6"/>
  <c r="AZ229" i="6"/>
  <c r="AV229" i="6"/>
  <c r="AT229" i="6"/>
  <c r="AR229" i="6"/>
  <c r="AO229" i="6"/>
  <c r="BI216" i="6"/>
  <c r="BI223" i="6"/>
  <c r="AW218" i="6"/>
  <c r="AU218" i="6"/>
  <c r="AS218" i="6"/>
  <c r="AP218" i="6"/>
  <c r="AN218" i="6"/>
  <c r="BH216" i="6"/>
  <c r="AZ225" i="6"/>
  <c r="AV225" i="6"/>
  <c r="AT225" i="6"/>
  <c r="AR225" i="6"/>
  <c r="AM217" i="6"/>
  <c r="AT224" i="6"/>
  <c r="AR216" i="6"/>
  <c r="AR228" i="6"/>
  <c r="BC226" i="6"/>
  <c r="AV219" i="6"/>
  <c r="AK219" i="6"/>
  <c r="BI220" i="6"/>
  <c r="BB230" i="6"/>
  <c r="AW231" i="6"/>
  <c r="AU223" i="6"/>
  <c r="AL231" i="6"/>
  <c r="BF227" i="6"/>
  <c r="AZ228" i="6"/>
  <c r="AR227" i="6"/>
  <c r="AI219" i="6"/>
  <c r="AW230" i="6"/>
  <c r="AV220" i="6"/>
  <c r="AN220" i="6"/>
  <c r="AO221" i="6"/>
  <c r="AM221" i="6"/>
  <c r="BH227" i="6"/>
  <c r="AN228" i="6"/>
  <c r="BF226" i="6"/>
  <c r="AZ219" i="6"/>
  <c r="AN227" i="6"/>
  <c r="AR219" i="6"/>
  <c r="AK216" i="6"/>
  <c r="BF225" i="6"/>
  <c r="BC225" i="6"/>
  <c r="AV227" i="6"/>
  <c r="AL227" i="6"/>
  <c r="BI222" i="6"/>
  <c r="BF224" i="6"/>
  <c r="AR217" i="6"/>
  <c r="AO217" i="6"/>
  <c r="AL225" i="6"/>
  <c r="AP219" i="6"/>
  <c r="AI229" i="6"/>
  <c r="BH231" i="6"/>
  <c r="BD223" i="6"/>
  <c r="AN216" i="6"/>
  <c r="AT231" i="6"/>
  <c r="AR223" i="6"/>
  <c r="AN231" i="6"/>
  <c r="AL223" i="6"/>
  <c r="BH221" i="6"/>
  <c r="BD221" i="6"/>
  <c r="BB221" i="6"/>
  <c r="AT230" i="6"/>
  <c r="AR222" i="6"/>
  <c r="AK230" i="6"/>
  <c r="AI226" i="6"/>
  <c r="BB228" i="6"/>
  <c r="AL229" i="6"/>
  <c r="M24" i="19"/>
  <c r="V24" i="19"/>
  <c r="AC24" i="19"/>
  <c r="AB24" i="19"/>
  <c r="N24" i="19"/>
  <c r="T24" i="19"/>
  <c r="W24" i="19"/>
  <c r="Z24" i="19"/>
  <c r="Q24" i="19"/>
  <c r="P24" i="19"/>
  <c r="O24" i="19"/>
  <c r="J24" i="19"/>
  <c r="L24" i="19"/>
  <c r="H24" i="19"/>
  <c r="W189" i="6"/>
  <c r="L18" i="19"/>
  <c r="AM189" i="6"/>
  <c r="T18" i="19"/>
  <c r="Q189" i="6"/>
  <c r="F24" i="19"/>
  <c r="C18" i="19"/>
  <c r="O189" i="6"/>
  <c r="H18" i="19"/>
  <c r="BE189" i="6"/>
  <c r="AC18" i="19"/>
  <c r="AG189" i="6"/>
  <c r="Q18" i="19"/>
  <c r="M189" i="6"/>
  <c r="G18" i="19"/>
  <c r="I24" i="19"/>
  <c r="AE189" i="6"/>
  <c r="P18" i="19"/>
  <c r="K189" i="6"/>
  <c r="F18" i="19"/>
  <c r="S189" i="6"/>
  <c r="J18" i="19"/>
  <c r="AY189" i="6"/>
  <c r="Z18" i="19"/>
  <c r="AC189" i="6"/>
  <c r="O18" i="19"/>
  <c r="E18" i="19"/>
  <c r="AQ189" i="6"/>
  <c r="V18" i="19"/>
  <c r="E24" i="19"/>
  <c r="G24" i="19"/>
  <c r="AA189" i="6"/>
  <c r="N18" i="19"/>
  <c r="AO114" i="6"/>
  <c r="U10" i="19"/>
  <c r="AS189" i="6"/>
  <c r="W18" i="19"/>
  <c r="Y189" i="6"/>
  <c r="M18" i="19"/>
  <c r="BA125" i="6"/>
  <c r="AA10" i="19"/>
  <c r="BC189" i="6"/>
  <c r="AB18" i="19"/>
  <c r="AU189" i="6"/>
  <c r="X18" i="19"/>
  <c r="X24" i="19"/>
  <c r="BA115" i="6"/>
  <c r="BA117" i="6"/>
  <c r="BA126" i="6"/>
  <c r="BA129" i="6"/>
  <c r="BA119" i="6"/>
  <c r="BA128" i="6"/>
  <c r="BA122" i="6"/>
  <c r="BA116" i="6"/>
  <c r="BA118" i="6"/>
  <c r="BA121" i="6"/>
  <c r="BA130" i="6"/>
  <c r="BA124" i="6"/>
  <c r="BA127" i="6"/>
  <c r="BA120" i="6"/>
  <c r="BA114" i="6"/>
  <c r="BA123" i="6"/>
  <c r="AO118" i="6"/>
  <c r="AO124" i="6"/>
  <c r="AO127" i="6"/>
  <c r="AO122" i="6"/>
  <c r="AO128" i="6"/>
  <c r="AO120" i="6"/>
  <c r="AO117" i="6"/>
  <c r="AO121" i="6"/>
  <c r="AO130" i="6"/>
  <c r="AO126" i="6"/>
  <c r="AO123" i="6"/>
  <c r="AO125" i="6"/>
  <c r="AO129" i="6"/>
  <c r="AO115" i="6"/>
  <c r="AO116" i="6"/>
  <c r="AO119" i="6"/>
  <c r="F206" i="6"/>
  <c r="F207" i="6"/>
  <c r="F198" i="6"/>
  <c r="F203" i="6"/>
  <c r="F205" i="6"/>
  <c r="F202" i="6"/>
  <c r="F196" i="6"/>
  <c r="F197" i="6"/>
  <c r="C23" i="19" l="1" a="1"/>
  <c r="C23" i="19" s="1"/>
  <c r="AB23" i="19" a="1"/>
  <c r="AB23" i="19" s="1"/>
  <c r="N23" i="19" a="1"/>
  <c r="N23" i="19" s="1"/>
  <c r="I23" i="19" a="1"/>
  <c r="I23" i="19" s="1"/>
  <c r="Q23" i="19" a="1"/>
  <c r="Q23" i="19" s="1"/>
  <c r="AC23" i="19" a="1"/>
  <c r="AC23" i="19" s="1"/>
  <c r="H23" i="19" a="1"/>
  <c r="H23" i="19" s="1"/>
  <c r="G23" i="19" a="1"/>
  <c r="G23" i="19" s="1"/>
  <c r="T23" i="19" a="1"/>
  <c r="T23" i="19" s="1"/>
  <c r="AU307" i="6"/>
  <c r="AU306" i="6"/>
  <c r="AU305" i="6"/>
  <c r="Z23" i="19" a="1"/>
  <c r="Z23" i="19" s="1"/>
  <c r="O23" i="19" a="1"/>
  <c r="O23" i="19" s="1"/>
  <c r="M23" i="19" a="1"/>
  <c r="M23" i="19" s="1"/>
  <c r="P23" i="19" a="1"/>
  <c r="P23" i="19" s="1"/>
  <c r="AK409" i="6"/>
  <c r="AK415" i="6"/>
  <c r="AK410" i="6"/>
  <c r="AK411" i="6"/>
  <c r="AK412" i="6"/>
  <c r="AK414" i="6"/>
  <c r="AK413" i="6"/>
  <c r="AR397" i="6"/>
  <c r="AR398" i="6"/>
  <c r="AR399" i="6"/>
  <c r="AR400" i="6"/>
  <c r="AR393" i="6"/>
  <c r="AR394" i="6"/>
  <c r="AR395" i="6"/>
  <c r="AR396" i="6"/>
  <c r="AM328" i="6"/>
  <c r="AM336" i="6"/>
  <c r="AM329" i="6"/>
  <c r="AM337" i="6"/>
  <c r="AM345" i="6"/>
  <c r="AM322" i="6"/>
  <c r="AM330" i="6"/>
  <c r="AM338" i="6"/>
  <c r="AM324" i="6"/>
  <c r="AM332" i="6"/>
  <c r="AM325" i="6"/>
  <c r="AM333" i="6"/>
  <c r="AM341" i="6"/>
  <c r="AM335" i="6"/>
  <c r="AM342" i="6"/>
  <c r="AM339" i="6"/>
  <c r="AM340" i="6"/>
  <c r="AM331" i="6"/>
  <c r="AM343" i="6"/>
  <c r="AM346" i="6"/>
  <c r="AM326" i="6"/>
  <c r="AM327" i="6"/>
  <c r="AM344" i="6"/>
  <c r="AM323" i="6"/>
  <c r="AM347" i="6"/>
  <c r="AM334" i="6"/>
  <c r="AW304" i="6"/>
  <c r="AW305" i="6"/>
  <c r="AW306" i="6"/>
  <c r="AW307" i="6"/>
  <c r="AT329" i="6"/>
  <c r="AT337" i="6"/>
  <c r="AT322" i="6"/>
  <c r="AT330" i="6"/>
  <c r="AT338" i="6"/>
  <c r="AT346" i="6"/>
  <c r="AT323" i="6"/>
  <c r="AT331" i="6"/>
  <c r="AT339" i="6"/>
  <c r="AT325" i="6"/>
  <c r="AT333" i="6"/>
  <c r="AT326" i="6"/>
  <c r="AT334" i="6"/>
  <c r="AT342" i="6"/>
  <c r="AT328" i="6"/>
  <c r="AT335" i="6"/>
  <c r="AT344" i="6"/>
  <c r="AT324" i="6"/>
  <c r="AT336" i="6"/>
  <c r="AT340" i="6"/>
  <c r="AT341" i="6"/>
  <c r="AT345" i="6"/>
  <c r="AT327" i="6"/>
  <c r="AT343" i="6"/>
  <c r="AT332" i="6"/>
  <c r="AT347" i="6"/>
  <c r="AV393" i="6"/>
  <c r="AV394" i="6"/>
  <c r="AV395" i="6"/>
  <c r="AV396" i="6"/>
  <c r="AV397" i="6"/>
  <c r="AV398" i="6"/>
  <c r="AV399" i="6"/>
  <c r="AV400" i="6"/>
  <c r="AU348" i="6"/>
  <c r="AU356" i="6"/>
  <c r="AU349" i="6"/>
  <c r="AU357" i="6"/>
  <c r="AU350" i="6"/>
  <c r="AU358" i="6"/>
  <c r="AU351" i="6"/>
  <c r="AU352" i="6"/>
  <c r="AU353" i="6"/>
  <c r="AU355" i="6"/>
  <c r="AU362" i="6"/>
  <c r="AU354" i="6"/>
  <c r="AU360" i="6"/>
  <c r="AU363" i="6"/>
  <c r="AU359" i="6"/>
  <c r="AU364" i="6"/>
  <c r="AU361" i="6"/>
  <c r="AR298" i="6"/>
  <c r="AR299" i="6"/>
  <c r="AR300" i="6"/>
  <c r="AR301" i="6"/>
  <c r="AR302" i="6"/>
  <c r="AR303" i="6"/>
  <c r="AN409" i="6"/>
  <c r="AN412" i="6"/>
  <c r="AN413" i="6"/>
  <c r="AN410" i="6"/>
  <c r="AN414" i="6"/>
  <c r="AN415" i="6"/>
  <c r="AN411" i="6"/>
  <c r="AZ307" i="6"/>
  <c r="AZ304" i="6"/>
  <c r="AZ306" i="6"/>
  <c r="AZ305" i="6"/>
  <c r="BI416" i="6"/>
  <c r="BI417" i="6"/>
  <c r="BI418" i="6"/>
  <c r="BI422" i="6"/>
  <c r="BI419" i="6"/>
  <c r="BI420" i="6"/>
  <c r="BI421" i="6"/>
  <c r="AO287" i="6"/>
  <c r="AO281" i="6"/>
  <c r="AO282" i="6"/>
  <c r="AO291" i="6"/>
  <c r="AO285" i="6"/>
  <c r="AO293" i="6"/>
  <c r="AO280" i="6"/>
  <c r="AO283" i="6"/>
  <c r="AO286" i="6"/>
  <c r="AO295" i="6"/>
  <c r="AO288" i="6"/>
  <c r="AO284" i="6"/>
  <c r="AO289" i="6"/>
  <c r="AO297" i="6"/>
  <c r="AO292" i="6"/>
  <c r="AO294" i="6"/>
  <c r="AO290" i="6"/>
  <c r="AO296" i="6"/>
  <c r="AM409" i="6"/>
  <c r="AM413" i="6"/>
  <c r="AM414" i="6"/>
  <c r="AM415" i="6"/>
  <c r="AM411" i="6"/>
  <c r="AM410" i="6"/>
  <c r="AM412" i="6"/>
  <c r="BF309" i="6"/>
  <c r="BF317" i="6"/>
  <c r="BF310" i="6"/>
  <c r="BF318" i="6"/>
  <c r="BF311" i="6"/>
  <c r="BF312" i="6"/>
  <c r="BF313" i="6"/>
  <c r="BF314" i="6"/>
  <c r="BF308" i="6"/>
  <c r="BF315" i="6"/>
  <c r="BF316" i="6"/>
  <c r="AN420" i="6"/>
  <c r="AN421" i="6"/>
  <c r="AN422" i="6"/>
  <c r="AN416" i="6"/>
  <c r="AN417" i="6"/>
  <c r="AN419" i="6"/>
  <c r="AN418" i="6"/>
  <c r="AL371" i="6"/>
  <c r="AL379" i="6"/>
  <c r="AL372" i="6"/>
  <c r="AL380" i="6"/>
  <c r="AL365" i="6"/>
  <c r="AL373" i="6"/>
  <c r="AL381" i="6"/>
  <c r="AL366" i="6"/>
  <c r="AL374" i="6"/>
  <c r="AL382" i="6"/>
  <c r="AL367" i="6"/>
  <c r="AL375" i="6"/>
  <c r="AL368" i="6"/>
  <c r="AL376" i="6"/>
  <c r="AL369" i="6"/>
  <c r="AL377" i="6"/>
  <c r="AL370" i="6"/>
  <c r="AL378" i="6"/>
  <c r="BF368" i="6"/>
  <c r="BF376" i="6"/>
  <c r="BF369" i="6"/>
  <c r="BF377" i="6"/>
  <c r="BF370" i="6"/>
  <c r="BF378" i="6"/>
  <c r="BF371" i="6"/>
  <c r="BF379" i="6"/>
  <c r="BF372" i="6"/>
  <c r="BF380" i="6"/>
  <c r="BF365" i="6"/>
  <c r="BF373" i="6"/>
  <c r="BF381" i="6"/>
  <c r="BF366" i="6"/>
  <c r="BF374" i="6"/>
  <c r="BF382" i="6"/>
  <c r="BF375" i="6"/>
  <c r="BF367" i="6"/>
  <c r="AM311" i="6"/>
  <c r="AM312" i="6"/>
  <c r="AM313" i="6"/>
  <c r="AM314" i="6"/>
  <c r="AM315" i="6"/>
  <c r="AM308" i="6"/>
  <c r="AM316" i="6"/>
  <c r="AM310" i="6"/>
  <c r="AM317" i="6"/>
  <c r="AM309" i="6"/>
  <c r="AM318" i="6"/>
  <c r="BF392" i="6"/>
  <c r="BF389" i="6"/>
  <c r="BF390" i="6"/>
  <c r="BF391" i="6"/>
  <c r="BC387" i="6"/>
  <c r="BC388" i="6"/>
  <c r="BC383" i="6"/>
  <c r="BC384" i="6"/>
  <c r="BC385" i="6"/>
  <c r="BC386" i="6"/>
  <c r="AZ366" i="6"/>
  <c r="AZ374" i="6"/>
  <c r="AZ382" i="6"/>
  <c r="AZ367" i="6"/>
  <c r="AZ375" i="6"/>
  <c r="AZ368" i="6"/>
  <c r="AZ376" i="6"/>
  <c r="AZ369" i="6"/>
  <c r="AZ377" i="6"/>
  <c r="AZ370" i="6"/>
  <c r="AZ378" i="6"/>
  <c r="AZ371" i="6"/>
  <c r="AZ379" i="6"/>
  <c r="AZ372" i="6"/>
  <c r="AZ380" i="6"/>
  <c r="AZ365" i="6"/>
  <c r="AZ373" i="6"/>
  <c r="AZ381" i="6"/>
  <c r="BI237" i="6"/>
  <c r="BI239" i="6"/>
  <c r="BI240" i="6"/>
  <c r="BI248" i="6"/>
  <c r="BI241" i="6"/>
  <c r="BI249" i="6"/>
  <c r="BI242" i="6"/>
  <c r="BI243" i="6"/>
  <c r="BI251" i="6"/>
  <c r="BI256" i="6"/>
  <c r="BI238" i="6"/>
  <c r="BI245" i="6"/>
  <c r="BI246" i="6"/>
  <c r="BI247" i="6"/>
  <c r="BI250" i="6"/>
  <c r="BI257" i="6"/>
  <c r="BI258" i="6"/>
  <c r="BI259" i="6"/>
  <c r="BI236" i="6"/>
  <c r="BI244" i="6"/>
  <c r="BI260" i="6"/>
  <c r="BI252" i="6"/>
  <c r="BI261" i="6"/>
  <c r="BI255" i="6"/>
  <c r="BI254" i="6"/>
  <c r="BI253" i="6"/>
  <c r="AK404" i="6"/>
  <c r="AK405" i="6"/>
  <c r="AK406" i="6"/>
  <c r="AK407" i="6"/>
  <c r="AK408" i="6"/>
  <c r="AK401" i="6"/>
  <c r="AK402" i="6"/>
  <c r="AK403" i="6"/>
  <c r="AU236" i="6"/>
  <c r="AU244" i="6"/>
  <c r="AU237" i="6"/>
  <c r="AU245" i="6"/>
  <c r="AU238" i="6"/>
  <c r="AU246" i="6"/>
  <c r="AU239" i="6"/>
  <c r="AU240" i="6"/>
  <c r="AU248" i="6"/>
  <c r="AU247" i="6"/>
  <c r="AU252" i="6"/>
  <c r="AU261" i="6"/>
  <c r="AU253" i="6"/>
  <c r="AU251" i="6"/>
  <c r="AU254" i="6"/>
  <c r="AU255" i="6"/>
  <c r="AU241" i="6"/>
  <c r="AU256" i="6"/>
  <c r="AU257" i="6"/>
  <c r="AU242" i="6"/>
  <c r="AU258" i="6"/>
  <c r="AU243" i="6"/>
  <c r="AU250" i="6"/>
  <c r="AU249" i="6"/>
  <c r="AU260" i="6"/>
  <c r="AU259" i="6"/>
  <c r="BI409" i="6"/>
  <c r="BI410" i="6"/>
  <c r="BI411" i="6"/>
  <c r="BI412" i="6"/>
  <c r="BI413" i="6"/>
  <c r="BI415" i="6"/>
  <c r="BI414" i="6"/>
  <c r="AZ409" i="6"/>
  <c r="AZ410" i="6"/>
  <c r="AZ411" i="6"/>
  <c r="AZ412" i="6"/>
  <c r="AZ413" i="6"/>
  <c r="AZ414" i="6"/>
  <c r="AZ415" i="6"/>
  <c r="AK313" i="6"/>
  <c r="AK314" i="6"/>
  <c r="AK315" i="6"/>
  <c r="AK308" i="6"/>
  <c r="AK309" i="6"/>
  <c r="AK317" i="6"/>
  <c r="AK310" i="6"/>
  <c r="AK318" i="6"/>
  <c r="AK312" i="6"/>
  <c r="AK311" i="6"/>
  <c r="AK316" i="6"/>
  <c r="AT304" i="6"/>
  <c r="AT305" i="6"/>
  <c r="AT306" i="6"/>
  <c r="AT307" i="6"/>
  <c r="BD386" i="6"/>
  <c r="BD387" i="6"/>
  <c r="BD388" i="6"/>
  <c r="BD383" i="6"/>
  <c r="BD384" i="6"/>
  <c r="BD385" i="6"/>
  <c r="AU262" i="6"/>
  <c r="AU263" i="6"/>
  <c r="AU264" i="6"/>
  <c r="AU265" i="6"/>
  <c r="AU268" i="6"/>
  <c r="AU273" i="6"/>
  <c r="AU267" i="6"/>
  <c r="AU275" i="6"/>
  <c r="AU269" i="6"/>
  <c r="AU270" i="6"/>
  <c r="AU271" i="6"/>
  <c r="AU272" i="6"/>
  <c r="AU278" i="6"/>
  <c r="AU276" i="6"/>
  <c r="AU279" i="6"/>
  <c r="AU266" i="6"/>
  <c r="AU277" i="6"/>
  <c r="AU274" i="6"/>
  <c r="AU386" i="6"/>
  <c r="AU387" i="6"/>
  <c r="AU388" i="6"/>
  <c r="AU383" i="6"/>
  <c r="AU384" i="6"/>
  <c r="AU385" i="6"/>
  <c r="AT395" i="6"/>
  <c r="AT396" i="6"/>
  <c r="AT397" i="6"/>
  <c r="AT398" i="6"/>
  <c r="AT399" i="6"/>
  <c r="AT400" i="6"/>
  <c r="AT393" i="6"/>
  <c r="AT394" i="6"/>
  <c r="AK305" i="6"/>
  <c r="AK306" i="6"/>
  <c r="AK307" i="6"/>
  <c r="AK304" i="6"/>
  <c r="BH409" i="6"/>
  <c r="BH410" i="6"/>
  <c r="BH411" i="6"/>
  <c r="BH412" i="6"/>
  <c r="BH413" i="6"/>
  <c r="BH415" i="6"/>
  <c r="BH414" i="6"/>
  <c r="AV243" i="6"/>
  <c r="AV236" i="6"/>
  <c r="AV244" i="6"/>
  <c r="AV237" i="6"/>
  <c r="AV245" i="6"/>
  <c r="AV238" i="6"/>
  <c r="AV239" i="6"/>
  <c r="AV247" i="6"/>
  <c r="AV248" i="6"/>
  <c r="AV249" i="6"/>
  <c r="AV250" i="6"/>
  <c r="AV260" i="6"/>
  <c r="AV246" i="6"/>
  <c r="AV252" i="6"/>
  <c r="AV261" i="6"/>
  <c r="AV240" i="6"/>
  <c r="AV253" i="6"/>
  <c r="AV251" i="6"/>
  <c r="AV254" i="6"/>
  <c r="AV255" i="6"/>
  <c r="AV241" i="6"/>
  <c r="AV256" i="6"/>
  <c r="AV257" i="6"/>
  <c r="AV242" i="6"/>
  <c r="AV258" i="6"/>
  <c r="AV259" i="6"/>
  <c r="AK321" i="6"/>
  <c r="AK319" i="6"/>
  <c r="AK320" i="6"/>
  <c r="BI383" i="6"/>
  <c r="BI384" i="6"/>
  <c r="BI385" i="6"/>
  <c r="BI386" i="6"/>
  <c r="BI387" i="6"/>
  <c r="BI388" i="6"/>
  <c r="AN327" i="6"/>
  <c r="AN335" i="6"/>
  <c r="AN328" i="6"/>
  <c r="AN336" i="6"/>
  <c r="AN344" i="6"/>
  <c r="AN329" i="6"/>
  <c r="AN337" i="6"/>
  <c r="AN323" i="6"/>
  <c r="AN331" i="6"/>
  <c r="AN324" i="6"/>
  <c r="AN332" i="6"/>
  <c r="AN340" i="6"/>
  <c r="AN345" i="6"/>
  <c r="AN347" i="6"/>
  <c r="AN330" i="6"/>
  <c r="AN341" i="6"/>
  <c r="AN342" i="6"/>
  <c r="AN325" i="6"/>
  <c r="AN339" i="6"/>
  <c r="AN343" i="6"/>
  <c r="AN346" i="6"/>
  <c r="AN326" i="6"/>
  <c r="AN338" i="6"/>
  <c r="AN333" i="6"/>
  <c r="AN334" i="6"/>
  <c r="AN322" i="6"/>
  <c r="BC282" i="6"/>
  <c r="BC284" i="6"/>
  <c r="BC281" i="6"/>
  <c r="BC294" i="6"/>
  <c r="BC287" i="6"/>
  <c r="BC285" i="6"/>
  <c r="BC288" i="6"/>
  <c r="BC296" i="6"/>
  <c r="BC289" i="6"/>
  <c r="BC290" i="6"/>
  <c r="BC280" i="6"/>
  <c r="BC283" i="6"/>
  <c r="BC286" i="6"/>
  <c r="BC292" i="6"/>
  <c r="BC293" i="6"/>
  <c r="BC295" i="6"/>
  <c r="BC297" i="6"/>
  <c r="BC291" i="6"/>
  <c r="BF400" i="6"/>
  <c r="BF393" i="6"/>
  <c r="BF394" i="6"/>
  <c r="BF395" i="6"/>
  <c r="BF396" i="6"/>
  <c r="BF397" i="6"/>
  <c r="BF398" i="6"/>
  <c r="BF399" i="6"/>
  <c r="AL262" i="6"/>
  <c r="AL263" i="6"/>
  <c r="AL264" i="6"/>
  <c r="AL265" i="6"/>
  <c r="AL266" i="6"/>
  <c r="AL274" i="6"/>
  <c r="AL268" i="6"/>
  <c r="AL276" i="6"/>
  <c r="AL270" i="6"/>
  <c r="AL277" i="6"/>
  <c r="AL267" i="6"/>
  <c r="AL271" i="6"/>
  <c r="AL272" i="6"/>
  <c r="AL275" i="6"/>
  <c r="AL278" i="6"/>
  <c r="AL269" i="6"/>
  <c r="AL273" i="6"/>
  <c r="AL279" i="6"/>
  <c r="BF281" i="6"/>
  <c r="BF286" i="6"/>
  <c r="BF291" i="6"/>
  <c r="BF284" i="6"/>
  <c r="BF293" i="6"/>
  <c r="BF282" i="6"/>
  <c r="BF287" i="6"/>
  <c r="BF295" i="6"/>
  <c r="BF285" i="6"/>
  <c r="BF288" i="6"/>
  <c r="BF289" i="6"/>
  <c r="BF297" i="6"/>
  <c r="BF292" i="6"/>
  <c r="BF283" i="6"/>
  <c r="BF280" i="6"/>
  <c r="BF290" i="6"/>
  <c r="BF294" i="6"/>
  <c r="BF296" i="6"/>
  <c r="BH383" i="6"/>
  <c r="BH384" i="6"/>
  <c r="BH385" i="6"/>
  <c r="BH386" i="6"/>
  <c r="BH387" i="6"/>
  <c r="BH388" i="6"/>
  <c r="AP409" i="6"/>
  <c r="AP410" i="6"/>
  <c r="AP411" i="6"/>
  <c r="AP412" i="6"/>
  <c r="AP413" i="6"/>
  <c r="AP414" i="6"/>
  <c r="AP415" i="6"/>
  <c r="AL312" i="6"/>
  <c r="AL313" i="6"/>
  <c r="AL314" i="6"/>
  <c r="AL308" i="6"/>
  <c r="AL316" i="6"/>
  <c r="AL309" i="6"/>
  <c r="AL317" i="6"/>
  <c r="AL311" i="6"/>
  <c r="AL315" i="6"/>
  <c r="AL318" i="6"/>
  <c r="AL310" i="6"/>
  <c r="AK322" i="6"/>
  <c r="AK330" i="6"/>
  <c r="AK338" i="6"/>
  <c r="AK323" i="6"/>
  <c r="AK331" i="6"/>
  <c r="AK339" i="6"/>
  <c r="AK324" i="6"/>
  <c r="AK332" i="6"/>
  <c r="AK340" i="6"/>
  <c r="AK326" i="6"/>
  <c r="AK334" i="6"/>
  <c r="AK327" i="6"/>
  <c r="AK335" i="6"/>
  <c r="AK343" i="6"/>
  <c r="AK336" i="6"/>
  <c r="AK325" i="6"/>
  <c r="AK346" i="6"/>
  <c r="AK337" i="6"/>
  <c r="AK344" i="6"/>
  <c r="AK333" i="6"/>
  <c r="AK328" i="6"/>
  <c r="AK347" i="6"/>
  <c r="AK329" i="6"/>
  <c r="AK341" i="6"/>
  <c r="AK342" i="6"/>
  <c r="AK345" i="6"/>
  <c r="AK416" i="6"/>
  <c r="AK417" i="6"/>
  <c r="AK421" i="6"/>
  <c r="AK418" i="6"/>
  <c r="AK419" i="6"/>
  <c r="AK420" i="6"/>
  <c r="AK422" i="6"/>
  <c r="AP262" i="6"/>
  <c r="AP263" i="6"/>
  <c r="AP265" i="6"/>
  <c r="AP267" i="6"/>
  <c r="AP270" i="6"/>
  <c r="AP278" i="6"/>
  <c r="AP264" i="6"/>
  <c r="AP272" i="6"/>
  <c r="AP266" i="6"/>
  <c r="AP273" i="6"/>
  <c r="AP276" i="6"/>
  <c r="AP279" i="6"/>
  <c r="AP268" i="6"/>
  <c r="AP274" i="6"/>
  <c r="AP277" i="6"/>
  <c r="AP271" i="6"/>
  <c r="AP275" i="6"/>
  <c r="AP269" i="6"/>
  <c r="AR323" i="6"/>
  <c r="AR331" i="6"/>
  <c r="AR324" i="6"/>
  <c r="AR332" i="6"/>
  <c r="AR340" i="6"/>
  <c r="AR325" i="6"/>
  <c r="AR333" i="6"/>
  <c r="AR341" i="6"/>
  <c r="AR327" i="6"/>
  <c r="AR335" i="6"/>
  <c r="AR328" i="6"/>
  <c r="AR336" i="6"/>
  <c r="AR344" i="6"/>
  <c r="AR322" i="6"/>
  <c r="AR334" i="6"/>
  <c r="AR329" i="6"/>
  <c r="AR330" i="6"/>
  <c r="AR342" i="6"/>
  <c r="AR345" i="6"/>
  <c r="AR337" i="6"/>
  <c r="AR347" i="6"/>
  <c r="AR326" i="6"/>
  <c r="AR339" i="6"/>
  <c r="AR338" i="6"/>
  <c r="AR346" i="6"/>
  <c r="AR343" i="6"/>
  <c r="AW354" i="6"/>
  <c r="AW355" i="6"/>
  <c r="AW348" i="6"/>
  <c r="AW356" i="6"/>
  <c r="AW349" i="6"/>
  <c r="AW350" i="6"/>
  <c r="AW351" i="6"/>
  <c r="AW359" i="6"/>
  <c r="AW353" i="6"/>
  <c r="AW361" i="6"/>
  <c r="AW357" i="6"/>
  <c r="AW362" i="6"/>
  <c r="AW360" i="6"/>
  <c r="AW363" i="6"/>
  <c r="AW364" i="6"/>
  <c r="AW352" i="6"/>
  <c r="AW358" i="6"/>
  <c r="AZ352" i="6"/>
  <c r="AZ360" i="6"/>
  <c r="AZ353" i="6"/>
  <c r="AZ354" i="6"/>
  <c r="AZ348" i="6"/>
  <c r="AZ349" i="6"/>
  <c r="AZ357" i="6"/>
  <c r="AZ351" i="6"/>
  <c r="AZ355" i="6"/>
  <c r="AZ358" i="6"/>
  <c r="AZ361" i="6"/>
  <c r="AZ362" i="6"/>
  <c r="AZ359" i="6"/>
  <c r="AZ363" i="6"/>
  <c r="AZ364" i="6"/>
  <c r="AZ356" i="6"/>
  <c r="AZ350" i="6"/>
  <c r="AP418" i="6"/>
  <c r="AP419" i="6"/>
  <c r="AP420" i="6"/>
  <c r="AP421" i="6"/>
  <c r="AP422" i="6"/>
  <c r="AP417" i="6"/>
  <c r="AP416" i="6"/>
  <c r="AN304" i="6"/>
  <c r="AN305" i="6"/>
  <c r="AN306" i="6"/>
  <c r="AN307" i="6"/>
  <c r="AZ417" i="6"/>
  <c r="AZ418" i="6"/>
  <c r="AZ419" i="6"/>
  <c r="AZ420" i="6"/>
  <c r="AZ421" i="6"/>
  <c r="AZ422" i="6"/>
  <c r="AZ416" i="6"/>
  <c r="AS404" i="6"/>
  <c r="AS405" i="6"/>
  <c r="AS406" i="6"/>
  <c r="AS407" i="6"/>
  <c r="AS408" i="6"/>
  <c r="AS401" i="6"/>
  <c r="AS402" i="6"/>
  <c r="AS403" i="6"/>
  <c r="BD413" i="6"/>
  <c r="BD414" i="6"/>
  <c r="BD415" i="6"/>
  <c r="BD411" i="6"/>
  <c r="BD409" i="6"/>
  <c r="BD410" i="6"/>
  <c r="BD412" i="6"/>
  <c r="AT414" i="6"/>
  <c r="AT415" i="6"/>
  <c r="AT409" i="6"/>
  <c r="AT410" i="6"/>
  <c r="AT411" i="6"/>
  <c r="AT412" i="6"/>
  <c r="AT413" i="6"/>
  <c r="AN243" i="6"/>
  <c r="AN236" i="6"/>
  <c r="AN244" i="6"/>
  <c r="AN237" i="6"/>
  <c r="AN245" i="6"/>
  <c r="AN238" i="6"/>
  <c r="AN239" i="6"/>
  <c r="AN247" i="6"/>
  <c r="AN240" i="6"/>
  <c r="AN260" i="6"/>
  <c r="AN241" i="6"/>
  <c r="AN252" i="6"/>
  <c r="AN261" i="6"/>
  <c r="AN253" i="6"/>
  <c r="AN242" i="6"/>
  <c r="AN248" i="6"/>
  <c r="AN249" i="6"/>
  <c r="AN250" i="6"/>
  <c r="AN254" i="6"/>
  <c r="AN246" i="6"/>
  <c r="AN255" i="6"/>
  <c r="AN256" i="6"/>
  <c r="AN251" i="6"/>
  <c r="AN257" i="6"/>
  <c r="AN259" i="6"/>
  <c r="AN258" i="6"/>
  <c r="BF354" i="6"/>
  <c r="BF355" i="6"/>
  <c r="BF348" i="6"/>
  <c r="BF356" i="6"/>
  <c r="BF349" i="6"/>
  <c r="BF350" i="6"/>
  <c r="BF351" i="6"/>
  <c r="BF353" i="6"/>
  <c r="BF359" i="6"/>
  <c r="BF360" i="6"/>
  <c r="BF361" i="6"/>
  <c r="BF362" i="6"/>
  <c r="BF358" i="6"/>
  <c r="BF363" i="6"/>
  <c r="BF364" i="6"/>
  <c r="BF357" i="6"/>
  <c r="BF352" i="6"/>
  <c r="AN389" i="6"/>
  <c r="AN390" i="6"/>
  <c r="AN391" i="6"/>
  <c r="AN392" i="6"/>
  <c r="AV304" i="6"/>
  <c r="AV305" i="6"/>
  <c r="AV306" i="6"/>
  <c r="AV307" i="6"/>
  <c r="AW419" i="6"/>
  <c r="AW417" i="6"/>
  <c r="AW420" i="6"/>
  <c r="AW421" i="6"/>
  <c r="AW422" i="6"/>
  <c r="AW416" i="6"/>
  <c r="AW418" i="6"/>
  <c r="AT349" i="6"/>
  <c r="AT357" i="6"/>
  <c r="AT350" i="6"/>
  <c r="AT358" i="6"/>
  <c r="AT351" i="6"/>
  <c r="AT359" i="6"/>
  <c r="AT352" i="6"/>
  <c r="AT353" i="6"/>
  <c r="AT354" i="6"/>
  <c r="AT348" i="6"/>
  <c r="AT356" i="6"/>
  <c r="AT360" i="6"/>
  <c r="AT363" i="6"/>
  <c r="AT364" i="6"/>
  <c r="AT361" i="6"/>
  <c r="AT355" i="6"/>
  <c r="AT362" i="6"/>
  <c r="AP286" i="6"/>
  <c r="AP280" i="6"/>
  <c r="AP290" i="6"/>
  <c r="AP282" i="6"/>
  <c r="AP285" i="6"/>
  <c r="AP292" i="6"/>
  <c r="AP293" i="6"/>
  <c r="AP283" i="6"/>
  <c r="AP294" i="6"/>
  <c r="AP281" i="6"/>
  <c r="AP288" i="6"/>
  <c r="AP296" i="6"/>
  <c r="AP291" i="6"/>
  <c r="AP289" i="6"/>
  <c r="AP295" i="6"/>
  <c r="AP297" i="6"/>
  <c r="AP287" i="6"/>
  <c r="AP284" i="6"/>
  <c r="AT403" i="6"/>
  <c r="AT404" i="6"/>
  <c r="AT405" i="6"/>
  <c r="AT406" i="6"/>
  <c r="AT407" i="6"/>
  <c r="AT408" i="6"/>
  <c r="AT401" i="6"/>
  <c r="AT402" i="6"/>
  <c r="AR409" i="6"/>
  <c r="AR410" i="6"/>
  <c r="AR411" i="6"/>
  <c r="AR412" i="6"/>
  <c r="AR414" i="6"/>
  <c r="AR413" i="6"/>
  <c r="AR415" i="6"/>
  <c r="AR416" i="6"/>
  <c r="AR417" i="6"/>
  <c r="AR418" i="6"/>
  <c r="AR419" i="6"/>
  <c r="AR420" i="6"/>
  <c r="AR422" i="6"/>
  <c r="AR421" i="6"/>
  <c r="BD421" i="6"/>
  <c r="BD419" i="6"/>
  <c r="BD422" i="6"/>
  <c r="BD416" i="6"/>
  <c r="BD417" i="6"/>
  <c r="BD418" i="6"/>
  <c r="BD420" i="6"/>
  <c r="BB265" i="6"/>
  <c r="BB266" i="6"/>
  <c r="BB267" i="6"/>
  <c r="BB264" i="6"/>
  <c r="BB275" i="6"/>
  <c r="BB269" i="6"/>
  <c r="BB277" i="6"/>
  <c r="BB263" i="6"/>
  <c r="BB271" i="6"/>
  <c r="BB262" i="6"/>
  <c r="BB273" i="6"/>
  <c r="BB276" i="6"/>
  <c r="BB279" i="6"/>
  <c r="BB274" i="6"/>
  <c r="BB270" i="6"/>
  <c r="BB272" i="6"/>
  <c r="BB278" i="6"/>
  <c r="BB268" i="6"/>
  <c r="AP391" i="6"/>
  <c r="AP392" i="6"/>
  <c r="AP389" i="6"/>
  <c r="AP390" i="6"/>
  <c r="AL409" i="6"/>
  <c r="AL414" i="6"/>
  <c r="AL415" i="6"/>
  <c r="AL412" i="6"/>
  <c r="AL410" i="6"/>
  <c r="AL411" i="6"/>
  <c r="AL413" i="6"/>
  <c r="AU421" i="6"/>
  <c r="AU422" i="6"/>
  <c r="AU416" i="6"/>
  <c r="AU417" i="6"/>
  <c r="AU418" i="6"/>
  <c r="AU419" i="6"/>
  <c r="AU420" i="6"/>
  <c r="AR351" i="6"/>
  <c r="AR359" i="6"/>
  <c r="AR352" i="6"/>
  <c r="AR360" i="6"/>
  <c r="AR353" i="6"/>
  <c r="AR355" i="6"/>
  <c r="AR348" i="6"/>
  <c r="AR356" i="6"/>
  <c r="AR350" i="6"/>
  <c r="AR354" i="6"/>
  <c r="AR357" i="6"/>
  <c r="AR349" i="6"/>
  <c r="AR361" i="6"/>
  <c r="AR358" i="6"/>
  <c r="AR362" i="6"/>
  <c r="AR363" i="6"/>
  <c r="AR364" i="6"/>
  <c r="BH352" i="6"/>
  <c r="BH353" i="6"/>
  <c r="BH354" i="6"/>
  <c r="BH348" i="6"/>
  <c r="BH349" i="6"/>
  <c r="BH357" i="6"/>
  <c r="BH351" i="6"/>
  <c r="BH350" i="6"/>
  <c r="BH355" i="6"/>
  <c r="BH359" i="6"/>
  <c r="BH360" i="6"/>
  <c r="BH356" i="6"/>
  <c r="BH361" i="6"/>
  <c r="BH358" i="6"/>
  <c r="BH362" i="6"/>
  <c r="BH363" i="6"/>
  <c r="BH364" i="6"/>
  <c r="BI351" i="6"/>
  <c r="BI359" i="6"/>
  <c r="BI352" i="6"/>
  <c r="BI353" i="6"/>
  <c r="BI355" i="6"/>
  <c r="BI348" i="6"/>
  <c r="BI356" i="6"/>
  <c r="BI350" i="6"/>
  <c r="BI357" i="6"/>
  <c r="BI360" i="6"/>
  <c r="BI354" i="6"/>
  <c r="BI361" i="6"/>
  <c r="BI349" i="6"/>
  <c r="BI358" i="6"/>
  <c r="BI362" i="6"/>
  <c r="BI363" i="6"/>
  <c r="BI364" i="6"/>
  <c r="AS396" i="6"/>
  <c r="AS397" i="6"/>
  <c r="AS398" i="6"/>
  <c r="AS399" i="6"/>
  <c r="AS400" i="6"/>
  <c r="AS393" i="6"/>
  <c r="AS394" i="6"/>
  <c r="AS395" i="6"/>
  <c r="BD303" i="6"/>
  <c r="BD298" i="6"/>
  <c r="BD299" i="6"/>
  <c r="BD300" i="6"/>
  <c r="BD302" i="6"/>
  <c r="BD301" i="6"/>
  <c r="AZ390" i="6"/>
  <c r="AZ391" i="6"/>
  <c r="AZ392" i="6"/>
  <c r="AZ389" i="6"/>
  <c r="BF419" i="6"/>
  <c r="BF420" i="6"/>
  <c r="BF421" i="6"/>
  <c r="BF422" i="6"/>
  <c r="BF416" i="6"/>
  <c r="BF417" i="6"/>
  <c r="BF418" i="6"/>
  <c r="AR284" i="6"/>
  <c r="AR286" i="6"/>
  <c r="AR281" i="6"/>
  <c r="AR287" i="6"/>
  <c r="AR288" i="6"/>
  <c r="AR296" i="6"/>
  <c r="AR289" i="6"/>
  <c r="AR290" i="6"/>
  <c r="AR282" i="6"/>
  <c r="AR285" i="6"/>
  <c r="AR291" i="6"/>
  <c r="AR292" i="6"/>
  <c r="AR280" i="6"/>
  <c r="AR283" i="6"/>
  <c r="AR294" i="6"/>
  <c r="AR295" i="6"/>
  <c r="AR293" i="6"/>
  <c r="AR297" i="6"/>
  <c r="AU402" i="6"/>
  <c r="AU403" i="6"/>
  <c r="AU404" i="6"/>
  <c r="AU405" i="6"/>
  <c r="AU406" i="6"/>
  <c r="AU407" i="6"/>
  <c r="AU408" i="6"/>
  <c r="AU401" i="6"/>
  <c r="AV412" i="6"/>
  <c r="AV413" i="6"/>
  <c r="AV414" i="6"/>
  <c r="AV410" i="6"/>
  <c r="AV415" i="6"/>
  <c r="AV409" i="6"/>
  <c r="AV411" i="6"/>
  <c r="AP239" i="6"/>
  <c r="AP241" i="6"/>
  <c r="AP242" i="6"/>
  <c r="AP250" i="6"/>
  <c r="AP243" i="6"/>
  <c r="AP236" i="6"/>
  <c r="AP244" i="6"/>
  <c r="AP237" i="6"/>
  <c r="AP245" i="6"/>
  <c r="AP258" i="6"/>
  <c r="AP240" i="6"/>
  <c r="AP259" i="6"/>
  <c r="AP260" i="6"/>
  <c r="AP252" i="6"/>
  <c r="AP261" i="6"/>
  <c r="AP238" i="6"/>
  <c r="AP253" i="6"/>
  <c r="AP246" i="6"/>
  <c r="AP247" i="6"/>
  <c r="AP248" i="6"/>
  <c r="AP249" i="6"/>
  <c r="AP254" i="6"/>
  <c r="AP257" i="6"/>
  <c r="AP251" i="6"/>
  <c r="AP255" i="6"/>
  <c r="AP256" i="6"/>
  <c r="BF242" i="6"/>
  <c r="BF243" i="6"/>
  <c r="BF236" i="6"/>
  <c r="BF244" i="6"/>
  <c r="BF237" i="6"/>
  <c r="BF238" i="6"/>
  <c r="BF246" i="6"/>
  <c r="BF241" i="6"/>
  <c r="BF259" i="6"/>
  <c r="BF260" i="6"/>
  <c r="BF251" i="6"/>
  <c r="BF252" i="6"/>
  <c r="BF261" i="6"/>
  <c r="BF253" i="6"/>
  <c r="BF254" i="6"/>
  <c r="BF255" i="6"/>
  <c r="BF256" i="6"/>
  <c r="BF250" i="6"/>
  <c r="BF258" i="6"/>
  <c r="BF257" i="6"/>
  <c r="BF248" i="6"/>
  <c r="BF249" i="6"/>
  <c r="BF245" i="6"/>
  <c r="BF239" i="6"/>
  <c r="BF240" i="6"/>
  <c r="BF247" i="6"/>
  <c r="AR383" i="6"/>
  <c r="AR384" i="6"/>
  <c r="AR385" i="6"/>
  <c r="AR386" i="6"/>
  <c r="AR387" i="6"/>
  <c r="AR388" i="6"/>
  <c r="AV319" i="6"/>
  <c r="AV320" i="6"/>
  <c r="AV321" i="6"/>
  <c r="BC312" i="6"/>
  <c r="BC313" i="6"/>
  <c r="BC314" i="6"/>
  <c r="BC308" i="6"/>
  <c r="BC316" i="6"/>
  <c r="BC309" i="6"/>
  <c r="BC317" i="6"/>
  <c r="BC311" i="6"/>
  <c r="BC310" i="6"/>
  <c r="BC315" i="6"/>
  <c r="BC318" i="6"/>
  <c r="AW309" i="6"/>
  <c r="AW317" i="6"/>
  <c r="AW310" i="6"/>
  <c r="AW318" i="6"/>
  <c r="AW311" i="6"/>
  <c r="AW312" i="6"/>
  <c r="AW313" i="6"/>
  <c r="AW314" i="6"/>
  <c r="AW308" i="6"/>
  <c r="AW316" i="6"/>
  <c r="AW315" i="6"/>
  <c r="AV262" i="6"/>
  <c r="AV263" i="6"/>
  <c r="AV264" i="6"/>
  <c r="AV267" i="6"/>
  <c r="AV268" i="6"/>
  <c r="AV272" i="6"/>
  <c r="AV274" i="6"/>
  <c r="AV277" i="6"/>
  <c r="AV265" i="6"/>
  <c r="AV269" i="6"/>
  <c r="AV270" i="6"/>
  <c r="AV271" i="6"/>
  <c r="AV275" i="6"/>
  <c r="AV278" i="6"/>
  <c r="AV273" i="6"/>
  <c r="AV276" i="6"/>
  <c r="AV279" i="6"/>
  <c r="AV266" i="6"/>
  <c r="AK389" i="6"/>
  <c r="AK390" i="6"/>
  <c r="AK391" i="6"/>
  <c r="AK392" i="6"/>
  <c r="AW301" i="6"/>
  <c r="AW302" i="6"/>
  <c r="AW303" i="6"/>
  <c r="AW298" i="6"/>
  <c r="AW300" i="6"/>
  <c r="AW299" i="6"/>
  <c r="AT263" i="6"/>
  <c r="AT264" i="6"/>
  <c r="AT265" i="6"/>
  <c r="AT266" i="6"/>
  <c r="AT262" i="6"/>
  <c r="AT274" i="6"/>
  <c r="AT276" i="6"/>
  <c r="AT270" i="6"/>
  <c r="AT271" i="6"/>
  <c r="AT269" i="6"/>
  <c r="AT272" i="6"/>
  <c r="AT275" i="6"/>
  <c r="AT278" i="6"/>
  <c r="AT273" i="6"/>
  <c r="AT279" i="6"/>
  <c r="AT267" i="6"/>
  <c r="AT268" i="6"/>
  <c r="AT277" i="6"/>
  <c r="AK396" i="6"/>
  <c r="AK397" i="6"/>
  <c r="AK398" i="6"/>
  <c r="AK399" i="6"/>
  <c r="AK400" i="6"/>
  <c r="AK393" i="6"/>
  <c r="AK394" i="6"/>
  <c r="AK395" i="6"/>
  <c r="AL422" i="6"/>
  <c r="AL416" i="6"/>
  <c r="AL417" i="6"/>
  <c r="AL418" i="6"/>
  <c r="AL419" i="6"/>
  <c r="AL421" i="6"/>
  <c r="AL420" i="6"/>
  <c r="AL321" i="6"/>
  <c r="AL320" i="6"/>
  <c r="AL319" i="6"/>
  <c r="BB389" i="6"/>
  <c r="BB390" i="6"/>
  <c r="BB391" i="6"/>
  <c r="BB392" i="6"/>
  <c r="BF301" i="6"/>
  <c r="BF302" i="6"/>
  <c r="BF303" i="6"/>
  <c r="BF298" i="6"/>
  <c r="BF300" i="6"/>
  <c r="BF299" i="6"/>
  <c r="AS298" i="6"/>
  <c r="AS299" i="6"/>
  <c r="AS300" i="6"/>
  <c r="AS301" i="6"/>
  <c r="AS302" i="6"/>
  <c r="AS303" i="6"/>
  <c r="AL298" i="6"/>
  <c r="AL299" i="6"/>
  <c r="AL300" i="6"/>
  <c r="AL301" i="6"/>
  <c r="AL303" i="6"/>
  <c r="AL302" i="6"/>
  <c r="BC389" i="6"/>
  <c r="BC390" i="6"/>
  <c r="BC391" i="6"/>
  <c r="BC392" i="6"/>
  <c r="AU328" i="6"/>
  <c r="AU336" i="6"/>
  <c r="AU329" i="6"/>
  <c r="AU337" i="6"/>
  <c r="AU345" i="6"/>
  <c r="AU322" i="6"/>
  <c r="AU330" i="6"/>
  <c r="AU338" i="6"/>
  <c r="AU324" i="6"/>
  <c r="AU332" i="6"/>
  <c r="AU325" i="6"/>
  <c r="AU333" i="6"/>
  <c r="AU341" i="6"/>
  <c r="AU327" i="6"/>
  <c r="AU343" i="6"/>
  <c r="AU346" i="6"/>
  <c r="AU334" i="6"/>
  <c r="AU323" i="6"/>
  <c r="AU335" i="6"/>
  <c r="AU344" i="6"/>
  <c r="AU331" i="6"/>
  <c r="AU342" i="6"/>
  <c r="AU347" i="6"/>
  <c r="AU326" i="6"/>
  <c r="AU339" i="6"/>
  <c r="AU340" i="6"/>
  <c r="AO326" i="6"/>
  <c r="AO334" i="6"/>
  <c r="AO327" i="6"/>
  <c r="AO335" i="6"/>
  <c r="AO343" i="6"/>
  <c r="AO328" i="6"/>
  <c r="AO336" i="6"/>
  <c r="AO322" i="6"/>
  <c r="AO330" i="6"/>
  <c r="AO338" i="6"/>
  <c r="AO323" i="6"/>
  <c r="AO331" i="6"/>
  <c r="AO339" i="6"/>
  <c r="AO329" i="6"/>
  <c r="AO324" i="6"/>
  <c r="AO345" i="6"/>
  <c r="AO347" i="6"/>
  <c r="AO340" i="6"/>
  <c r="AO341" i="6"/>
  <c r="AO342" i="6"/>
  <c r="AO325" i="6"/>
  <c r="AO337" i="6"/>
  <c r="AO332" i="6"/>
  <c r="AO346" i="6"/>
  <c r="AO333" i="6"/>
  <c r="AO344" i="6"/>
  <c r="AS322" i="6"/>
  <c r="AS330" i="6"/>
  <c r="AS338" i="6"/>
  <c r="AS323" i="6"/>
  <c r="AS331" i="6"/>
  <c r="AS339" i="6"/>
  <c r="AS324" i="6"/>
  <c r="AS332" i="6"/>
  <c r="AS340" i="6"/>
  <c r="AS326" i="6"/>
  <c r="AS334" i="6"/>
  <c r="AS327" i="6"/>
  <c r="AS335" i="6"/>
  <c r="AS343" i="6"/>
  <c r="AS328" i="6"/>
  <c r="AS344" i="6"/>
  <c r="AS329" i="6"/>
  <c r="AS336" i="6"/>
  <c r="AS325" i="6"/>
  <c r="AS341" i="6"/>
  <c r="AS342" i="6"/>
  <c r="AS345" i="6"/>
  <c r="AS337" i="6"/>
  <c r="AS347" i="6"/>
  <c r="AS333" i="6"/>
  <c r="AS346" i="6"/>
  <c r="AU394" i="6"/>
  <c r="AU395" i="6"/>
  <c r="AU396" i="6"/>
  <c r="AU397" i="6"/>
  <c r="AU398" i="6"/>
  <c r="AU399" i="6"/>
  <c r="AU400" i="6"/>
  <c r="AU393" i="6"/>
  <c r="AT321" i="6"/>
  <c r="AT320" i="6"/>
  <c r="AT319" i="6"/>
  <c r="AZ267" i="6"/>
  <c r="AZ268" i="6"/>
  <c r="AZ262" i="6"/>
  <c r="AZ263" i="6"/>
  <c r="AZ264" i="6"/>
  <c r="AZ266" i="6"/>
  <c r="AZ269" i="6"/>
  <c r="AZ277" i="6"/>
  <c r="AZ271" i="6"/>
  <c r="AZ279" i="6"/>
  <c r="AZ265" i="6"/>
  <c r="AZ276" i="6"/>
  <c r="AZ274" i="6"/>
  <c r="AZ270" i="6"/>
  <c r="AZ272" i="6"/>
  <c r="AZ275" i="6"/>
  <c r="AZ278" i="6"/>
  <c r="AZ273" i="6"/>
  <c r="BB313" i="6"/>
  <c r="BB314" i="6"/>
  <c r="BB315" i="6"/>
  <c r="BB308" i="6"/>
  <c r="BB309" i="6"/>
  <c r="BB317" i="6"/>
  <c r="BB310" i="6"/>
  <c r="BB312" i="6"/>
  <c r="BB316" i="6"/>
  <c r="BB311" i="6"/>
  <c r="BB318" i="6"/>
  <c r="BD328" i="6"/>
  <c r="BD336" i="6"/>
  <c r="BD329" i="6"/>
  <c r="BD337" i="6"/>
  <c r="BD345" i="6"/>
  <c r="BD322" i="6"/>
  <c r="BD330" i="6"/>
  <c r="BD338" i="6"/>
  <c r="BD324" i="6"/>
  <c r="BD332" i="6"/>
  <c r="BD325" i="6"/>
  <c r="BD333" i="6"/>
  <c r="BD341" i="6"/>
  <c r="BD331" i="6"/>
  <c r="BD326" i="6"/>
  <c r="BD344" i="6"/>
  <c r="BD327" i="6"/>
  <c r="BD339" i="6"/>
  <c r="BD340" i="6"/>
  <c r="BD342" i="6"/>
  <c r="BD334" i="6"/>
  <c r="BD323" i="6"/>
  <c r="BD347" i="6"/>
  <c r="BD346" i="6"/>
  <c r="BD343" i="6"/>
  <c r="BD335" i="6"/>
  <c r="BI320" i="6"/>
  <c r="BI319" i="6"/>
  <c r="BI321" i="6"/>
  <c r="AZ299" i="6"/>
  <c r="AZ300" i="6"/>
  <c r="AZ301" i="6"/>
  <c r="AZ302" i="6"/>
  <c r="AZ303" i="6"/>
  <c r="AZ298" i="6"/>
  <c r="AW411" i="6"/>
  <c r="AW409" i="6"/>
  <c r="AW412" i="6"/>
  <c r="AW413" i="6"/>
  <c r="AW414" i="6"/>
  <c r="AW415" i="6"/>
  <c r="AW410" i="6"/>
  <c r="BB415" i="6"/>
  <c r="BB409" i="6"/>
  <c r="BB410" i="6"/>
  <c r="BB411" i="6"/>
  <c r="BB412" i="6"/>
  <c r="BB413" i="6"/>
  <c r="BB414" i="6"/>
  <c r="AM262" i="6"/>
  <c r="AM263" i="6"/>
  <c r="AM264" i="6"/>
  <c r="AM265" i="6"/>
  <c r="AM268" i="6"/>
  <c r="AM273" i="6"/>
  <c r="AM275" i="6"/>
  <c r="AM269" i="6"/>
  <c r="AM274" i="6"/>
  <c r="AM277" i="6"/>
  <c r="AM267" i="6"/>
  <c r="AM270" i="6"/>
  <c r="AM271" i="6"/>
  <c r="AM272" i="6"/>
  <c r="AM278" i="6"/>
  <c r="AM266" i="6"/>
  <c r="AM276" i="6"/>
  <c r="AM279" i="6"/>
  <c r="AS283" i="6"/>
  <c r="AS285" i="6"/>
  <c r="AS295" i="6"/>
  <c r="AS281" i="6"/>
  <c r="AS284" i="6"/>
  <c r="AS287" i="6"/>
  <c r="AS288" i="6"/>
  <c r="AS289" i="6"/>
  <c r="AS297" i="6"/>
  <c r="AS290" i="6"/>
  <c r="AS282" i="6"/>
  <c r="AS291" i="6"/>
  <c r="AS280" i="6"/>
  <c r="AS286" i="6"/>
  <c r="AS293" i="6"/>
  <c r="AS296" i="6"/>
  <c r="AS292" i="6"/>
  <c r="AS294" i="6"/>
  <c r="AV401" i="6"/>
  <c r="AV402" i="6"/>
  <c r="AV403" i="6"/>
  <c r="AV404" i="6"/>
  <c r="AV405" i="6"/>
  <c r="AV406" i="6"/>
  <c r="AV407" i="6"/>
  <c r="AV408" i="6"/>
  <c r="AZ320" i="6"/>
  <c r="AZ321" i="6"/>
  <c r="AZ319" i="6"/>
  <c r="AZ324" i="6"/>
  <c r="AZ332" i="6"/>
  <c r="AZ325" i="6"/>
  <c r="AZ333" i="6"/>
  <c r="AZ341" i="6"/>
  <c r="AZ326" i="6"/>
  <c r="AZ334" i="6"/>
  <c r="AZ328" i="6"/>
  <c r="AZ336" i="6"/>
  <c r="AZ329" i="6"/>
  <c r="AZ337" i="6"/>
  <c r="AZ345" i="6"/>
  <c r="AZ342" i="6"/>
  <c r="AZ327" i="6"/>
  <c r="AZ338" i="6"/>
  <c r="AZ339" i="6"/>
  <c r="AZ340" i="6"/>
  <c r="AZ322" i="6"/>
  <c r="AZ343" i="6"/>
  <c r="AZ346" i="6"/>
  <c r="AZ347" i="6"/>
  <c r="AZ323" i="6"/>
  <c r="AZ335" i="6"/>
  <c r="AZ330" i="6"/>
  <c r="AZ331" i="6"/>
  <c r="AZ344" i="6"/>
  <c r="AK388" i="6"/>
  <c r="AK383" i="6"/>
  <c r="AK384" i="6"/>
  <c r="AK385" i="6"/>
  <c r="AK386" i="6"/>
  <c r="AK387" i="6"/>
  <c r="BD262" i="6"/>
  <c r="BD263" i="6"/>
  <c r="BD264" i="6"/>
  <c r="BD265" i="6"/>
  <c r="BD268" i="6"/>
  <c r="BD273" i="6"/>
  <c r="BD275" i="6"/>
  <c r="BD269" i="6"/>
  <c r="BD272" i="6"/>
  <c r="BD278" i="6"/>
  <c r="BD266" i="6"/>
  <c r="BD276" i="6"/>
  <c r="BD279" i="6"/>
  <c r="BD274" i="6"/>
  <c r="BD277" i="6"/>
  <c r="BD270" i="6"/>
  <c r="BD271" i="6"/>
  <c r="BD267" i="6"/>
  <c r="AR306" i="6"/>
  <c r="AR307" i="6"/>
  <c r="AR305" i="6"/>
  <c r="AR304" i="6"/>
  <c r="AO319" i="6"/>
  <c r="AO320" i="6"/>
  <c r="AO321" i="6"/>
  <c r="BH319" i="6"/>
  <c r="BH321" i="6"/>
  <c r="BH320" i="6"/>
  <c r="AZ238" i="6"/>
  <c r="AZ240" i="6"/>
  <c r="AZ241" i="6"/>
  <c r="AZ249" i="6"/>
  <c r="AZ242" i="6"/>
  <c r="AZ243" i="6"/>
  <c r="AZ236" i="6"/>
  <c r="AZ244" i="6"/>
  <c r="AZ237" i="6"/>
  <c r="AZ257" i="6"/>
  <c r="AZ258" i="6"/>
  <c r="AZ250" i="6"/>
  <c r="AZ259" i="6"/>
  <c r="AZ245" i="6"/>
  <c r="AZ246" i="6"/>
  <c r="AZ247" i="6"/>
  <c r="AZ248" i="6"/>
  <c r="AZ260" i="6"/>
  <c r="AZ252" i="6"/>
  <c r="AZ261" i="6"/>
  <c r="AZ239" i="6"/>
  <c r="AZ251" i="6"/>
  <c r="AZ253" i="6"/>
  <c r="AZ256" i="6"/>
  <c r="AZ254" i="6"/>
  <c r="AZ255" i="6"/>
  <c r="AL282" i="6"/>
  <c r="AL284" i="6"/>
  <c r="AL294" i="6"/>
  <c r="AL280" i="6"/>
  <c r="AL283" i="6"/>
  <c r="AL286" i="6"/>
  <c r="AL288" i="6"/>
  <c r="AL296" i="6"/>
  <c r="AL289" i="6"/>
  <c r="AL281" i="6"/>
  <c r="AL287" i="6"/>
  <c r="AL290" i="6"/>
  <c r="AL285" i="6"/>
  <c r="AL292" i="6"/>
  <c r="AL295" i="6"/>
  <c r="AL297" i="6"/>
  <c r="AL293" i="6"/>
  <c r="AL291" i="6"/>
  <c r="BI314" i="6"/>
  <c r="BI315" i="6"/>
  <c r="BI308" i="6"/>
  <c r="BI316" i="6"/>
  <c r="BI309" i="6"/>
  <c r="BI310" i="6"/>
  <c r="BI318" i="6"/>
  <c r="BI311" i="6"/>
  <c r="BI313" i="6"/>
  <c r="BI317" i="6"/>
  <c r="BI312" i="6"/>
  <c r="BB298" i="6"/>
  <c r="BB299" i="6"/>
  <c r="BB300" i="6"/>
  <c r="BB301" i="6"/>
  <c r="BB302" i="6"/>
  <c r="BB303" i="6"/>
  <c r="BI365" i="6"/>
  <c r="BI373" i="6"/>
  <c r="BI381" i="6"/>
  <c r="BI366" i="6"/>
  <c r="BI374" i="6"/>
  <c r="BI382" i="6"/>
  <c r="BI367" i="6"/>
  <c r="BI375" i="6"/>
  <c r="BI368" i="6"/>
  <c r="BI376" i="6"/>
  <c r="BI369" i="6"/>
  <c r="BI377" i="6"/>
  <c r="BI370" i="6"/>
  <c r="BI378" i="6"/>
  <c r="BI371" i="6"/>
  <c r="BI379" i="6"/>
  <c r="BI380" i="6"/>
  <c r="BI372" i="6"/>
  <c r="BH285" i="6"/>
  <c r="BH280" i="6"/>
  <c r="BH289" i="6"/>
  <c r="BH283" i="6"/>
  <c r="BH286" i="6"/>
  <c r="BH291" i="6"/>
  <c r="BH281" i="6"/>
  <c r="BH292" i="6"/>
  <c r="BH284" i="6"/>
  <c r="BH293" i="6"/>
  <c r="BH282" i="6"/>
  <c r="BH287" i="6"/>
  <c r="BH295" i="6"/>
  <c r="BH297" i="6"/>
  <c r="BH288" i="6"/>
  <c r="BH296" i="6"/>
  <c r="BH290" i="6"/>
  <c r="BH294" i="6"/>
  <c r="AS372" i="6"/>
  <c r="AS380" i="6"/>
  <c r="AS365" i="6"/>
  <c r="AS373" i="6"/>
  <c r="AS381" i="6"/>
  <c r="AS366" i="6"/>
  <c r="AS374" i="6"/>
  <c r="AS382" i="6"/>
  <c r="AS367" i="6"/>
  <c r="AS375" i="6"/>
  <c r="AS368" i="6"/>
  <c r="AS376" i="6"/>
  <c r="AS369" i="6"/>
  <c r="AS377" i="6"/>
  <c r="AS370" i="6"/>
  <c r="AS378" i="6"/>
  <c r="AS371" i="6"/>
  <c r="AS379" i="6"/>
  <c r="AT282" i="6"/>
  <c r="AT284" i="6"/>
  <c r="AT294" i="6"/>
  <c r="AT281" i="6"/>
  <c r="AT287" i="6"/>
  <c r="AT288" i="6"/>
  <c r="AT296" i="6"/>
  <c r="AT289" i="6"/>
  <c r="AT285" i="6"/>
  <c r="AT290" i="6"/>
  <c r="AT292" i="6"/>
  <c r="AT286" i="6"/>
  <c r="AT291" i="6"/>
  <c r="AT283" i="6"/>
  <c r="AT280" i="6"/>
  <c r="AT295" i="6"/>
  <c r="AT293" i="6"/>
  <c r="AT297" i="6"/>
  <c r="AW408" i="6"/>
  <c r="AW401" i="6"/>
  <c r="AW402" i="6"/>
  <c r="AW403" i="6"/>
  <c r="AW404" i="6"/>
  <c r="AW405" i="6"/>
  <c r="AW406" i="6"/>
  <c r="AW407" i="6"/>
  <c r="BC403" i="6"/>
  <c r="BC404" i="6"/>
  <c r="BC405" i="6"/>
  <c r="BC406" i="6"/>
  <c r="BC407" i="6"/>
  <c r="BC408" i="6"/>
  <c r="BC401" i="6"/>
  <c r="BC402" i="6"/>
  <c r="AS350" i="6"/>
  <c r="AS358" i="6"/>
  <c r="AS351" i="6"/>
  <c r="AS359" i="6"/>
  <c r="AS352" i="6"/>
  <c r="AS360" i="6"/>
  <c r="AS354" i="6"/>
  <c r="AS355" i="6"/>
  <c r="AS349" i="6"/>
  <c r="AS348" i="6"/>
  <c r="AS364" i="6"/>
  <c r="AS357" i="6"/>
  <c r="AS353" i="6"/>
  <c r="AS356" i="6"/>
  <c r="AS361" i="6"/>
  <c r="AS362" i="6"/>
  <c r="AS363" i="6"/>
  <c r="AK372" i="6"/>
  <c r="AK380" i="6"/>
  <c r="AK365" i="6"/>
  <c r="AK373" i="6"/>
  <c r="AK381" i="6"/>
  <c r="AK366" i="6"/>
  <c r="AK374" i="6"/>
  <c r="AK382" i="6"/>
  <c r="AK367" i="6"/>
  <c r="AK375" i="6"/>
  <c r="AK368" i="6"/>
  <c r="AK376" i="6"/>
  <c r="AK369" i="6"/>
  <c r="AK377" i="6"/>
  <c r="AK370" i="6"/>
  <c r="AK378" i="6"/>
  <c r="AK371" i="6"/>
  <c r="AK379" i="6"/>
  <c r="AM303" i="6"/>
  <c r="AM298" i="6"/>
  <c r="AM299" i="6"/>
  <c r="AM300" i="6"/>
  <c r="AM302" i="6"/>
  <c r="AM301" i="6"/>
  <c r="BC414" i="6"/>
  <c r="BC415" i="6"/>
  <c r="BC409" i="6"/>
  <c r="BC410" i="6"/>
  <c r="BC412" i="6"/>
  <c r="BC411" i="6"/>
  <c r="BC413" i="6"/>
  <c r="AL395" i="6"/>
  <c r="AL396" i="6"/>
  <c r="AL397" i="6"/>
  <c r="AL398" i="6"/>
  <c r="AL399" i="6"/>
  <c r="AL400" i="6"/>
  <c r="AL393" i="6"/>
  <c r="AL394" i="6"/>
  <c r="AO384" i="6"/>
  <c r="AO385" i="6"/>
  <c r="AO386" i="6"/>
  <c r="AO387" i="6"/>
  <c r="AO388" i="6"/>
  <c r="AO383" i="6"/>
  <c r="AM348" i="6"/>
  <c r="AM356" i="6"/>
  <c r="AM349" i="6"/>
  <c r="AM357" i="6"/>
  <c r="AM350" i="6"/>
  <c r="AM358" i="6"/>
  <c r="AM351" i="6"/>
  <c r="AM352" i="6"/>
  <c r="AM353" i="6"/>
  <c r="AM355" i="6"/>
  <c r="AM362" i="6"/>
  <c r="AM363" i="6"/>
  <c r="AM364" i="6"/>
  <c r="AM360" i="6"/>
  <c r="AM359" i="6"/>
  <c r="AM354" i="6"/>
  <c r="AM361" i="6"/>
  <c r="AU311" i="6"/>
  <c r="AU312" i="6"/>
  <c r="AU313" i="6"/>
  <c r="AU314" i="6"/>
  <c r="AU315" i="6"/>
  <c r="AU308" i="6"/>
  <c r="AU316" i="6"/>
  <c r="AU310" i="6"/>
  <c r="AU317" i="6"/>
  <c r="AU309" i="6"/>
  <c r="AU318" i="6"/>
  <c r="AK265" i="6"/>
  <c r="AK266" i="6"/>
  <c r="AK267" i="6"/>
  <c r="AK264" i="6"/>
  <c r="AK275" i="6"/>
  <c r="AK269" i="6"/>
  <c r="AK277" i="6"/>
  <c r="AK271" i="6"/>
  <c r="AK274" i="6"/>
  <c r="AK268" i="6"/>
  <c r="AK263" i="6"/>
  <c r="AK272" i="6"/>
  <c r="AK278" i="6"/>
  <c r="AK270" i="6"/>
  <c r="AK273" i="6"/>
  <c r="AK276" i="6"/>
  <c r="AK279" i="6"/>
  <c r="AK262" i="6"/>
  <c r="BB319" i="6"/>
  <c r="BB320" i="6"/>
  <c r="BB321" i="6"/>
  <c r="BC422" i="6"/>
  <c r="BC420" i="6"/>
  <c r="BC416" i="6"/>
  <c r="BC417" i="6"/>
  <c r="BC418" i="6"/>
  <c r="BC419" i="6"/>
  <c r="BC421" i="6"/>
  <c r="BH299" i="6"/>
  <c r="BH300" i="6"/>
  <c r="BH301" i="6"/>
  <c r="BH302" i="6"/>
  <c r="BH303" i="6"/>
  <c r="BH298" i="6"/>
  <c r="AO309" i="6"/>
  <c r="AO317" i="6"/>
  <c r="AO310" i="6"/>
  <c r="AO318" i="6"/>
  <c r="AO311" i="6"/>
  <c r="AO312" i="6"/>
  <c r="AO313" i="6"/>
  <c r="AO314" i="6"/>
  <c r="AO308" i="6"/>
  <c r="AO316" i="6"/>
  <c r="AO315" i="6"/>
  <c r="AO301" i="6"/>
  <c r="AO302" i="6"/>
  <c r="AO303" i="6"/>
  <c r="AO298" i="6"/>
  <c r="AO300" i="6"/>
  <c r="AO299" i="6"/>
  <c r="AO304" i="6"/>
  <c r="AO305" i="6"/>
  <c r="AO306" i="6"/>
  <c r="AO307" i="6"/>
  <c r="AV385" i="6"/>
  <c r="AV386" i="6"/>
  <c r="AV387" i="6"/>
  <c r="AV388" i="6"/>
  <c r="AV383" i="6"/>
  <c r="AV384" i="6"/>
  <c r="AR319" i="6"/>
  <c r="AR320" i="6"/>
  <c r="AR321" i="6"/>
  <c r="AR405" i="6"/>
  <c r="AR406" i="6"/>
  <c r="AR407" i="6"/>
  <c r="AR408" i="6"/>
  <c r="AR401" i="6"/>
  <c r="AR402" i="6"/>
  <c r="AR403" i="6"/>
  <c r="AR404" i="6"/>
  <c r="AN310" i="6"/>
  <c r="AN318" i="6"/>
  <c r="AN311" i="6"/>
  <c r="AN312" i="6"/>
  <c r="AN313" i="6"/>
  <c r="AN314" i="6"/>
  <c r="AN315" i="6"/>
  <c r="AN309" i="6"/>
  <c r="AN308" i="6"/>
  <c r="AN316" i="6"/>
  <c r="AN317" i="6"/>
  <c r="BD311" i="6"/>
  <c r="BD312" i="6"/>
  <c r="BD313" i="6"/>
  <c r="BD314" i="6"/>
  <c r="BD315" i="6"/>
  <c r="BD308" i="6"/>
  <c r="BD316" i="6"/>
  <c r="BD310" i="6"/>
  <c r="BD318" i="6"/>
  <c r="BD309" i="6"/>
  <c r="BD317" i="6"/>
  <c r="BH417" i="6"/>
  <c r="BH418" i="6"/>
  <c r="BH419" i="6"/>
  <c r="BH420" i="6"/>
  <c r="BH421" i="6"/>
  <c r="BH422" i="6"/>
  <c r="BH416" i="6"/>
  <c r="AL389" i="6"/>
  <c r="AL390" i="6"/>
  <c r="AL391" i="6"/>
  <c r="AL392" i="6"/>
  <c r="BF384" i="6"/>
  <c r="BF385" i="6"/>
  <c r="BF386" i="6"/>
  <c r="BF387" i="6"/>
  <c r="BF388" i="6"/>
  <c r="BF383" i="6"/>
  <c r="BI306" i="6"/>
  <c r="BI307" i="6"/>
  <c r="BI305" i="6"/>
  <c r="BI304" i="6"/>
  <c r="AR365" i="6"/>
  <c r="AR373" i="6"/>
  <c r="AR381" i="6"/>
  <c r="AR366" i="6"/>
  <c r="AR374" i="6"/>
  <c r="AR382" i="6"/>
  <c r="AR367" i="6"/>
  <c r="AR375" i="6"/>
  <c r="AR368" i="6"/>
  <c r="AR376" i="6"/>
  <c r="AR369" i="6"/>
  <c r="AR377" i="6"/>
  <c r="AR370" i="6"/>
  <c r="AR378" i="6"/>
  <c r="AR371" i="6"/>
  <c r="AR379" i="6"/>
  <c r="AR380" i="6"/>
  <c r="AR372" i="6"/>
  <c r="AU281" i="6"/>
  <c r="AU283" i="6"/>
  <c r="AU280" i="6"/>
  <c r="AU286" i="6"/>
  <c r="AU293" i="6"/>
  <c r="AU284" i="6"/>
  <c r="AU295" i="6"/>
  <c r="AU287" i="6"/>
  <c r="AU288" i="6"/>
  <c r="AU289" i="6"/>
  <c r="AU282" i="6"/>
  <c r="AU285" i="6"/>
  <c r="AU291" i="6"/>
  <c r="AU294" i="6"/>
  <c r="AU290" i="6"/>
  <c r="AU296" i="6"/>
  <c r="AU292" i="6"/>
  <c r="AU297" i="6"/>
  <c r="AZ406" i="6"/>
  <c r="AZ407" i="6"/>
  <c r="AZ408" i="6"/>
  <c r="AZ401" i="6"/>
  <c r="AZ402" i="6"/>
  <c r="AZ403" i="6"/>
  <c r="AZ404" i="6"/>
  <c r="AZ405" i="6"/>
  <c r="BB404" i="6"/>
  <c r="BB405" i="6"/>
  <c r="BB406" i="6"/>
  <c r="BB407" i="6"/>
  <c r="BB408" i="6"/>
  <c r="BB401" i="6"/>
  <c r="BB402" i="6"/>
  <c r="BB403" i="6"/>
  <c r="BC321" i="6"/>
  <c r="BC319" i="6"/>
  <c r="BC320" i="6"/>
  <c r="AS389" i="6"/>
  <c r="AS390" i="6"/>
  <c r="AS391" i="6"/>
  <c r="AS392" i="6"/>
  <c r="BH267" i="6"/>
  <c r="BH268" i="6"/>
  <c r="BH262" i="6"/>
  <c r="BH263" i="6"/>
  <c r="BH264" i="6"/>
  <c r="BH269" i="6"/>
  <c r="BH277" i="6"/>
  <c r="BH271" i="6"/>
  <c r="BH279" i="6"/>
  <c r="BH266" i="6"/>
  <c r="BH274" i="6"/>
  <c r="BH270" i="6"/>
  <c r="BH272" i="6"/>
  <c r="BH275" i="6"/>
  <c r="BH278" i="6"/>
  <c r="BH265" i="6"/>
  <c r="BH273" i="6"/>
  <c r="BH276" i="6"/>
  <c r="BC298" i="6"/>
  <c r="BC299" i="6"/>
  <c r="BC300" i="6"/>
  <c r="BC301" i="6"/>
  <c r="BC303" i="6"/>
  <c r="BC302" i="6"/>
  <c r="AS321" i="6"/>
  <c r="AS319" i="6"/>
  <c r="AS320" i="6"/>
  <c r="BI397" i="6"/>
  <c r="BI398" i="6"/>
  <c r="BI399" i="6"/>
  <c r="BI400" i="6"/>
  <c r="BI393" i="6"/>
  <c r="BI394" i="6"/>
  <c r="BI395" i="6"/>
  <c r="BI396" i="6"/>
  <c r="BF326" i="6"/>
  <c r="BF334" i="6"/>
  <c r="BF327" i="6"/>
  <c r="BF335" i="6"/>
  <c r="BF343" i="6"/>
  <c r="BF328" i="6"/>
  <c r="BF336" i="6"/>
  <c r="BF322" i="6"/>
  <c r="BF330" i="6"/>
  <c r="BF323" i="6"/>
  <c r="BF331" i="6"/>
  <c r="BF339" i="6"/>
  <c r="BF346" i="6"/>
  <c r="BF325" i="6"/>
  <c r="BF337" i="6"/>
  <c r="BF347" i="6"/>
  <c r="BF332" i="6"/>
  <c r="BF344" i="6"/>
  <c r="BF333" i="6"/>
  <c r="BF340" i="6"/>
  <c r="BF341" i="6"/>
  <c r="BF338" i="6"/>
  <c r="BF342" i="6"/>
  <c r="BF345" i="6"/>
  <c r="BF324" i="6"/>
  <c r="BF329" i="6"/>
  <c r="AN385" i="6"/>
  <c r="AN386" i="6"/>
  <c r="AN387" i="6"/>
  <c r="AN388" i="6"/>
  <c r="AN383" i="6"/>
  <c r="AN384" i="6"/>
  <c r="AU303" i="6"/>
  <c r="AU298" i="6"/>
  <c r="AU299" i="6"/>
  <c r="AU300" i="6"/>
  <c r="AU302" i="6"/>
  <c r="AU301" i="6"/>
  <c r="AM320" i="6"/>
  <c r="AM321" i="6"/>
  <c r="AM319" i="6"/>
  <c r="AP325" i="6"/>
  <c r="AP333" i="6"/>
  <c r="AP326" i="6"/>
  <c r="AP334" i="6"/>
  <c r="AP342" i="6"/>
  <c r="AP327" i="6"/>
  <c r="AP335" i="6"/>
  <c r="AP329" i="6"/>
  <c r="AP337" i="6"/>
  <c r="AP322" i="6"/>
  <c r="AP330" i="6"/>
  <c r="AP338" i="6"/>
  <c r="AP346" i="6"/>
  <c r="AP323" i="6"/>
  <c r="AP324" i="6"/>
  <c r="AP336" i="6"/>
  <c r="AP345" i="6"/>
  <c r="AP347" i="6"/>
  <c r="AP331" i="6"/>
  <c r="AP339" i="6"/>
  <c r="AP340" i="6"/>
  <c r="AP341" i="6"/>
  <c r="AP343" i="6"/>
  <c r="AP332" i="6"/>
  <c r="AP328" i="6"/>
  <c r="AP344" i="6"/>
  <c r="AM304" i="6"/>
  <c r="AM305" i="6"/>
  <c r="AM306" i="6"/>
  <c r="AM307" i="6"/>
  <c r="AU370" i="6"/>
  <c r="AU378" i="6"/>
  <c r="AU371" i="6"/>
  <c r="AU379" i="6"/>
  <c r="AU372" i="6"/>
  <c r="AU380" i="6"/>
  <c r="AU365" i="6"/>
  <c r="AU373" i="6"/>
  <c r="AU381" i="6"/>
  <c r="AU366" i="6"/>
  <c r="AU374" i="6"/>
  <c r="AU382" i="6"/>
  <c r="AU367" i="6"/>
  <c r="AU375" i="6"/>
  <c r="AU368" i="6"/>
  <c r="AU376" i="6"/>
  <c r="AU369" i="6"/>
  <c r="AU377" i="6"/>
  <c r="AV280" i="6"/>
  <c r="AV282" i="6"/>
  <c r="AV283" i="6"/>
  <c r="AV292" i="6"/>
  <c r="AV286" i="6"/>
  <c r="AV294" i="6"/>
  <c r="AV281" i="6"/>
  <c r="AV284" i="6"/>
  <c r="AV287" i="6"/>
  <c r="AV288" i="6"/>
  <c r="AV296" i="6"/>
  <c r="AV289" i="6"/>
  <c r="AV285" i="6"/>
  <c r="AV290" i="6"/>
  <c r="AV297" i="6"/>
  <c r="AV291" i="6"/>
  <c r="AV295" i="6"/>
  <c r="AV293" i="6"/>
  <c r="BB305" i="6"/>
  <c r="BB306" i="6"/>
  <c r="BB307" i="6"/>
  <c r="BB304" i="6"/>
  <c r="BF408" i="6"/>
  <c r="BF401" i="6"/>
  <c r="BF402" i="6"/>
  <c r="BF403" i="6"/>
  <c r="BF404" i="6"/>
  <c r="BF405" i="6"/>
  <c r="BF406" i="6"/>
  <c r="BF407" i="6"/>
  <c r="BH324" i="6"/>
  <c r="BH332" i="6"/>
  <c r="BH325" i="6"/>
  <c r="BH333" i="6"/>
  <c r="BH341" i="6"/>
  <c r="BH326" i="6"/>
  <c r="BH334" i="6"/>
  <c r="BH328" i="6"/>
  <c r="BH336" i="6"/>
  <c r="BH329" i="6"/>
  <c r="BH337" i="6"/>
  <c r="BH345" i="6"/>
  <c r="BH330" i="6"/>
  <c r="BH343" i="6"/>
  <c r="BH331" i="6"/>
  <c r="BH346" i="6"/>
  <c r="BH347" i="6"/>
  <c r="BH327" i="6"/>
  <c r="BH344" i="6"/>
  <c r="BH322" i="6"/>
  <c r="BH323" i="6"/>
  <c r="BH335" i="6"/>
  <c r="BH338" i="6"/>
  <c r="BH342" i="6"/>
  <c r="BH339" i="6"/>
  <c r="BH340" i="6"/>
  <c r="AT389" i="6"/>
  <c r="AT390" i="6"/>
  <c r="AT391" i="6"/>
  <c r="AT392" i="6"/>
  <c r="AV327" i="6"/>
  <c r="AV335" i="6"/>
  <c r="AV328" i="6"/>
  <c r="AV336" i="6"/>
  <c r="AV344" i="6"/>
  <c r="AV329" i="6"/>
  <c r="AV337" i="6"/>
  <c r="AV323" i="6"/>
  <c r="AV331" i="6"/>
  <c r="AV324" i="6"/>
  <c r="AV332" i="6"/>
  <c r="AV340" i="6"/>
  <c r="AV333" i="6"/>
  <c r="AV347" i="6"/>
  <c r="AV322" i="6"/>
  <c r="AV343" i="6"/>
  <c r="AV346" i="6"/>
  <c r="AV334" i="6"/>
  <c r="AV330" i="6"/>
  <c r="AV325" i="6"/>
  <c r="AV326" i="6"/>
  <c r="AV338" i="6"/>
  <c r="AV339" i="6"/>
  <c r="AV345" i="6"/>
  <c r="AV342" i="6"/>
  <c r="AV341" i="6"/>
  <c r="AW319" i="6"/>
  <c r="AW321" i="6"/>
  <c r="AW320" i="6"/>
  <c r="BH366" i="6"/>
  <c r="BH374" i="6"/>
  <c r="BH382" i="6"/>
  <c r="BH367" i="6"/>
  <c r="BH375" i="6"/>
  <c r="BH368" i="6"/>
  <c r="BH376" i="6"/>
  <c r="BH369" i="6"/>
  <c r="BH377" i="6"/>
  <c r="BH370" i="6"/>
  <c r="BH378" i="6"/>
  <c r="BH371" i="6"/>
  <c r="BH379" i="6"/>
  <c r="BH372" i="6"/>
  <c r="BH380" i="6"/>
  <c r="BH365" i="6"/>
  <c r="BH373" i="6"/>
  <c r="BH381" i="6"/>
  <c r="BB350" i="6"/>
  <c r="BB358" i="6"/>
  <c r="BB351" i="6"/>
  <c r="BB359" i="6"/>
  <c r="BB352" i="6"/>
  <c r="BB360" i="6"/>
  <c r="BB354" i="6"/>
  <c r="BB355" i="6"/>
  <c r="BB349" i="6"/>
  <c r="BB356" i="6"/>
  <c r="BB364" i="6"/>
  <c r="BB348" i="6"/>
  <c r="BB353" i="6"/>
  <c r="BB357" i="6"/>
  <c r="BB361" i="6"/>
  <c r="BB362" i="6"/>
  <c r="BB363" i="6"/>
  <c r="AP304" i="6"/>
  <c r="AP305" i="6"/>
  <c r="AP307" i="6"/>
  <c r="AP306" i="6"/>
  <c r="AM386" i="6"/>
  <c r="AM387" i="6"/>
  <c r="AM388" i="6"/>
  <c r="AM383" i="6"/>
  <c r="AM384" i="6"/>
  <c r="AM385" i="6"/>
  <c r="AO262" i="6"/>
  <c r="AO266" i="6"/>
  <c r="AO271" i="6"/>
  <c r="AO279" i="6"/>
  <c r="AO273" i="6"/>
  <c r="AO268" i="6"/>
  <c r="AO276" i="6"/>
  <c r="AO264" i="6"/>
  <c r="AO274" i="6"/>
  <c r="AO263" i="6"/>
  <c r="AO277" i="6"/>
  <c r="AO267" i="6"/>
  <c r="AO272" i="6"/>
  <c r="AO275" i="6"/>
  <c r="AO269" i="6"/>
  <c r="AO270" i="6"/>
  <c r="AO278" i="6"/>
  <c r="AO265" i="6"/>
  <c r="BH238" i="6"/>
  <c r="BH240" i="6"/>
  <c r="BH241" i="6"/>
  <c r="BH249" i="6"/>
  <c r="BH242" i="6"/>
  <c r="BH243" i="6"/>
  <c r="BH236" i="6"/>
  <c r="BH244" i="6"/>
  <c r="BH245" i="6"/>
  <c r="BH246" i="6"/>
  <c r="BH247" i="6"/>
  <c r="BH248" i="6"/>
  <c r="BH250" i="6"/>
  <c r="BH257" i="6"/>
  <c r="BH258" i="6"/>
  <c r="BH237" i="6"/>
  <c r="BH259" i="6"/>
  <c r="BH260" i="6"/>
  <c r="BH251" i="6"/>
  <c r="BH252" i="6"/>
  <c r="BH261" i="6"/>
  <c r="BH253" i="6"/>
  <c r="BH239" i="6"/>
  <c r="BH254" i="6"/>
  <c r="BH255" i="6"/>
  <c r="BH256" i="6"/>
  <c r="AO419" i="6"/>
  <c r="AO420" i="6"/>
  <c r="AO421" i="6"/>
  <c r="AO422" i="6"/>
  <c r="AO417" i="6"/>
  <c r="AO416" i="6"/>
  <c r="AO418" i="6"/>
  <c r="AW262" i="6"/>
  <c r="AW266" i="6"/>
  <c r="AW271" i="6"/>
  <c r="AW279" i="6"/>
  <c r="AW265" i="6"/>
  <c r="AW273" i="6"/>
  <c r="AW267" i="6"/>
  <c r="AW274" i="6"/>
  <c r="AW277" i="6"/>
  <c r="AW264" i="6"/>
  <c r="AW269" i="6"/>
  <c r="AW270" i="6"/>
  <c r="AW272" i="6"/>
  <c r="AW275" i="6"/>
  <c r="AW278" i="6"/>
  <c r="AW263" i="6"/>
  <c r="AW268" i="6"/>
  <c r="AW276" i="6"/>
  <c r="AM281" i="6"/>
  <c r="AM283" i="6"/>
  <c r="AM293" i="6"/>
  <c r="AM280" i="6"/>
  <c r="AM286" i="6"/>
  <c r="AM295" i="6"/>
  <c r="AM288" i="6"/>
  <c r="AM284" i="6"/>
  <c r="AM289" i="6"/>
  <c r="AM297" i="6"/>
  <c r="AM287" i="6"/>
  <c r="AM291" i="6"/>
  <c r="AM282" i="6"/>
  <c r="AM292" i="6"/>
  <c r="AM294" i="6"/>
  <c r="AM296" i="6"/>
  <c r="AM285" i="6"/>
  <c r="AM290" i="6"/>
  <c r="AN369" i="6"/>
  <c r="AN377" i="6"/>
  <c r="AN370" i="6"/>
  <c r="AN378" i="6"/>
  <c r="AN371" i="6"/>
  <c r="AN379" i="6"/>
  <c r="AN372" i="6"/>
  <c r="AN380" i="6"/>
  <c r="AN365" i="6"/>
  <c r="AN373" i="6"/>
  <c r="AN381" i="6"/>
  <c r="AN366" i="6"/>
  <c r="AN374" i="6"/>
  <c r="AN382" i="6"/>
  <c r="AN367" i="6"/>
  <c r="AN375" i="6"/>
  <c r="AN368" i="6"/>
  <c r="AN376" i="6"/>
  <c r="AT237" i="6"/>
  <c r="AT245" i="6"/>
  <c r="AT238" i="6"/>
  <c r="AT246" i="6"/>
  <c r="AT239" i="6"/>
  <c r="AT247" i="6"/>
  <c r="AT240" i="6"/>
  <c r="AT241" i="6"/>
  <c r="AT249" i="6"/>
  <c r="AT244" i="6"/>
  <c r="AT253" i="6"/>
  <c r="AT236" i="6"/>
  <c r="AT251" i="6"/>
  <c r="AT254" i="6"/>
  <c r="AT255" i="6"/>
  <c r="AT256" i="6"/>
  <c r="AT257" i="6"/>
  <c r="AT242" i="6"/>
  <c r="AT258" i="6"/>
  <c r="AT259" i="6"/>
  <c r="AT248" i="6"/>
  <c r="AT252" i="6"/>
  <c r="AT261" i="6"/>
  <c r="AT260" i="6"/>
  <c r="AT243" i="6"/>
  <c r="AT250" i="6"/>
  <c r="AT422" i="6"/>
  <c r="AT416" i="6"/>
  <c r="AT417" i="6"/>
  <c r="AT418" i="6"/>
  <c r="AT420" i="6"/>
  <c r="AT419" i="6"/>
  <c r="AT421" i="6"/>
  <c r="AR237" i="6"/>
  <c r="AR239" i="6"/>
  <c r="AR240" i="6"/>
  <c r="AR248" i="6"/>
  <c r="AR241" i="6"/>
  <c r="AR249" i="6"/>
  <c r="AR242" i="6"/>
  <c r="AR243" i="6"/>
  <c r="AR251" i="6"/>
  <c r="AR236" i="6"/>
  <c r="AR245" i="6"/>
  <c r="AR256" i="6"/>
  <c r="AR257" i="6"/>
  <c r="AR258" i="6"/>
  <c r="AR259" i="6"/>
  <c r="AR260" i="6"/>
  <c r="AR238" i="6"/>
  <c r="AR250" i="6"/>
  <c r="AR252" i="6"/>
  <c r="AR261" i="6"/>
  <c r="AR246" i="6"/>
  <c r="AR247" i="6"/>
  <c r="AR255" i="6"/>
  <c r="AR244" i="6"/>
  <c r="AR253" i="6"/>
  <c r="AR254" i="6"/>
  <c r="BB322" i="6"/>
  <c r="BB330" i="6"/>
  <c r="BB323" i="6"/>
  <c r="BB331" i="6"/>
  <c r="BB339" i="6"/>
  <c r="BB324" i="6"/>
  <c r="BB332" i="6"/>
  <c r="BB340" i="6"/>
  <c r="BB326" i="6"/>
  <c r="BB334" i="6"/>
  <c r="BB327" i="6"/>
  <c r="BB335" i="6"/>
  <c r="BB343" i="6"/>
  <c r="BB337" i="6"/>
  <c r="BB341" i="6"/>
  <c r="BB333" i="6"/>
  <c r="BB342" i="6"/>
  <c r="BB345" i="6"/>
  <c r="BB328" i="6"/>
  <c r="BB338" i="6"/>
  <c r="BB329" i="6"/>
  <c r="BB346" i="6"/>
  <c r="BB347" i="6"/>
  <c r="BB325" i="6"/>
  <c r="BB344" i="6"/>
  <c r="BB336" i="6"/>
  <c r="AO240" i="6"/>
  <c r="AO242" i="6"/>
  <c r="AO243" i="6"/>
  <c r="AO251" i="6"/>
  <c r="AO236" i="6"/>
  <c r="AO244" i="6"/>
  <c r="AO237" i="6"/>
  <c r="AO245" i="6"/>
  <c r="AO238" i="6"/>
  <c r="AO246" i="6"/>
  <c r="AO259" i="6"/>
  <c r="AO260" i="6"/>
  <c r="AO239" i="6"/>
  <c r="AO241" i="6"/>
  <c r="AO252" i="6"/>
  <c r="AO261" i="6"/>
  <c r="AO253" i="6"/>
  <c r="AO247" i="6"/>
  <c r="AO248" i="6"/>
  <c r="AO249" i="6"/>
  <c r="AO250" i="6"/>
  <c r="AO254" i="6"/>
  <c r="AO255" i="6"/>
  <c r="AO256" i="6"/>
  <c r="AO257" i="6"/>
  <c r="AO258" i="6"/>
  <c r="AO392" i="6"/>
  <c r="AO389" i="6"/>
  <c r="AO390" i="6"/>
  <c r="AO391" i="6"/>
  <c r="AV420" i="6"/>
  <c r="AV421" i="6"/>
  <c r="AV418" i="6"/>
  <c r="AV422" i="6"/>
  <c r="AV416" i="6"/>
  <c r="AV417" i="6"/>
  <c r="AV419" i="6"/>
  <c r="AN262" i="6"/>
  <c r="AN263" i="6"/>
  <c r="AN264" i="6"/>
  <c r="AN267" i="6"/>
  <c r="AN272" i="6"/>
  <c r="AN266" i="6"/>
  <c r="AN274" i="6"/>
  <c r="AN279" i="6"/>
  <c r="AN268" i="6"/>
  <c r="AN277" i="6"/>
  <c r="AN275" i="6"/>
  <c r="AN269" i="6"/>
  <c r="AN270" i="6"/>
  <c r="AN271" i="6"/>
  <c r="AN278" i="6"/>
  <c r="AN265" i="6"/>
  <c r="AN276" i="6"/>
  <c r="AN273" i="6"/>
  <c r="BD389" i="6"/>
  <c r="BD390" i="6"/>
  <c r="BD391" i="6"/>
  <c r="BD392" i="6"/>
  <c r="AL403" i="6"/>
  <c r="AL404" i="6"/>
  <c r="AL405" i="6"/>
  <c r="AL406" i="6"/>
  <c r="AL407" i="6"/>
  <c r="AL408" i="6"/>
  <c r="AL401" i="6"/>
  <c r="AL402" i="6"/>
  <c r="BH315" i="6"/>
  <c r="BH308" i="6"/>
  <c r="BH316" i="6"/>
  <c r="BH309" i="6"/>
  <c r="BH317" i="6"/>
  <c r="BH310" i="6"/>
  <c r="BH311" i="6"/>
  <c r="BH312" i="6"/>
  <c r="BH314" i="6"/>
  <c r="BH313" i="6"/>
  <c r="BH318" i="6"/>
  <c r="AV389" i="6"/>
  <c r="AV390" i="6"/>
  <c r="AV391" i="6"/>
  <c r="AV392" i="6"/>
  <c r="AN393" i="6"/>
  <c r="AN394" i="6"/>
  <c r="AN395" i="6"/>
  <c r="AN396" i="6"/>
  <c r="AN397" i="6"/>
  <c r="AN398" i="6"/>
  <c r="AN399" i="6"/>
  <c r="AN400" i="6"/>
  <c r="AR389" i="6"/>
  <c r="AR390" i="6"/>
  <c r="AR391" i="6"/>
  <c r="AR392" i="6"/>
  <c r="AK298" i="6"/>
  <c r="AK299" i="6"/>
  <c r="AK300" i="6"/>
  <c r="AK301" i="6"/>
  <c r="AK302" i="6"/>
  <c r="AK303" i="6"/>
  <c r="AT371" i="6"/>
  <c r="AT379" i="6"/>
  <c r="AT372" i="6"/>
  <c r="AT380" i="6"/>
  <c r="AT365" i="6"/>
  <c r="AT373" i="6"/>
  <c r="AT381" i="6"/>
  <c r="AT366" i="6"/>
  <c r="AT374" i="6"/>
  <c r="AT382" i="6"/>
  <c r="AT367" i="6"/>
  <c r="AT375" i="6"/>
  <c r="AT368" i="6"/>
  <c r="AT376" i="6"/>
  <c r="AT369" i="6"/>
  <c r="AT377" i="6"/>
  <c r="AT378" i="6"/>
  <c r="AT370" i="6"/>
  <c r="AW287" i="6"/>
  <c r="AW281" i="6"/>
  <c r="AW291" i="6"/>
  <c r="AW280" i="6"/>
  <c r="AW283" i="6"/>
  <c r="AW286" i="6"/>
  <c r="AW293" i="6"/>
  <c r="AW284" i="6"/>
  <c r="AW295" i="6"/>
  <c r="AW288" i="6"/>
  <c r="AW282" i="6"/>
  <c r="AW289" i="6"/>
  <c r="AW297" i="6"/>
  <c r="AW285" i="6"/>
  <c r="AW294" i="6"/>
  <c r="AW290" i="6"/>
  <c r="AW296" i="6"/>
  <c r="AW292" i="6"/>
  <c r="BC304" i="6"/>
  <c r="BC305" i="6"/>
  <c r="BC306" i="6"/>
  <c r="BC307" i="6"/>
  <c r="BD402" i="6"/>
  <c r="BD403" i="6"/>
  <c r="BD404" i="6"/>
  <c r="BD405" i="6"/>
  <c r="BD406" i="6"/>
  <c r="BD407" i="6"/>
  <c r="BD408" i="6"/>
  <c r="BD401" i="6"/>
  <c r="BF411" i="6"/>
  <c r="BF412" i="6"/>
  <c r="BF413" i="6"/>
  <c r="BF414" i="6"/>
  <c r="BF415" i="6"/>
  <c r="BF409" i="6"/>
  <c r="BF410" i="6"/>
  <c r="AO368" i="6"/>
  <c r="AO376" i="6"/>
  <c r="AO369" i="6"/>
  <c r="AO377" i="6"/>
  <c r="AO370" i="6"/>
  <c r="AO378" i="6"/>
  <c r="AO371" i="6"/>
  <c r="AO379" i="6"/>
  <c r="AO372" i="6"/>
  <c r="AO380" i="6"/>
  <c r="AO365" i="6"/>
  <c r="AO373" i="6"/>
  <c r="AO381" i="6"/>
  <c r="AO366" i="6"/>
  <c r="AO374" i="6"/>
  <c r="AO382" i="6"/>
  <c r="AO367" i="6"/>
  <c r="AO375" i="6"/>
  <c r="BI284" i="6"/>
  <c r="BI286" i="6"/>
  <c r="BI288" i="6"/>
  <c r="BI296" i="6"/>
  <c r="BI280" i="6"/>
  <c r="BI283" i="6"/>
  <c r="BI290" i="6"/>
  <c r="BI291" i="6"/>
  <c r="BI281" i="6"/>
  <c r="BI292" i="6"/>
  <c r="BI294" i="6"/>
  <c r="BI285" i="6"/>
  <c r="BI297" i="6"/>
  <c r="BI282" i="6"/>
  <c r="BI293" i="6"/>
  <c r="BI295" i="6"/>
  <c r="BI289" i="6"/>
  <c r="BI287" i="6"/>
  <c r="BI266" i="6"/>
  <c r="BI267" i="6"/>
  <c r="BI262" i="6"/>
  <c r="BI265" i="6"/>
  <c r="BI268" i="6"/>
  <c r="BI276" i="6"/>
  <c r="BI270" i="6"/>
  <c r="BI278" i="6"/>
  <c r="BI264" i="6"/>
  <c r="BI263" i="6"/>
  <c r="BI271" i="6"/>
  <c r="BI274" i="6"/>
  <c r="BI277" i="6"/>
  <c r="BI269" i="6"/>
  <c r="BI272" i="6"/>
  <c r="BI275" i="6"/>
  <c r="BI273" i="6"/>
  <c r="BI279" i="6"/>
  <c r="AU413" i="6"/>
  <c r="AU411" i="6"/>
  <c r="AU414" i="6"/>
  <c r="AU415" i="6"/>
  <c r="AU409" i="6"/>
  <c r="AU410" i="6"/>
  <c r="AU412" i="6"/>
  <c r="AM389" i="6"/>
  <c r="AM390" i="6"/>
  <c r="AM391" i="6"/>
  <c r="AM392" i="6"/>
  <c r="AM370" i="6"/>
  <c r="AM378" i="6"/>
  <c r="AM371" i="6"/>
  <c r="AM379" i="6"/>
  <c r="AM372" i="6"/>
  <c r="AM380" i="6"/>
  <c r="AM365" i="6"/>
  <c r="AM373" i="6"/>
  <c r="AM381" i="6"/>
  <c r="AM366" i="6"/>
  <c r="AM374" i="6"/>
  <c r="AM382" i="6"/>
  <c r="AM367" i="6"/>
  <c r="AM375" i="6"/>
  <c r="AM368" i="6"/>
  <c r="AM376" i="6"/>
  <c r="AM369" i="6"/>
  <c r="AM377" i="6"/>
  <c r="AP383" i="6"/>
  <c r="AP384" i="6"/>
  <c r="AP385" i="6"/>
  <c r="AP386" i="6"/>
  <c r="AP387" i="6"/>
  <c r="AP388" i="6"/>
  <c r="BD281" i="6"/>
  <c r="BD283" i="6"/>
  <c r="BD284" i="6"/>
  <c r="BD293" i="6"/>
  <c r="BD287" i="6"/>
  <c r="BD295" i="6"/>
  <c r="BD282" i="6"/>
  <c r="BD285" i="6"/>
  <c r="BD288" i="6"/>
  <c r="BD289" i="6"/>
  <c r="BD280" i="6"/>
  <c r="BD286" i="6"/>
  <c r="BD291" i="6"/>
  <c r="BD290" i="6"/>
  <c r="BD294" i="6"/>
  <c r="BD296" i="6"/>
  <c r="BD297" i="6"/>
  <c r="BD292" i="6"/>
  <c r="AP320" i="6"/>
  <c r="AP321" i="6"/>
  <c r="AP319" i="6"/>
  <c r="AS421" i="6"/>
  <c r="AS416" i="6"/>
  <c r="AS417" i="6"/>
  <c r="AS418" i="6"/>
  <c r="AS419" i="6"/>
  <c r="AS420" i="6"/>
  <c r="AS422" i="6"/>
  <c r="AL349" i="6"/>
  <c r="AL357" i="6"/>
  <c r="AL350" i="6"/>
  <c r="AL358" i="6"/>
  <c r="AL351" i="6"/>
  <c r="AL359" i="6"/>
  <c r="AL352" i="6"/>
  <c r="AL353" i="6"/>
  <c r="AL354" i="6"/>
  <c r="AL348" i="6"/>
  <c r="AL356" i="6"/>
  <c r="AL363" i="6"/>
  <c r="AL364" i="6"/>
  <c r="AL360" i="6"/>
  <c r="AL355" i="6"/>
  <c r="AL361" i="6"/>
  <c r="AL362" i="6"/>
  <c r="AW368" i="6"/>
  <c r="AW376" i="6"/>
  <c r="AW369" i="6"/>
  <c r="AW377" i="6"/>
  <c r="AW370" i="6"/>
  <c r="AW378" i="6"/>
  <c r="AW371" i="6"/>
  <c r="AW379" i="6"/>
  <c r="AW372" i="6"/>
  <c r="AW380" i="6"/>
  <c r="AW365" i="6"/>
  <c r="AW373" i="6"/>
  <c r="AW381" i="6"/>
  <c r="AW366" i="6"/>
  <c r="AW374" i="6"/>
  <c r="AW382" i="6"/>
  <c r="AW367" i="6"/>
  <c r="AW375" i="6"/>
  <c r="AZ285" i="6"/>
  <c r="AZ282" i="6"/>
  <c r="AZ289" i="6"/>
  <c r="AZ280" i="6"/>
  <c r="AZ291" i="6"/>
  <c r="AZ283" i="6"/>
  <c r="AZ286" i="6"/>
  <c r="AZ292" i="6"/>
  <c r="AZ293" i="6"/>
  <c r="AZ281" i="6"/>
  <c r="AZ284" i="6"/>
  <c r="AZ287" i="6"/>
  <c r="AZ295" i="6"/>
  <c r="AZ288" i="6"/>
  <c r="AZ294" i="6"/>
  <c r="AZ297" i="6"/>
  <c r="AZ290" i="6"/>
  <c r="AZ296" i="6"/>
  <c r="BD304" i="6"/>
  <c r="BD305" i="6"/>
  <c r="BD306" i="6"/>
  <c r="BD307" i="6"/>
  <c r="BI298" i="6"/>
  <c r="BI299" i="6"/>
  <c r="BI300" i="6"/>
  <c r="BI301" i="6"/>
  <c r="BI302" i="6"/>
  <c r="BI303" i="6"/>
  <c r="BI405" i="6"/>
  <c r="BI406" i="6"/>
  <c r="BI407" i="6"/>
  <c r="BI408" i="6"/>
  <c r="BI401" i="6"/>
  <c r="BI402" i="6"/>
  <c r="BI403" i="6"/>
  <c r="BI404" i="6"/>
  <c r="BC263" i="6"/>
  <c r="BC264" i="6"/>
  <c r="BC265" i="6"/>
  <c r="BC266" i="6"/>
  <c r="BC274" i="6"/>
  <c r="BC262" i="6"/>
  <c r="BC276" i="6"/>
  <c r="BC268" i="6"/>
  <c r="BC270" i="6"/>
  <c r="BC273" i="6"/>
  <c r="BC279" i="6"/>
  <c r="BC277" i="6"/>
  <c r="BC271" i="6"/>
  <c r="BC267" i="6"/>
  <c r="BC269" i="6"/>
  <c r="BC278" i="6"/>
  <c r="BC275" i="6"/>
  <c r="BC272" i="6"/>
  <c r="AN401" i="6"/>
  <c r="AN402" i="6"/>
  <c r="AN403" i="6"/>
  <c r="AN404" i="6"/>
  <c r="AN405" i="6"/>
  <c r="AN406" i="6"/>
  <c r="AN407" i="6"/>
  <c r="AN408" i="6"/>
  <c r="AT298" i="6"/>
  <c r="AT299" i="6"/>
  <c r="AT300" i="6"/>
  <c r="AT301" i="6"/>
  <c r="AT303" i="6"/>
  <c r="AT302" i="6"/>
  <c r="AL237" i="6"/>
  <c r="AL245" i="6"/>
  <c r="AL238" i="6"/>
  <c r="AL246" i="6"/>
  <c r="AL239" i="6"/>
  <c r="AL247" i="6"/>
  <c r="AL240" i="6"/>
  <c r="AL241" i="6"/>
  <c r="AL249" i="6"/>
  <c r="AL253" i="6"/>
  <c r="AL242" i="6"/>
  <c r="AL250" i="6"/>
  <c r="AL254" i="6"/>
  <c r="AL248" i="6"/>
  <c r="AL255" i="6"/>
  <c r="AL256" i="6"/>
  <c r="AL243" i="6"/>
  <c r="AL251" i="6"/>
  <c r="AL257" i="6"/>
  <c r="AL258" i="6"/>
  <c r="AL244" i="6"/>
  <c r="AL259" i="6"/>
  <c r="AL252" i="6"/>
  <c r="AL261" i="6"/>
  <c r="AL236" i="6"/>
  <c r="AL260" i="6"/>
  <c r="AW400" i="6"/>
  <c r="AW393" i="6"/>
  <c r="AW394" i="6"/>
  <c r="AW395" i="6"/>
  <c r="AW396" i="6"/>
  <c r="AW397" i="6"/>
  <c r="AW398" i="6"/>
  <c r="AW399" i="6"/>
  <c r="AP308" i="6"/>
  <c r="AP316" i="6"/>
  <c r="AP309" i="6"/>
  <c r="AP317" i="6"/>
  <c r="AP310" i="6"/>
  <c r="AP318" i="6"/>
  <c r="AP311" i="6"/>
  <c r="AP312" i="6"/>
  <c r="AP313" i="6"/>
  <c r="AP315" i="6"/>
  <c r="AP314" i="6"/>
  <c r="AL387" i="6"/>
  <c r="AL388" i="6"/>
  <c r="AL383" i="6"/>
  <c r="AL384" i="6"/>
  <c r="AL385" i="6"/>
  <c r="AL386" i="6"/>
  <c r="AM421" i="6"/>
  <c r="AM422" i="6"/>
  <c r="AM416" i="6"/>
  <c r="AM417" i="6"/>
  <c r="AM419" i="6"/>
  <c r="AM418" i="6"/>
  <c r="AM420" i="6"/>
  <c r="AZ383" i="6"/>
  <c r="AZ384" i="6"/>
  <c r="AZ385" i="6"/>
  <c r="AZ386" i="6"/>
  <c r="AZ387" i="6"/>
  <c r="AZ388" i="6"/>
  <c r="AU389" i="6"/>
  <c r="AU390" i="6"/>
  <c r="AU391" i="6"/>
  <c r="AU392" i="6"/>
  <c r="AK236" i="6"/>
  <c r="AK238" i="6"/>
  <c r="AK239" i="6"/>
  <c r="AK247" i="6"/>
  <c r="AK240" i="6"/>
  <c r="AK248" i="6"/>
  <c r="AK241" i="6"/>
  <c r="AK242" i="6"/>
  <c r="AK250" i="6"/>
  <c r="AK254" i="6"/>
  <c r="AK249" i="6"/>
  <c r="AK255" i="6"/>
  <c r="AK256" i="6"/>
  <c r="AK243" i="6"/>
  <c r="AK251" i="6"/>
  <c r="AK257" i="6"/>
  <c r="AK246" i="6"/>
  <c r="AK258" i="6"/>
  <c r="AK244" i="6"/>
  <c r="AK259" i="6"/>
  <c r="AK237" i="6"/>
  <c r="AK260" i="6"/>
  <c r="AK245" i="6"/>
  <c r="AK252" i="6"/>
  <c r="AK253" i="6"/>
  <c r="AK261" i="6"/>
  <c r="AO408" i="6"/>
  <c r="AO401" i="6"/>
  <c r="AO402" i="6"/>
  <c r="AO403" i="6"/>
  <c r="AO404" i="6"/>
  <c r="AO405" i="6"/>
  <c r="AO406" i="6"/>
  <c r="AO407" i="6"/>
  <c r="AP399" i="6"/>
  <c r="AP400" i="6"/>
  <c r="AP393" i="6"/>
  <c r="AP394" i="6"/>
  <c r="AP395" i="6"/>
  <c r="AP396" i="6"/>
  <c r="AP397" i="6"/>
  <c r="AP398" i="6"/>
  <c r="AW384" i="6"/>
  <c r="AW385" i="6"/>
  <c r="AW386" i="6"/>
  <c r="AW387" i="6"/>
  <c r="AW388" i="6"/>
  <c r="AW383" i="6"/>
  <c r="AP407" i="6"/>
  <c r="AP408" i="6"/>
  <c r="AP401" i="6"/>
  <c r="AP402" i="6"/>
  <c r="AP403" i="6"/>
  <c r="AP404" i="6"/>
  <c r="AP405" i="6"/>
  <c r="AP406" i="6"/>
  <c r="AO400" i="6"/>
  <c r="AO393" i="6"/>
  <c r="AO394" i="6"/>
  <c r="AO395" i="6"/>
  <c r="AO396" i="6"/>
  <c r="AO397" i="6"/>
  <c r="AO398" i="6"/>
  <c r="AO399" i="6"/>
  <c r="AR266" i="6"/>
  <c r="AR267" i="6"/>
  <c r="AR268" i="6"/>
  <c r="AR262" i="6"/>
  <c r="AR265" i="6"/>
  <c r="AR276" i="6"/>
  <c r="AR270" i="6"/>
  <c r="AR278" i="6"/>
  <c r="AR264" i="6"/>
  <c r="AR269" i="6"/>
  <c r="AR275" i="6"/>
  <c r="AR273" i="6"/>
  <c r="AR279" i="6"/>
  <c r="AR263" i="6"/>
  <c r="AR274" i="6"/>
  <c r="AR277" i="6"/>
  <c r="AR272" i="6"/>
  <c r="AR271" i="6"/>
  <c r="AN280" i="6"/>
  <c r="AN282" i="6"/>
  <c r="AN285" i="6"/>
  <c r="AN292" i="6"/>
  <c r="AN283" i="6"/>
  <c r="AN294" i="6"/>
  <c r="AN286" i="6"/>
  <c r="AN288" i="6"/>
  <c r="AN296" i="6"/>
  <c r="AN281" i="6"/>
  <c r="AN284" i="6"/>
  <c r="AN289" i="6"/>
  <c r="AN287" i="6"/>
  <c r="AN290" i="6"/>
  <c r="AN291" i="6"/>
  <c r="AN295" i="6"/>
  <c r="AN297" i="6"/>
  <c r="AN293" i="6"/>
  <c r="BB388" i="6"/>
  <c r="BB383" i="6"/>
  <c r="BB384" i="6"/>
  <c r="BB385" i="6"/>
  <c r="BB386" i="6"/>
  <c r="BB387" i="6"/>
  <c r="BD236" i="6"/>
  <c r="BD244" i="6"/>
  <c r="BD237" i="6"/>
  <c r="BD245" i="6"/>
  <c r="BD238" i="6"/>
  <c r="BD246" i="6"/>
  <c r="BD239" i="6"/>
  <c r="BD240" i="6"/>
  <c r="BD248" i="6"/>
  <c r="BD242" i="6"/>
  <c r="BD251" i="6"/>
  <c r="BD252" i="6"/>
  <c r="BD261" i="6"/>
  <c r="BD253" i="6"/>
  <c r="BD243" i="6"/>
  <c r="BD254" i="6"/>
  <c r="BD255" i="6"/>
  <c r="BD256" i="6"/>
  <c r="BD249" i="6"/>
  <c r="BD257" i="6"/>
  <c r="BD247" i="6"/>
  <c r="BD250" i="6"/>
  <c r="BD258" i="6"/>
  <c r="BD241" i="6"/>
  <c r="BD259" i="6"/>
  <c r="BD260" i="6"/>
  <c r="BC329" i="6"/>
  <c r="BC337" i="6"/>
  <c r="BC322" i="6"/>
  <c r="BC330" i="6"/>
  <c r="BC338" i="6"/>
  <c r="BC346" i="6"/>
  <c r="BC323" i="6"/>
  <c r="BC331" i="6"/>
  <c r="BC339" i="6"/>
  <c r="BC325" i="6"/>
  <c r="BC333" i="6"/>
  <c r="BC326" i="6"/>
  <c r="BC334" i="6"/>
  <c r="BC342" i="6"/>
  <c r="BC344" i="6"/>
  <c r="BC332" i="6"/>
  <c r="BC327" i="6"/>
  <c r="BC340" i="6"/>
  <c r="BC341" i="6"/>
  <c r="BC345" i="6"/>
  <c r="BC328" i="6"/>
  <c r="BC335" i="6"/>
  <c r="BC343" i="6"/>
  <c r="BC336" i="6"/>
  <c r="BC324" i="6"/>
  <c r="BC347" i="6"/>
  <c r="AP367" i="6"/>
  <c r="AP375" i="6"/>
  <c r="AP368" i="6"/>
  <c r="AP376" i="6"/>
  <c r="AP369" i="6"/>
  <c r="AP377" i="6"/>
  <c r="AP370" i="6"/>
  <c r="AP378" i="6"/>
  <c r="AP371" i="6"/>
  <c r="AP379" i="6"/>
  <c r="AP372" i="6"/>
  <c r="AP380" i="6"/>
  <c r="AP365" i="6"/>
  <c r="AP373" i="6"/>
  <c r="AP381" i="6"/>
  <c r="AP366" i="6"/>
  <c r="AP374" i="6"/>
  <c r="AP382" i="6"/>
  <c r="BB372" i="6"/>
  <c r="BB380" i="6"/>
  <c r="BB365" i="6"/>
  <c r="BB373" i="6"/>
  <c r="BB381" i="6"/>
  <c r="BB366" i="6"/>
  <c r="BB374" i="6"/>
  <c r="BB382" i="6"/>
  <c r="BB367" i="6"/>
  <c r="BB375" i="6"/>
  <c r="BB368" i="6"/>
  <c r="BB376" i="6"/>
  <c r="BB369" i="6"/>
  <c r="BB377" i="6"/>
  <c r="BB370" i="6"/>
  <c r="BB378" i="6"/>
  <c r="BB371" i="6"/>
  <c r="BB379" i="6"/>
  <c r="BB416" i="6"/>
  <c r="BB417" i="6"/>
  <c r="BB418" i="6"/>
  <c r="BB419" i="6"/>
  <c r="BB420" i="6"/>
  <c r="BB422" i="6"/>
  <c r="BB421" i="6"/>
  <c r="AK350" i="6"/>
  <c r="AK358" i="6"/>
  <c r="AK351" i="6"/>
  <c r="AK359" i="6"/>
  <c r="AK352" i="6"/>
  <c r="AK360" i="6"/>
  <c r="AK354" i="6"/>
  <c r="AK355" i="6"/>
  <c r="AK349" i="6"/>
  <c r="AK353" i="6"/>
  <c r="AK364" i="6"/>
  <c r="AK356" i="6"/>
  <c r="AK357" i="6"/>
  <c r="AK361" i="6"/>
  <c r="AK362" i="6"/>
  <c r="AK363" i="6"/>
  <c r="AK348" i="6"/>
  <c r="BB396" i="6"/>
  <c r="BB397" i="6"/>
  <c r="BB398" i="6"/>
  <c r="BB399" i="6"/>
  <c r="BB400" i="6"/>
  <c r="BB393" i="6"/>
  <c r="BB394" i="6"/>
  <c r="BB395" i="6"/>
  <c r="AL329" i="6"/>
  <c r="AL337" i="6"/>
  <c r="AL322" i="6"/>
  <c r="AL330" i="6"/>
  <c r="AL338" i="6"/>
  <c r="AL346" i="6"/>
  <c r="AL323" i="6"/>
  <c r="AL331" i="6"/>
  <c r="AL339" i="6"/>
  <c r="AL325" i="6"/>
  <c r="AL333" i="6"/>
  <c r="AL326" i="6"/>
  <c r="AL334" i="6"/>
  <c r="AL342" i="6"/>
  <c r="AL324" i="6"/>
  <c r="AL340" i="6"/>
  <c r="AL341" i="6"/>
  <c r="AL336" i="6"/>
  <c r="AL343" i="6"/>
  <c r="AL332" i="6"/>
  <c r="AL327" i="6"/>
  <c r="AL344" i="6"/>
  <c r="AL335" i="6"/>
  <c r="AL345" i="6"/>
  <c r="AL347" i="6"/>
  <c r="AL328" i="6"/>
  <c r="AP300" i="6"/>
  <c r="AP301" i="6"/>
  <c r="AP302" i="6"/>
  <c r="AP303" i="6"/>
  <c r="AP299" i="6"/>
  <c r="AP298" i="6"/>
  <c r="BC371" i="6"/>
  <c r="BC379" i="6"/>
  <c r="BC372" i="6"/>
  <c r="BC380" i="6"/>
  <c r="BC365" i="6"/>
  <c r="BC373" i="6"/>
  <c r="BC381" i="6"/>
  <c r="BC366" i="6"/>
  <c r="BC374" i="6"/>
  <c r="BC382" i="6"/>
  <c r="BC367" i="6"/>
  <c r="BC375" i="6"/>
  <c r="BC368" i="6"/>
  <c r="BC376" i="6"/>
  <c r="BC369" i="6"/>
  <c r="BC377" i="6"/>
  <c r="BC370" i="6"/>
  <c r="BC378" i="6"/>
  <c r="BH390" i="6"/>
  <c r="BH391" i="6"/>
  <c r="BH392" i="6"/>
  <c r="BH389" i="6"/>
  <c r="AZ398" i="6"/>
  <c r="AZ399" i="6"/>
  <c r="AZ400" i="6"/>
  <c r="AZ393" i="6"/>
  <c r="AZ394" i="6"/>
  <c r="AZ395" i="6"/>
  <c r="AZ396" i="6"/>
  <c r="AZ397" i="6"/>
  <c r="AV302" i="6"/>
  <c r="AV303" i="6"/>
  <c r="AV298" i="6"/>
  <c r="AV299" i="6"/>
  <c r="AV301" i="6"/>
  <c r="AV300" i="6"/>
  <c r="AV369" i="6"/>
  <c r="AV377" i="6"/>
  <c r="AV370" i="6"/>
  <c r="AV378" i="6"/>
  <c r="AV371" i="6"/>
  <c r="AV379" i="6"/>
  <c r="AV372" i="6"/>
  <c r="AV380" i="6"/>
  <c r="AV365" i="6"/>
  <c r="AV373" i="6"/>
  <c r="AV381" i="6"/>
  <c r="AV366" i="6"/>
  <c r="AV374" i="6"/>
  <c r="AV382" i="6"/>
  <c r="AV367" i="6"/>
  <c r="AV375" i="6"/>
  <c r="AV368" i="6"/>
  <c r="AV376" i="6"/>
  <c r="BI323" i="6"/>
  <c r="BI331" i="6"/>
  <c r="BI324" i="6"/>
  <c r="BI332" i="6"/>
  <c r="BI340" i="6"/>
  <c r="BI325" i="6"/>
  <c r="BI333" i="6"/>
  <c r="BI341" i="6"/>
  <c r="BI327" i="6"/>
  <c r="BI335" i="6"/>
  <c r="BI328" i="6"/>
  <c r="BI336" i="6"/>
  <c r="BI344" i="6"/>
  <c r="BI330" i="6"/>
  <c r="BI337" i="6"/>
  <c r="BI343" i="6"/>
  <c r="BI326" i="6"/>
  <c r="BI346" i="6"/>
  <c r="BI347" i="6"/>
  <c r="BI329" i="6"/>
  <c r="BI338" i="6"/>
  <c r="BI339" i="6"/>
  <c r="BI342" i="6"/>
  <c r="BI345" i="6"/>
  <c r="BI334" i="6"/>
  <c r="BI322" i="6"/>
  <c r="BF304" i="6"/>
  <c r="BF305" i="6"/>
  <c r="BF306" i="6"/>
  <c r="BF307" i="6"/>
  <c r="BH406" i="6"/>
  <c r="BH407" i="6"/>
  <c r="BH408" i="6"/>
  <c r="BH401" i="6"/>
  <c r="BH402" i="6"/>
  <c r="BH403" i="6"/>
  <c r="BH404" i="6"/>
  <c r="BH405" i="6"/>
  <c r="AN355" i="6"/>
  <c r="AN348" i="6"/>
  <c r="AN356" i="6"/>
  <c r="AN349" i="6"/>
  <c r="AN357" i="6"/>
  <c r="AN350" i="6"/>
  <c r="AN351" i="6"/>
  <c r="AN352" i="6"/>
  <c r="AN354" i="6"/>
  <c r="AN361" i="6"/>
  <c r="AN353" i="6"/>
  <c r="AN362" i="6"/>
  <c r="AN358" i="6"/>
  <c r="AN363" i="6"/>
  <c r="AN364" i="6"/>
  <c r="AN360" i="6"/>
  <c r="AN359" i="6"/>
  <c r="BC349" i="6"/>
  <c r="BC357" i="6"/>
  <c r="BC350" i="6"/>
  <c r="BC358" i="6"/>
  <c r="BC351" i="6"/>
  <c r="BC359" i="6"/>
  <c r="BC353" i="6"/>
  <c r="BC354" i="6"/>
  <c r="BC348" i="6"/>
  <c r="BC363" i="6"/>
  <c r="BC355" i="6"/>
  <c r="BC356" i="6"/>
  <c r="BC364" i="6"/>
  <c r="BC360" i="6"/>
  <c r="BC352" i="6"/>
  <c r="BC361" i="6"/>
  <c r="BC362" i="6"/>
  <c r="AO409" i="6"/>
  <c r="AO411" i="6"/>
  <c r="AO412" i="6"/>
  <c r="AO413" i="6"/>
  <c r="AO414" i="6"/>
  <c r="AO415" i="6"/>
  <c r="AO410" i="6"/>
  <c r="AM402" i="6"/>
  <c r="AM403" i="6"/>
  <c r="AM404" i="6"/>
  <c r="AM405" i="6"/>
  <c r="AM406" i="6"/>
  <c r="AM407" i="6"/>
  <c r="AM408" i="6"/>
  <c r="AM401" i="6"/>
  <c r="AM394" i="6"/>
  <c r="AM395" i="6"/>
  <c r="AM396" i="6"/>
  <c r="AM397" i="6"/>
  <c r="AM398" i="6"/>
  <c r="AM399" i="6"/>
  <c r="AM400" i="6"/>
  <c r="AM393" i="6"/>
  <c r="AW392" i="6"/>
  <c r="AW389" i="6"/>
  <c r="AW390" i="6"/>
  <c r="AW391" i="6"/>
  <c r="AS265" i="6"/>
  <c r="AS266" i="6"/>
  <c r="AS267" i="6"/>
  <c r="AS263" i="6"/>
  <c r="AS275" i="6"/>
  <c r="AS269" i="6"/>
  <c r="AS277" i="6"/>
  <c r="AS264" i="6"/>
  <c r="AS271" i="6"/>
  <c r="AS262" i="6"/>
  <c r="AS270" i="6"/>
  <c r="AS272" i="6"/>
  <c r="AS278" i="6"/>
  <c r="AS273" i="6"/>
  <c r="AS276" i="6"/>
  <c r="AS279" i="6"/>
  <c r="AS268" i="6"/>
  <c r="AS274" i="6"/>
  <c r="AS388" i="6"/>
  <c r="AS383" i="6"/>
  <c r="AS384" i="6"/>
  <c r="AS385" i="6"/>
  <c r="AS386" i="6"/>
  <c r="AS387" i="6"/>
  <c r="AS415" i="6"/>
  <c r="AS413" i="6"/>
  <c r="AS409" i="6"/>
  <c r="AS410" i="6"/>
  <c r="AS411" i="6"/>
  <c r="AS412" i="6"/>
  <c r="AS414" i="6"/>
  <c r="BD320" i="6"/>
  <c r="BD321" i="6"/>
  <c r="BD319" i="6"/>
  <c r="AO354" i="6"/>
  <c r="AO355" i="6"/>
  <c r="AO348" i="6"/>
  <c r="AO356" i="6"/>
  <c r="AO349" i="6"/>
  <c r="AO350" i="6"/>
  <c r="AO351" i="6"/>
  <c r="AO359" i="6"/>
  <c r="AO353" i="6"/>
  <c r="AO361" i="6"/>
  <c r="AO362" i="6"/>
  <c r="AO358" i="6"/>
  <c r="AO363" i="6"/>
  <c r="AO352" i="6"/>
  <c r="AO364" i="6"/>
  <c r="AO357" i="6"/>
  <c r="AO360" i="6"/>
  <c r="BD348" i="6"/>
  <c r="BD356" i="6"/>
  <c r="BD349" i="6"/>
  <c r="BD357" i="6"/>
  <c r="BD350" i="6"/>
  <c r="BD358" i="6"/>
  <c r="BD351" i="6"/>
  <c r="BD352" i="6"/>
  <c r="BD353" i="6"/>
  <c r="BD355" i="6"/>
  <c r="BD362" i="6"/>
  <c r="BD363" i="6"/>
  <c r="BD364" i="6"/>
  <c r="BD354" i="6"/>
  <c r="BD359" i="6"/>
  <c r="BD360" i="6"/>
  <c r="BD361" i="6"/>
  <c r="BH307" i="6"/>
  <c r="BH304" i="6"/>
  <c r="BH306" i="6"/>
  <c r="BH305" i="6"/>
  <c r="AN298" i="6"/>
  <c r="AN302" i="6"/>
  <c r="AN303" i="6"/>
  <c r="AN299" i="6"/>
  <c r="AN301" i="6"/>
  <c r="AN300" i="6"/>
  <c r="BF262" i="6"/>
  <c r="BF266" i="6"/>
  <c r="BF271" i="6"/>
  <c r="BF279" i="6"/>
  <c r="BF273" i="6"/>
  <c r="BF267" i="6"/>
  <c r="BF269" i="6"/>
  <c r="BF270" i="6"/>
  <c r="BF268" i="6"/>
  <c r="BF272" i="6"/>
  <c r="BF275" i="6"/>
  <c r="BF278" i="6"/>
  <c r="BF265" i="6"/>
  <c r="BF276" i="6"/>
  <c r="BF264" i="6"/>
  <c r="BF263" i="6"/>
  <c r="BF274" i="6"/>
  <c r="BF277" i="6"/>
  <c r="AS313" i="6"/>
  <c r="AS314" i="6"/>
  <c r="AS315" i="6"/>
  <c r="AS308" i="6"/>
  <c r="AS309" i="6"/>
  <c r="AS317" i="6"/>
  <c r="AS310" i="6"/>
  <c r="AS312" i="6"/>
  <c r="AS318" i="6"/>
  <c r="AS311" i="6"/>
  <c r="AS316" i="6"/>
  <c r="AS236" i="6"/>
  <c r="AS238" i="6"/>
  <c r="AS239" i="6"/>
  <c r="AS247" i="6"/>
  <c r="AS240" i="6"/>
  <c r="AS248" i="6"/>
  <c r="AS241" i="6"/>
  <c r="AS242" i="6"/>
  <c r="AS250" i="6"/>
  <c r="AS246" i="6"/>
  <c r="AS251" i="6"/>
  <c r="AS254" i="6"/>
  <c r="AS255" i="6"/>
  <c r="AS245" i="6"/>
  <c r="AS256" i="6"/>
  <c r="AS257" i="6"/>
  <c r="AS258" i="6"/>
  <c r="AS259" i="6"/>
  <c r="AS243" i="6"/>
  <c r="AS260" i="6"/>
  <c r="AS253" i="6"/>
  <c r="AS244" i="6"/>
  <c r="AS249" i="6"/>
  <c r="AS237" i="6"/>
  <c r="AS252" i="6"/>
  <c r="AS261" i="6"/>
  <c r="AK283" i="6"/>
  <c r="AK285" i="6"/>
  <c r="AK280" i="6"/>
  <c r="AK286" i="6"/>
  <c r="AK295" i="6"/>
  <c r="AK288" i="6"/>
  <c r="AK289" i="6"/>
  <c r="AK297" i="6"/>
  <c r="AK281" i="6"/>
  <c r="AK284" i="6"/>
  <c r="AK287" i="6"/>
  <c r="AK290" i="6"/>
  <c r="AK291" i="6"/>
  <c r="AK282" i="6"/>
  <c r="AK293" i="6"/>
  <c r="AK292" i="6"/>
  <c r="AK294" i="6"/>
  <c r="AK296" i="6"/>
  <c r="AW326" i="6"/>
  <c r="AW334" i="6"/>
  <c r="AW327" i="6"/>
  <c r="AW335" i="6"/>
  <c r="AW343" i="6"/>
  <c r="AW328" i="6"/>
  <c r="AW336" i="6"/>
  <c r="AW322" i="6"/>
  <c r="AW330" i="6"/>
  <c r="AW323" i="6"/>
  <c r="AW331" i="6"/>
  <c r="AW339" i="6"/>
  <c r="AW338" i="6"/>
  <c r="AW333" i="6"/>
  <c r="AW347" i="6"/>
  <c r="AW346" i="6"/>
  <c r="AW329" i="6"/>
  <c r="AW324" i="6"/>
  <c r="AW344" i="6"/>
  <c r="AW332" i="6"/>
  <c r="AW340" i="6"/>
  <c r="AW341" i="6"/>
  <c r="AW342" i="6"/>
  <c r="AW345" i="6"/>
  <c r="AW337" i="6"/>
  <c r="AW325" i="6"/>
  <c r="BC395" i="6"/>
  <c r="BC396" i="6"/>
  <c r="BC397" i="6"/>
  <c r="BC398" i="6"/>
  <c r="BC399" i="6"/>
  <c r="BC400" i="6"/>
  <c r="BC393" i="6"/>
  <c r="BC394" i="6"/>
  <c r="AT387" i="6"/>
  <c r="AT388" i="6"/>
  <c r="AT383" i="6"/>
  <c r="AT384" i="6"/>
  <c r="AT385" i="6"/>
  <c r="AT386" i="6"/>
  <c r="BB283" i="6"/>
  <c r="BB285" i="6"/>
  <c r="BB287" i="6"/>
  <c r="BB295" i="6"/>
  <c r="BB288" i="6"/>
  <c r="BB282" i="6"/>
  <c r="BB289" i="6"/>
  <c r="BB297" i="6"/>
  <c r="BB290" i="6"/>
  <c r="BB280" i="6"/>
  <c r="BB286" i="6"/>
  <c r="BB291" i="6"/>
  <c r="BB293" i="6"/>
  <c r="BB294" i="6"/>
  <c r="BB296" i="6"/>
  <c r="BB281" i="6"/>
  <c r="BB292" i="6"/>
  <c r="BB284" i="6"/>
  <c r="BD370" i="6"/>
  <c r="BD378" i="6"/>
  <c r="BD371" i="6"/>
  <c r="BD379" i="6"/>
  <c r="BD372" i="6"/>
  <c r="BD380" i="6"/>
  <c r="BD365" i="6"/>
  <c r="BD373" i="6"/>
  <c r="BD381" i="6"/>
  <c r="BD366" i="6"/>
  <c r="BD374" i="6"/>
  <c r="BD382" i="6"/>
  <c r="BD367" i="6"/>
  <c r="BD375" i="6"/>
  <c r="BD368" i="6"/>
  <c r="BD376" i="6"/>
  <c r="BD377" i="6"/>
  <c r="BD369" i="6"/>
  <c r="AV355" i="6"/>
  <c r="AV348" i="6"/>
  <c r="AV356" i="6"/>
  <c r="AV349" i="6"/>
  <c r="AV357" i="6"/>
  <c r="AV350" i="6"/>
  <c r="AV351" i="6"/>
  <c r="AV352" i="6"/>
  <c r="AV354" i="6"/>
  <c r="AV361" i="6"/>
  <c r="AV362" i="6"/>
  <c r="AV360" i="6"/>
  <c r="AV363" i="6"/>
  <c r="AV353" i="6"/>
  <c r="AV359" i="6"/>
  <c r="AV364" i="6"/>
  <c r="AV358" i="6"/>
  <c r="AI403" i="6"/>
  <c r="AI402" i="6"/>
  <c r="AI401" i="6"/>
  <c r="AI408" i="6"/>
  <c r="AI407" i="6"/>
  <c r="AI406" i="6"/>
  <c r="AI405" i="6"/>
  <c r="AI404" i="6"/>
  <c r="AI363" i="6"/>
  <c r="AI355" i="6"/>
  <c r="AI362" i="6"/>
  <c r="AI354" i="6"/>
  <c r="AI361" i="6"/>
  <c r="AI353" i="6"/>
  <c r="AI360" i="6"/>
  <c r="AI352" i="6"/>
  <c r="AI359" i="6"/>
  <c r="AI351" i="6"/>
  <c r="AI358" i="6"/>
  <c r="AI350" i="6"/>
  <c r="AI357" i="6"/>
  <c r="AI349" i="6"/>
  <c r="AI364" i="6"/>
  <c r="AI356" i="6"/>
  <c r="AI348" i="6"/>
  <c r="AI347" i="6"/>
  <c r="AI339" i="6"/>
  <c r="AI331" i="6"/>
  <c r="AI323" i="6"/>
  <c r="AI346" i="6"/>
  <c r="AI338" i="6"/>
  <c r="AI330" i="6"/>
  <c r="AI322" i="6"/>
  <c r="AI345" i="6"/>
  <c r="AI337" i="6"/>
  <c r="AI329" i="6"/>
  <c r="AI344" i="6"/>
  <c r="AI336" i="6"/>
  <c r="AI328" i="6"/>
  <c r="AI343" i="6"/>
  <c r="AI335" i="6"/>
  <c r="AI327" i="6"/>
  <c r="AI342" i="6"/>
  <c r="AI334" i="6"/>
  <c r="AI326" i="6"/>
  <c r="AI341" i="6"/>
  <c r="AI333" i="6"/>
  <c r="AI325" i="6"/>
  <c r="AI340" i="6"/>
  <c r="AI332" i="6"/>
  <c r="AI324" i="6"/>
  <c r="AI291" i="6"/>
  <c r="AI283" i="6"/>
  <c r="AI290" i="6"/>
  <c r="AI282" i="6"/>
  <c r="AI297" i="6"/>
  <c r="AI289" i="6"/>
  <c r="AI281" i="6"/>
  <c r="AI296" i="6"/>
  <c r="AI288" i="6"/>
  <c r="AI280" i="6"/>
  <c r="AI295" i="6"/>
  <c r="AI287" i="6"/>
  <c r="AI294" i="6"/>
  <c r="AI286" i="6"/>
  <c r="AI293" i="6"/>
  <c r="AI285" i="6"/>
  <c r="AI292" i="6"/>
  <c r="AI284" i="6"/>
  <c r="AI392" i="6"/>
  <c r="AI391" i="6"/>
  <c r="AI390" i="6"/>
  <c r="AI389" i="6"/>
  <c r="AI411" i="6"/>
  <c r="AI410" i="6"/>
  <c r="AI409" i="6"/>
  <c r="AI415" i="6"/>
  <c r="AI414" i="6"/>
  <c r="AI413" i="6"/>
  <c r="AI412" i="6"/>
  <c r="AI379" i="6"/>
  <c r="AI371" i="6"/>
  <c r="AI378" i="6"/>
  <c r="AI370" i="6"/>
  <c r="AI377" i="6"/>
  <c r="AI369" i="6"/>
  <c r="AI376" i="6"/>
  <c r="AI368" i="6"/>
  <c r="AI375" i="6"/>
  <c r="AI367" i="6"/>
  <c r="AI382" i="6"/>
  <c r="AI374" i="6"/>
  <c r="AI366" i="6"/>
  <c r="AI381" i="6"/>
  <c r="AI373" i="6"/>
  <c r="AI365" i="6"/>
  <c r="AI380" i="6"/>
  <c r="AI372" i="6"/>
  <c r="AI259" i="6"/>
  <c r="AI251" i="6"/>
  <c r="AI243" i="6"/>
  <c r="AI258" i="6"/>
  <c r="AI250" i="6"/>
  <c r="AI242" i="6"/>
  <c r="AI257" i="6"/>
  <c r="AI249" i="6"/>
  <c r="AI241" i="6"/>
  <c r="AI256" i="6"/>
  <c r="AI248" i="6"/>
  <c r="AI240" i="6"/>
  <c r="AI236" i="6"/>
  <c r="AI255" i="6"/>
  <c r="AI247" i="6"/>
  <c r="AI239" i="6"/>
  <c r="AI254" i="6"/>
  <c r="AI246" i="6"/>
  <c r="AI238" i="6"/>
  <c r="AI261" i="6"/>
  <c r="AI253" i="6"/>
  <c r="AI245" i="6"/>
  <c r="AI237" i="6"/>
  <c r="AI260" i="6"/>
  <c r="AI252" i="6"/>
  <c r="AI244" i="6"/>
  <c r="AI275" i="6"/>
  <c r="AI267" i="6"/>
  <c r="AI274" i="6"/>
  <c r="AI266" i="6"/>
  <c r="AI273" i="6"/>
  <c r="AI265" i="6"/>
  <c r="AI272" i="6"/>
  <c r="AI264" i="6"/>
  <c r="AI279" i="6"/>
  <c r="AI271" i="6"/>
  <c r="AI263" i="6"/>
  <c r="AI278" i="6"/>
  <c r="AI270" i="6"/>
  <c r="AI262" i="6"/>
  <c r="AI277" i="6"/>
  <c r="AI269" i="6"/>
  <c r="AI276" i="6"/>
  <c r="AI268" i="6"/>
  <c r="AI321" i="6"/>
  <c r="AI320" i="6"/>
  <c r="AI319" i="6"/>
  <c r="AI395" i="6"/>
  <c r="AI394" i="6"/>
  <c r="AI393" i="6"/>
  <c r="AI400" i="6"/>
  <c r="AI399" i="6"/>
  <c r="AI398" i="6"/>
  <c r="AI397" i="6"/>
  <c r="AI396" i="6"/>
  <c r="AI419" i="6"/>
  <c r="AI418" i="6"/>
  <c r="AI417" i="6"/>
  <c r="AI416" i="6"/>
  <c r="AI422" i="6"/>
  <c r="AI421" i="6"/>
  <c r="AI420" i="6"/>
  <c r="AI387" i="6"/>
  <c r="AI386" i="6"/>
  <c r="AI385" i="6"/>
  <c r="AI384" i="6"/>
  <c r="AI383" i="6"/>
  <c r="AI388" i="6"/>
  <c r="AI307" i="6"/>
  <c r="AI306" i="6"/>
  <c r="AI305" i="6"/>
  <c r="AI304" i="6"/>
  <c r="AI315" i="6"/>
  <c r="AI314" i="6"/>
  <c r="AI313" i="6"/>
  <c r="AI312" i="6"/>
  <c r="AI311" i="6"/>
  <c r="AI318" i="6"/>
  <c r="AI310" i="6"/>
  <c r="AI317" i="6"/>
  <c r="AI309" i="6"/>
  <c r="AI316" i="6"/>
  <c r="AI308" i="6"/>
  <c r="AI299" i="6"/>
  <c r="AI298" i="6"/>
  <c r="AI303" i="6"/>
  <c r="AI302" i="6"/>
  <c r="AI301" i="6"/>
  <c r="AI300" i="6"/>
  <c r="V23" i="19" a="1"/>
  <c r="V23" i="19" s="1"/>
  <c r="J23" i="19" a="1"/>
  <c r="J23" i="19" s="1"/>
  <c r="W23" i="19" a="1"/>
  <c r="W23" i="19" s="1"/>
  <c r="X23" i="19" a="1"/>
  <c r="X23" i="19" s="1"/>
  <c r="L23" i="19" a="1"/>
  <c r="L23" i="19" s="1"/>
  <c r="D15" i="19"/>
  <c r="D6" i="19"/>
  <c r="D5" i="19"/>
  <c r="D14" i="19"/>
  <c r="D11" i="19"/>
  <c r="D12" i="19"/>
  <c r="D7" i="19"/>
  <c r="D16" i="19"/>
  <c r="E23" i="19" a="1"/>
  <c r="E23" i="19" s="1"/>
  <c r="F23" i="19" a="1"/>
  <c r="F23" i="19" s="1"/>
  <c r="AZ199" i="6"/>
  <c r="BA211" i="6" s="1"/>
  <c r="AZ200" i="6"/>
  <c r="BA212" i="6" s="1"/>
  <c r="AN200" i="6"/>
  <c r="AO212" i="6" s="1"/>
  <c r="AN199" i="6"/>
  <c r="AO211" i="6" s="1"/>
  <c r="S225" i="6"/>
  <c r="R38" i="19" s="1"/>
  <c r="S221" i="6"/>
  <c r="R34" i="19" s="1"/>
  <c r="S229" i="6"/>
  <c r="R42" i="19" s="1"/>
  <c r="S228" i="6"/>
  <c r="R41" i="19" s="1"/>
  <c r="S220" i="6"/>
  <c r="R33" i="19" s="1"/>
  <c r="S230" i="6"/>
  <c r="R43" i="19" s="1"/>
  <c r="S219" i="6"/>
  <c r="R32" i="19" s="1"/>
  <c r="S226" i="6"/>
  <c r="R39" i="19" s="1"/>
  <c r="G176" i="6"/>
  <c r="G177" i="6"/>
  <c r="G178" i="6"/>
  <c r="G179" i="6"/>
  <c r="G180" i="6"/>
  <c r="G181" i="6"/>
  <c r="G175" i="6"/>
  <c r="G82" i="6"/>
  <c r="G81" i="6"/>
  <c r="G75" i="6"/>
  <c r="G83" i="6"/>
  <c r="G76" i="6"/>
  <c r="G84" i="6"/>
  <c r="G77" i="6"/>
  <c r="G74" i="6"/>
  <c r="G78" i="6"/>
  <c r="G79" i="6"/>
  <c r="G80" i="6"/>
  <c r="G161" i="6"/>
  <c r="G162" i="6"/>
  <c r="G163" i="6"/>
  <c r="G164" i="6"/>
  <c r="G165" i="6"/>
  <c r="G166" i="6"/>
  <c r="G160" i="6"/>
  <c r="G159" i="6"/>
  <c r="G70" i="6"/>
  <c r="G71" i="6"/>
  <c r="G72" i="6"/>
  <c r="G73" i="6"/>
  <c r="G65" i="6"/>
  <c r="G66" i="6"/>
  <c r="G67" i="6"/>
  <c r="G68" i="6"/>
  <c r="G69" i="6"/>
  <c r="G64" i="6"/>
  <c r="G154" i="6"/>
  <c r="G149" i="6"/>
  <c r="G150" i="6"/>
  <c r="G151" i="6"/>
  <c r="G152" i="6"/>
  <c r="G153" i="6"/>
  <c r="G139" i="6"/>
  <c r="G147" i="6"/>
  <c r="G132" i="6"/>
  <c r="G140" i="6"/>
  <c r="G148" i="6"/>
  <c r="G146" i="6"/>
  <c r="G133" i="6"/>
  <c r="G141" i="6"/>
  <c r="G131" i="6"/>
  <c r="G134" i="6"/>
  <c r="G142" i="6"/>
  <c r="G135" i="6"/>
  <c r="G143" i="6"/>
  <c r="G136" i="6"/>
  <c r="G144" i="6"/>
  <c r="G138" i="6"/>
  <c r="G137" i="6"/>
  <c r="G145" i="6"/>
  <c r="G169" i="6"/>
  <c r="G170" i="6"/>
  <c r="G168" i="6"/>
  <c r="G171" i="6"/>
  <c r="G172" i="6"/>
  <c r="G173" i="6"/>
  <c r="G174" i="6"/>
  <c r="G167" i="6"/>
  <c r="F204" i="6"/>
  <c r="F195" i="6"/>
  <c r="J189" i="6"/>
  <c r="J190" i="6" s="1"/>
  <c r="AF16" i="19" l="1"/>
  <c r="AE16" i="19"/>
  <c r="AD16" i="19"/>
  <c r="AE7" i="19"/>
  <c r="AD7" i="19"/>
  <c r="AF7" i="19"/>
  <c r="AD14" i="19"/>
  <c r="AF14" i="19"/>
  <c r="AE14" i="19"/>
  <c r="AD6" i="19"/>
  <c r="AF6" i="19"/>
  <c r="AE6" i="19"/>
  <c r="AE15" i="19"/>
  <c r="AD15" i="19"/>
  <c r="AF15" i="19"/>
  <c r="AE11" i="19"/>
  <c r="AD11" i="19"/>
  <c r="AF11" i="19"/>
  <c r="AF5" i="19"/>
  <c r="AD5" i="19"/>
  <c r="AE5" i="19"/>
  <c r="D22" i="19"/>
  <c r="AF12" i="19"/>
  <c r="AE12" i="19"/>
  <c r="AD12" i="19"/>
  <c r="D4" i="19"/>
  <c r="D13" i="19"/>
  <c r="U8" i="19"/>
  <c r="U9" i="19"/>
  <c r="AA9" i="19"/>
  <c r="AA8" i="19"/>
  <c r="BF108" i="6"/>
  <c r="BF107" i="6"/>
  <c r="BF106" i="6"/>
  <c r="BF105" i="6"/>
  <c r="BF110" i="6"/>
  <c r="BF109" i="6"/>
  <c r="T229" i="6"/>
  <c r="L229" i="6"/>
  <c r="K42" i="19" s="1"/>
  <c r="T221" i="6"/>
  <c r="L221" i="6"/>
  <c r="K34" i="19" s="1"/>
  <c r="T226" i="6"/>
  <c r="L226" i="6"/>
  <c r="K39" i="19" s="1"/>
  <c r="T225" i="6"/>
  <c r="L225" i="6"/>
  <c r="K38" i="19" s="1"/>
  <c r="T219" i="6"/>
  <c r="L219" i="6"/>
  <c r="K32" i="19" s="1"/>
  <c r="T230" i="6"/>
  <c r="L230" i="6"/>
  <c r="K43" i="19" s="1"/>
  <c r="T220" i="6"/>
  <c r="L220" i="6"/>
  <c r="K33" i="19" s="1"/>
  <c r="T228" i="6"/>
  <c r="L228" i="6"/>
  <c r="K41" i="19" s="1"/>
  <c r="BG171" i="6"/>
  <c r="Z229" i="6"/>
  <c r="Y42" i="19" s="1"/>
  <c r="BG141" i="6"/>
  <c r="Z225" i="6"/>
  <c r="Y38" i="19" s="1"/>
  <c r="BG67" i="6"/>
  <c r="Z219" i="6"/>
  <c r="Y32" i="19" s="1"/>
  <c r="BG149" i="6"/>
  <c r="Z226" i="6"/>
  <c r="Y39" i="19" s="1"/>
  <c r="BG179" i="6"/>
  <c r="Z230" i="6"/>
  <c r="Y43" i="19" s="1"/>
  <c r="BG71" i="6"/>
  <c r="Z220" i="6"/>
  <c r="Y33" i="19" s="1"/>
  <c r="E221" i="6"/>
  <c r="Z221" i="6"/>
  <c r="Y34" i="19" s="1"/>
  <c r="E228" i="6"/>
  <c r="Z228" i="6"/>
  <c r="Y41" i="19" s="1"/>
  <c r="BG78" i="6"/>
  <c r="BG80" i="6"/>
  <c r="BG82" i="6"/>
  <c r="BG77" i="6"/>
  <c r="BG153" i="6"/>
  <c r="BG75" i="6"/>
  <c r="BG72" i="6"/>
  <c r="AZ208" i="6"/>
  <c r="BA109" i="6"/>
  <c r="BA100" i="6"/>
  <c r="BA91" i="6"/>
  <c r="BA113" i="6"/>
  <c r="BA112" i="6"/>
  <c r="BA110" i="6"/>
  <c r="BA103" i="6"/>
  <c r="BA106" i="6"/>
  <c r="BA102" i="6"/>
  <c r="BA93" i="6"/>
  <c r="BA107" i="6"/>
  <c r="BA98" i="6"/>
  <c r="BA97" i="6"/>
  <c r="BA96" i="6"/>
  <c r="BA94" i="6"/>
  <c r="BA92" i="6"/>
  <c r="BA105" i="6"/>
  <c r="BA95" i="6"/>
  <c r="BA108" i="6"/>
  <c r="BA99" i="6"/>
  <c r="BA90" i="6"/>
  <c r="BA89" i="6"/>
  <c r="BA88" i="6"/>
  <c r="BA111" i="6"/>
  <c r="BA101" i="6"/>
  <c r="BA104" i="6"/>
  <c r="BA85" i="6"/>
  <c r="BA87" i="6"/>
  <c r="BA86" i="6"/>
  <c r="BG173" i="6"/>
  <c r="BG76" i="6"/>
  <c r="BG131" i="6"/>
  <c r="BG135" i="6"/>
  <c r="BG174" i="6"/>
  <c r="BG140" i="6"/>
  <c r="BG132" i="6"/>
  <c r="BG146" i="6"/>
  <c r="BG133" i="6"/>
  <c r="BG151" i="6"/>
  <c r="BG74" i="6"/>
  <c r="BG84" i="6"/>
  <c r="BG137" i="6"/>
  <c r="BG139" i="6"/>
  <c r="BG143" i="6"/>
  <c r="BG134" i="6"/>
  <c r="BG160" i="6"/>
  <c r="BG145" i="6"/>
  <c r="BG136" i="6"/>
  <c r="BG144" i="6"/>
  <c r="BG142" i="6"/>
  <c r="BG66" i="6"/>
  <c r="BG159" i="6"/>
  <c r="BG154" i="6"/>
  <c r="AO90" i="6"/>
  <c r="AO89" i="6"/>
  <c r="AO109" i="6"/>
  <c r="AO100" i="6"/>
  <c r="AO96" i="6"/>
  <c r="AO110" i="6"/>
  <c r="AO113" i="6"/>
  <c r="AO111" i="6"/>
  <c r="AO101" i="6"/>
  <c r="AO92" i="6"/>
  <c r="AO94" i="6"/>
  <c r="AO88" i="6"/>
  <c r="AO106" i="6"/>
  <c r="AO105" i="6"/>
  <c r="AO103" i="6"/>
  <c r="AO93" i="6"/>
  <c r="AO102" i="6"/>
  <c r="AO112" i="6"/>
  <c r="AO104" i="6"/>
  <c r="AO98" i="6"/>
  <c r="AO97" i="6"/>
  <c r="AO95" i="6"/>
  <c r="AO108" i="6"/>
  <c r="AO99" i="6"/>
  <c r="AO91" i="6"/>
  <c r="AO107" i="6"/>
  <c r="AO85" i="6"/>
  <c r="AO86" i="6"/>
  <c r="AO87" i="6"/>
  <c r="BG150" i="6"/>
  <c r="AN208" i="6"/>
  <c r="BG163" i="6"/>
  <c r="BG166" i="6"/>
  <c r="BG170" i="6"/>
  <c r="BG161" i="6"/>
  <c r="BG164" i="6"/>
  <c r="BG138" i="6"/>
  <c r="BG147" i="6"/>
  <c r="BG148" i="6"/>
  <c r="BG152" i="6"/>
  <c r="BG162" i="6"/>
  <c r="BG165" i="6"/>
  <c r="BG81" i="6"/>
  <c r="BG83" i="6"/>
  <c r="BG79" i="6"/>
  <c r="D230" i="6"/>
  <c r="C43" i="19" s="1"/>
  <c r="AD230" i="6"/>
  <c r="AC43" i="19" s="1"/>
  <c r="AB230" i="6"/>
  <c r="AA43" i="19" s="1"/>
  <c r="AC230" i="6"/>
  <c r="AB43" i="19" s="1"/>
  <c r="AA230" i="6"/>
  <c r="Z43" i="19" s="1"/>
  <c r="Y230" i="6"/>
  <c r="X43" i="19" s="1"/>
  <c r="X230" i="6"/>
  <c r="W43" i="19" s="1"/>
  <c r="W230" i="6"/>
  <c r="V43" i="19" s="1"/>
  <c r="V230" i="6"/>
  <c r="U43" i="19" s="1"/>
  <c r="U230" i="6"/>
  <c r="T43" i="19" s="1"/>
  <c r="R230" i="6"/>
  <c r="Q43" i="19" s="1"/>
  <c r="Q230" i="6"/>
  <c r="P43" i="19" s="1"/>
  <c r="P230" i="6"/>
  <c r="O43" i="19" s="1"/>
  <c r="O230" i="6"/>
  <c r="N43" i="19" s="1"/>
  <c r="N230" i="6"/>
  <c r="M43" i="19" s="1"/>
  <c r="M230" i="6"/>
  <c r="L43" i="19" s="1"/>
  <c r="K230" i="6"/>
  <c r="J43" i="19" s="1"/>
  <c r="J230" i="6"/>
  <c r="I43" i="19" s="1"/>
  <c r="I230" i="6"/>
  <c r="H43" i="19" s="1"/>
  <c r="H230" i="6"/>
  <c r="G43" i="19" s="1"/>
  <c r="G230" i="6"/>
  <c r="F43" i="19" s="1"/>
  <c r="F230" i="6"/>
  <c r="E43" i="19" s="1"/>
  <c r="D229" i="6"/>
  <c r="C42" i="19" s="1"/>
  <c r="AD229" i="6"/>
  <c r="AC42" i="19" s="1"/>
  <c r="AB229" i="6"/>
  <c r="AA42" i="19" s="1"/>
  <c r="AC229" i="6"/>
  <c r="AB42" i="19" s="1"/>
  <c r="AA229" i="6"/>
  <c r="Z42" i="19" s="1"/>
  <c r="Y229" i="6"/>
  <c r="X42" i="19" s="1"/>
  <c r="X229" i="6"/>
  <c r="W42" i="19" s="1"/>
  <c r="W229" i="6"/>
  <c r="V42" i="19" s="1"/>
  <c r="V229" i="6"/>
  <c r="U42" i="19" s="1"/>
  <c r="U229" i="6"/>
  <c r="T42" i="19" s="1"/>
  <c r="R229" i="6"/>
  <c r="Q42" i="19" s="1"/>
  <c r="Q229" i="6"/>
  <c r="P42" i="19" s="1"/>
  <c r="P229" i="6"/>
  <c r="O42" i="19" s="1"/>
  <c r="O229" i="6"/>
  <c r="N42" i="19" s="1"/>
  <c r="N229" i="6"/>
  <c r="M42" i="19" s="1"/>
  <c r="M229" i="6"/>
  <c r="L42" i="19" s="1"/>
  <c r="K229" i="6"/>
  <c r="J42" i="19" s="1"/>
  <c r="J229" i="6"/>
  <c r="I42" i="19" s="1"/>
  <c r="I229" i="6"/>
  <c r="H42" i="19" s="1"/>
  <c r="H229" i="6"/>
  <c r="G42" i="19" s="1"/>
  <c r="F229" i="6"/>
  <c r="E42" i="19" s="1"/>
  <c r="G229" i="6"/>
  <c r="F42" i="19" s="1"/>
  <c r="D226" i="6"/>
  <c r="C39" i="19" s="1"/>
  <c r="AD226" i="6"/>
  <c r="AC39" i="19" s="1"/>
  <c r="AB226" i="6"/>
  <c r="AA39" i="19" s="1"/>
  <c r="AC226" i="6"/>
  <c r="AB39" i="19" s="1"/>
  <c r="AA226" i="6"/>
  <c r="Z39" i="19" s="1"/>
  <c r="Y226" i="6"/>
  <c r="X39" i="19" s="1"/>
  <c r="X226" i="6"/>
  <c r="W39" i="19" s="1"/>
  <c r="W226" i="6"/>
  <c r="V39" i="19" s="1"/>
  <c r="V226" i="6"/>
  <c r="U39" i="19" s="1"/>
  <c r="U226" i="6"/>
  <c r="T39" i="19" s="1"/>
  <c r="R226" i="6"/>
  <c r="Q39" i="19" s="1"/>
  <c r="Q226" i="6"/>
  <c r="P39" i="19" s="1"/>
  <c r="P226" i="6"/>
  <c r="O39" i="19" s="1"/>
  <c r="O226" i="6"/>
  <c r="N39" i="19" s="1"/>
  <c r="N226" i="6"/>
  <c r="M39" i="19" s="1"/>
  <c r="M226" i="6"/>
  <c r="L39" i="19" s="1"/>
  <c r="K226" i="6"/>
  <c r="J39" i="19" s="1"/>
  <c r="J226" i="6"/>
  <c r="I39" i="19" s="1"/>
  <c r="I226" i="6"/>
  <c r="H39" i="19" s="1"/>
  <c r="H226" i="6"/>
  <c r="G39" i="19" s="1"/>
  <c r="G226" i="6"/>
  <c r="F39" i="19" s="1"/>
  <c r="F226" i="6"/>
  <c r="E39" i="19" s="1"/>
  <c r="D221" i="6"/>
  <c r="C34" i="19" s="1"/>
  <c r="AD221" i="6"/>
  <c r="AC34" i="19" s="1"/>
  <c r="AB221" i="6"/>
  <c r="AA34" i="19" s="1"/>
  <c r="AC221" i="6"/>
  <c r="AB34" i="19" s="1"/>
  <c r="AA221" i="6"/>
  <c r="Z34" i="19" s="1"/>
  <c r="Y221" i="6"/>
  <c r="X34" i="19" s="1"/>
  <c r="X221" i="6"/>
  <c r="W34" i="19" s="1"/>
  <c r="W221" i="6"/>
  <c r="V34" i="19" s="1"/>
  <c r="V221" i="6"/>
  <c r="U34" i="19" s="1"/>
  <c r="U221" i="6"/>
  <c r="T34" i="19" s="1"/>
  <c r="R221" i="6"/>
  <c r="Q34" i="19" s="1"/>
  <c r="Q221" i="6"/>
  <c r="P34" i="19" s="1"/>
  <c r="P221" i="6"/>
  <c r="O34" i="19" s="1"/>
  <c r="O221" i="6"/>
  <c r="N34" i="19" s="1"/>
  <c r="N221" i="6"/>
  <c r="M34" i="19" s="1"/>
  <c r="M221" i="6"/>
  <c r="L34" i="19" s="1"/>
  <c r="K221" i="6"/>
  <c r="J34" i="19" s="1"/>
  <c r="J221" i="6"/>
  <c r="I34" i="19" s="1"/>
  <c r="I221" i="6"/>
  <c r="H34" i="19" s="1"/>
  <c r="H221" i="6"/>
  <c r="G34" i="19" s="1"/>
  <c r="F221" i="6"/>
  <c r="E34" i="19" s="1"/>
  <c r="G221" i="6"/>
  <c r="F34" i="19" s="1"/>
  <c r="D225" i="6"/>
  <c r="C38" i="19" s="1"/>
  <c r="AD225" i="6"/>
  <c r="AC38" i="19" s="1"/>
  <c r="F225" i="6"/>
  <c r="E38" i="19" s="1"/>
  <c r="G225" i="6"/>
  <c r="F38" i="19" s="1"/>
  <c r="AB225" i="6"/>
  <c r="AA38" i="19" s="1"/>
  <c r="AC225" i="6"/>
  <c r="AB38" i="19" s="1"/>
  <c r="AA225" i="6"/>
  <c r="Z38" i="19" s="1"/>
  <c r="Y225" i="6"/>
  <c r="X38" i="19" s="1"/>
  <c r="X225" i="6"/>
  <c r="W38" i="19" s="1"/>
  <c r="W225" i="6"/>
  <c r="V38" i="19" s="1"/>
  <c r="V225" i="6"/>
  <c r="U38" i="19" s="1"/>
  <c r="U225" i="6"/>
  <c r="T38" i="19" s="1"/>
  <c r="R225" i="6"/>
  <c r="Q38" i="19" s="1"/>
  <c r="Q225" i="6"/>
  <c r="P38" i="19" s="1"/>
  <c r="P225" i="6"/>
  <c r="O38" i="19" s="1"/>
  <c r="O225" i="6"/>
  <c r="N38" i="19" s="1"/>
  <c r="N225" i="6"/>
  <c r="M38" i="19" s="1"/>
  <c r="M225" i="6"/>
  <c r="L38" i="19" s="1"/>
  <c r="K225" i="6"/>
  <c r="J38" i="19" s="1"/>
  <c r="J225" i="6"/>
  <c r="I38" i="19" s="1"/>
  <c r="I225" i="6"/>
  <c r="H38" i="19" s="1"/>
  <c r="H225" i="6"/>
  <c r="G38" i="19" s="1"/>
  <c r="E225" i="6"/>
  <c r="E230" i="6"/>
  <c r="D219" i="6"/>
  <c r="C32" i="19" s="1"/>
  <c r="AD219" i="6"/>
  <c r="AC32" i="19" s="1"/>
  <c r="AB219" i="6"/>
  <c r="AA32" i="19" s="1"/>
  <c r="AC219" i="6"/>
  <c r="AB32" i="19" s="1"/>
  <c r="AA219" i="6"/>
  <c r="Z32" i="19" s="1"/>
  <c r="Y219" i="6"/>
  <c r="X32" i="19" s="1"/>
  <c r="X219" i="6"/>
  <c r="W32" i="19" s="1"/>
  <c r="W219" i="6"/>
  <c r="V32" i="19" s="1"/>
  <c r="V219" i="6"/>
  <c r="U32" i="19" s="1"/>
  <c r="U219" i="6"/>
  <c r="T32" i="19" s="1"/>
  <c r="R219" i="6"/>
  <c r="Q32" i="19" s="1"/>
  <c r="Q219" i="6"/>
  <c r="P32" i="19" s="1"/>
  <c r="P219" i="6"/>
  <c r="O32" i="19" s="1"/>
  <c r="O219" i="6"/>
  <c r="N32" i="19" s="1"/>
  <c r="N219" i="6"/>
  <c r="M32" i="19" s="1"/>
  <c r="M219" i="6"/>
  <c r="L32" i="19" s="1"/>
  <c r="K219" i="6"/>
  <c r="J32" i="19" s="1"/>
  <c r="J219" i="6"/>
  <c r="I32" i="19" s="1"/>
  <c r="I219" i="6"/>
  <c r="H32" i="19" s="1"/>
  <c r="H219" i="6"/>
  <c r="G32" i="19" s="1"/>
  <c r="G219" i="6"/>
  <c r="F32" i="19" s="1"/>
  <c r="F219" i="6"/>
  <c r="E32" i="19" s="1"/>
  <c r="D220" i="6"/>
  <c r="C33" i="19" s="1"/>
  <c r="AB220" i="6"/>
  <c r="AA33" i="19" s="1"/>
  <c r="AC220" i="6"/>
  <c r="AB33" i="19" s="1"/>
  <c r="AA220" i="6"/>
  <c r="Z33" i="19" s="1"/>
  <c r="Y220" i="6"/>
  <c r="X33" i="19" s="1"/>
  <c r="X220" i="6"/>
  <c r="W33" i="19" s="1"/>
  <c r="W220" i="6"/>
  <c r="V33" i="19" s="1"/>
  <c r="V220" i="6"/>
  <c r="U33" i="19" s="1"/>
  <c r="U220" i="6"/>
  <c r="T33" i="19" s="1"/>
  <c r="R220" i="6"/>
  <c r="Q33" i="19" s="1"/>
  <c r="Q220" i="6"/>
  <c r="P33" i="19" s="1"/>
  <c r="P220" i="6"/>
  <c r="O33" i="19" s="1"/>
  <c r="O220" i="6"/>
  <c r="N33" i="19" s="1"/>
  <c r="N220" i="6"/>
  <c r="M33" i="19" s="1"/>
  <c r="M220" i="6"/>
  <c r="L33" i="19" s="1"/>
  <c r="K220" i="6"/>
  <c r="J33" i="19" s="1"/>
  <c r="J220" i="6"/>
  <c r="I33" i="19" s="1"/>
  <c r="I220" i="6"/>
  <c r="H33" i="19" s="1"/>
  <c r="H220" i="6"/>
  <c r="G33" i="19" s="1"/>
  <c r="F220" i="6"/>
  <c r="E33" i="19" s="1"/>
  <c r="AD220" i="6"/>
  <c r="AC33" i="19" s="1"/>
  <c r="G220" i="6"/>
  <c r="F33" i="19" s="1"/>
  <c r="E226" i="6"/>
  <c r="D228" i="6"/>
  <c r="C41" i="19" s="1"/>
  <c r="AD228" i="6"/>
  <c r="AC41" i="19" s="1"/>
  <c r="AB228" i="6"/>
  <c r="AA41" i="19" s="1"/>
  <c r="AC228" i="6"/>
  <c r="AB41" i="19" s="1"/>
  <c r="AA228" i="6"/>
  <c r="Z41" i="19" s="1"/>
  <c r="Y228" i="6"/>
  <c r="X41" i="19" s="1"/>
  <c r="X228" i="6"/>
  <c r="W41" i="19" s="1"/>
  <c r="W228" i="6"/>
  <c r="V41" i="19" s="1"/>
  <c r="V228" i="6"/>
  <c r="U41" i="19" s="1"/>
  <c r="U228" i="6"/>
  <c r="T41" i="19" s="1"/>
  <c r="R228" i="6"/>
  <c r="Q41" i="19" s="1"/>
  <c r="Q228" i="6"/>
  <c r="P41" i="19" s="1"/>
  <c r="P228" i="6"/>
  <c r="O41" i="19" s="1"/>
  <c r="O228" i="6"/>
  <c r="N41" i="19" s="1"/>
  <c r="N228" i="6"/>
  <c r="M41" i="19" s="1"/>
  <c r="M228" i="6"/>
  <c r="L41" i="19" s="1"/>
  <c r="K228" i="6"/>
  <c r="J41" i="19" s="1"/>
  <c r="J228" i="6"/>
  <c r="I41" i="19" s="1"/>
  <c r="I228" i="6"/>
  <c r="H41" i="19" s="1"/>
  <c r="H228" i="6"/>
  <c r="G41" i="19" s="1"/>
  <c r="F228" i="6"/>
  <c r="E41" i="19" s="1"/>
  <c r="G228" i="6"/>
  <c r="F41" i="19" s="1"/>
  <c r="E229" i="6"/>
  <c r="E219" i="6"/>
  <c r="E220" i="6"/>
  <c r="BG178" i="6"/>
  <c r="BG181" i="6"/>
  <c r="S227" i="6"/>
  <c r="R40" i="19" s="1"/>
  <c r="BG169" i="6"/>
  <c r="BG168" i="6"/>
  <c r="BG65" i="6"/>
  <c r="BG68" i="6"/>
  <c r="BG70" i="6"/>
  <c r="BG177" i="6"/>
  <c r="BG175" i="6"/>
  <c r="S218" i="6"/>
  <c r="R31" i="19" s="1"/>
  <c r="BG167" i="6"/>
  <c r="BG172" i="6"/>
  <c r="BG64" i="6"/>
  <c r="BG69" i="6"/>
  <c r="BG73" i="6"/>
  <c r="BG176" i="6"/>
  <c r="BG180" i="6"/>
  <c r="G49" i="6"/>
  <c r="G57" i="6"/>
  <c r="G50" i="6"/>
  <c r="G58" i="6"/>
  <c r="G51" i="6"/>
  <c r="G59" i="6"/>
  <c r="G52" i="6"/>
  <c r="G60" i="6"/>
  <c r="G53" i="6"/>
  <c r="G61" i="6"/>
  <c r="G46" i="6"/>
  <c r="G54" i="6"/>
  <c r="G62" i="6"/>
  <c r="G48" i="6"/>
  <c r="G47" i="6"/>
  <c r="G55" i="6"/>
  <c r="G63" i="6"/>
  <c r="G56" i="6"/>
  <c r="G157" i="6"/>
  <c r="G156" i="6"/>
  <c r="G158" i="6"/>
  <c r="G155" i="6"/>
  <c r="AE4" i="19" l="1"/>
  <c r="AF4" i="19"/>
  <c r="AD4" i="19"/>
  <c r="D25" i="19"/>
  <c r="AE22" i="19"/>
  <c r="AD22" i="19"/>
  <c r="AF22" i="19"/>
  <c r="D26" i="19"/>
  <c r="D21" i="19"/>
  <c r="AF13" i="19"/>
  <c r="AE13" i="19"/>
  <c r="AD13" i="19"/>
  <c r="U17" i="19"/>
  <c r="AA17" i="19"/>
  <c r="BF114" i="6"/>
  <c r="F201" i="6"/>
  <c r="T414" i="6"/>
  <c r="S43" i="19"/>
  <c r="T386" i="6"/>
  <c r="S39" i="19"/>
  <c r="E409" i="6"/>
  <c r="D43" i="19"/>
  <c r="E313" i="6"/>
  <c r="D34" i="19"/>
  <c r="T317" i="6"/>
  <c r="S34" i="19"/>
  <c r="E384" i="6"/>
  <c r="D39" i="19"/>
  <c r="E376" i="6"/>
  <c r="D38" i="19"/>
  <c r="E307" i="6"/>
  <c r="D33" i="19"/>
  <c r="E399" i="6"/>
  <c r="D41" i="19"/>
  <c r="T394" i="6"/>
  <c r="S41" i="19"/>
  <c r="T303" i="6"/>
  <c r="S32" i="19"/>
  <c r="T404" i="6"/>
  <c r="S42" i="19"/>
  <c r="E298" i="6"/>
  <c r="D32" i="19"/>
  <c r="E402" i="6"/>
  <c r="D42" i="19"/>
  <c r="T307" i="6"/>
  <c r="S33" i="19"/>
  <c r="T378" i="6"/>
  <c r="S38" i="19"/>
  <c r="E309" i="6"/>
  <c r="T318" i="6"/>
  <c r="T311" i="6"/>
  <c r="T315" i="6"/>
  <c r="E316" i="6"/>
  <c r="E312" i="6"/>
  <c r="E318" i="6"/>
  <c r="E308" i="6"/>
  <c r="E310" i="6"/>
  <c r="E315" i="6"/>
  <c r="E317" i="6"/>
  <c r="E311" i="6"/>
  <c r="E314" i="6"/>
  <c r="T413" i="6"/>
  <c r="T306" i="6"/>
  <c r="T367" i="6"/>
  <c r="T369" i="6"/>
  <c r="T372" i="6"/>
  <c r="T371" i="6"/>
  <c r="T316" i="6"/>
  <c r="T308" i="6"/>
  <c r="T310" i="6"/>
  <c r="T314" i="6"/>
  <c r="T312" i="6"/>
  <c r="T400" i="6"/>
  <c r="T309" i="6"/>
  <c r="T383" i="6"/>
  <c r="T409" i="6"/>
  <c r="T384" i="6"/>
  <c r="T313" i="6"/>
  <c r="T415" i="6"/>
  <c r="T388" i="6"/>
  <c r="T411" i="6"/>
  <c r="T410" i="6"/>
  <c r="T385" i="6"/>
  <c r="T412" i="6"/>
  <c r="T387" i="6"/>
  <c r="T227" i="6"/>
  <c r="L227" i="6"/>
  <c r="K40" i="19" s="1"/>
  <c r="T398" i="6"/>
  <c r="T298" i="6"/>
  <c r="T370" i="6"/>
  <c r="T377" i="6"/>
  <c r="T407" i="6"/>
  <c r="L307" i="6"/>
  <c r="L304" i="6"/>
  <c r="L305" i="6"/>
  <c r="L306" i="6"/>
  <c r="L382" i="6"/>
  <c r="L375" i="6"/>
  <c r="L367" i="6"/>
  <c r="L368" i="6"/>
  <c r="L369" i="6"/>
  <c r="L376" i="6"/>
  <c r="L377" i="6"/>
  <c r="L379" i="6"/>
  <c r="L366" i="6"/>
  <c r="L378" i="6"/>
  <c r="L372" i="6"/>
  <c r="L365" i="6"/>
  <c r="L374" i="6"/>
  <c r="L380" i="6"/>
  <c r="L373" i="6"/>
  <c r="L370" i="6"/>
  <c r="L371" i="6"/>
  <c r="L381" i="6"/>
  <c r="T396" i="6"/>
  <c r="T300" i="6"/>
  <c r="T405" i="6"/>
  <c r="T401" i="6"/>
  <c r="T393" i="6"/>
  <c r="T305" i="6"/>
  <c r="T302" i="6"/>
  <c r="T374" i="6"/>
  <c r="T368" i="6"/>
  <c r="T403" i="6"/>
  <c r="L414" i="6"/>
  <c r="L415" i="6"/>
  <c r="L412" i="6"/>
  <c r="L413" i="6"/>
  <c r="L410" i="6"/>
  <c r="L411" i="6"/>
  <c r="L409" i="6"/>
  <c r="L388" i="6"/>
  <c r="L383" i="6"/>
  <c r="L386" i="6"/>
  <c r="L387" i="6"/>
  <c r="L384" i="6"/>
  <c r="L385" i="6"/>
  <c r="T399" i="6"/>
  <c r="T304" i="6"/>
  <c r="T381" i="6"/>
  <c r="T375" i="6"/>
  <c r="T376" i="6"/>
  <c r="T402" i="6"/>
  <c r="T218" i="6"/>
  <c r="L218" i="6"/>
  <c r="K31" i="19" s="1"/>
  <c r="T397" i="6"/>
  <c r="T379" i="6"/>
  <c r="T365" i="6"/>
  <c r="T382" i="6"/>
  <c r="T408" i="6"/>
  <c r="L318" i="6"/>
  <c r="L311" i="6"/>
  <c r="L312" i="6"/>
  <c r="L314" i="6"/>
  <c r="L315" i="6"/>
  <c r="L310" i="6"/>
  <c r="L313" i="6"/>
  <c r="L308" i="6"/>
  <c r="L316" i="6"/>
  <c r="L309" i="6"/>
  <c r="L317" i="6"/>
  <c r="T301" i="6"/>
  <c r="T395" i="6"/>
  <c r="T299" i="6"/>
  <c r="T366" i="6"/>
  <c r="T380" i="6"/>
  <c r="T406" i="6"/>
  <c r="T373" i="6"/>
  <c r="L398" i="6"/>
  <c r="L399" i="6"/>
  <c r="L397" i="6"/>
  <c r="L394" i="6"/>
  <c r="L395" i="6"/>
  <c r="L393" i="6"/>
  <c r="L400" i="6"/>
  <c r="L396" i="6"/>
  <c r="L302" i="6"/>
  <c r="L303" i="6"/>
  <c r="L300" i="6"/>
  <c r="L301" i="6"/>
  <c r="L298" i="6"/>
  <c r="L299" i="6"/>
  <c r="L406" i="6"/>
  <c r="L407" i="6"/>
  <c r="L405" i="6"/>
  <c r="L402" i="6"/>
  <c r="L403" i="6"/>
  <c r="L401" i="6"/>
  <c r="L408" i="6"/>
  <c r="L404" i="6"/>
  <c r="E398" i="6"/>
  <c r="E395" i="6"/>
  <c r="Z398" i="6"/>
  <c r="Z393" i="6"/>
  <c r="Z399" i="6"/>
  <c r="Z396" i="6"/>
  <c r="Z395" i="6"/>
  <c r="Z394" i="6"/>
  <c r="Z397" i="6"/>
  <c r="Z400" i="6"/>
  <c r="Z414" i="6"/>
  <c r="Z415" i="6"/>
  <c r="Z409" i="6"/>
  <c r="Z412" i="6"/>
  <c r="Z411" i="6"/>
  <c r="Z413" i="6"/>
  <c r="Z410" i="6"/>
  <c r="Z382" i="6"/>
  <c r="Z373" i="6"/>
  <c r="Z369" i="6"/>
  <c r="Z367" i="6"/>
  <c r="Z365" i="6"/>
  <c r="Z381" i="6"/>
  <c r="Z375" i="6"/>
  <c r="Z377" i="6"/>
  <c r="Z370" i="6"/>
  <c r="Z379" i="6"/>
  <c r="Z368" i="6"/>
  <c r="Z378" i="6"/>
  <c r="Z376" i="6"/>
  <c r="Z374" i="6"/>
  <c r="Z380" i="6"/>
  <c r="Z372" i="6"/>
  <c r="Z366" i="6"/>
  <c r="Z371" i="6"/>
  <c r="E394" i="6"/>
  <c r="Z388" i="6"/>
  <c r="Z385" i="6"/>
  <c r="Z383" i="6"/>
  <c r="Z387" i="6"/>
  <c r="Z386" i="6"/>
  <c r="Z384" i="6"/>
  <c r="Z406" i="6"/>
  <c r="Z407" i="6"/>
  <c r="Z405" i="6"/>
  <c r="Z401" i="6"/>
  <c r="Z404" i="6"/>
  <c r="Z408" i="6"/>
  <c r="Z403" i="6"/>
  <c r="Z402" i="6"/>
  <c r="E218" i="6"/>
  <c r="D31" i="19" s="1"/>
  <c r="Z218" i="6"/>
  <c r="Y31" i="19" s="1"/>
  <c r="E393" i="6"/>
  <c r="E397" i="6"/>
  <c r="Z302" i="6"/>
  <c r="Z303" i="6"/>
  <c r="Z301" i="6"/>
  <c r="Z298" i="6"/>
  <c r="Z299" i="6"/>
  <c r="Z300" i="6"/>
  <c r="E400" i="6"/>
  <c r="Z307" i="6"/>
  <c r="Z305" i="6"/>
  <c r="Z306" i="6"/>
  <c r="Z304" i="6"/>
  <c r="E396" i="6"/>
  <c r="Z318" i="6"/>
  <c r="Z309" i="6"/>
  <c r="Z311" i="6"/>
  <c r="Z317" i="6"/>
  <c r="Z313" i="6"/>
  <c r="Z315" i="6"/>
  <c r="Z314" i="6"/>
  <c r="Z310" i="6"/>
  <c r="Z312" i="6"/>
  <c r="Z316" i="6"/>
  <c r="Z308" i="6"/>
  <c r="E227" i="6"/>
  <c r="D40" i="19" s="1"/>
  <c r="Z227" i="6"/>
  <c r="Y40" i="19" s="1"/>
  <c r="E305" i="6"/>
  <c r="E365" i="6"/>
  <c r="E375" i="6"/>
  <c r="E373" i="6"/>
  <c r="E369" i="6"/>
  <c r="E374" i="6"/>
  <c r="E380" i="6"/>
  <c r="E379" i="6"/>
  <c r="E372" i="6"/>
  <c r="E371" i="6"/>
  <c r="E368" i="6"/>
  <c r="E370" i="6"/>
  <c r="E367" i="6"/>
  <c r="E366" i="6"/>
  <c r="E381" i="6"/>
  <c r="E304" i="6"/>
  <c r="E306" i="6"/>
  <c r="BG158" i="6"/>
  <c r="E387" i="6"/>
  <c r="BA186" i="6"/>
  <c r="BA183" i="6"/>
  <c r="BA185" i="6"/>
  <c r="BA188" i="6"/>
  <c r="BA184" i="6"/>
  <c r="BA187" i="6"/>
  <c r="BA182" i="6"/>
  <c r="E301" i="6"/>
  <c r="E303" i="6"/>
  <c r="E414" i="6"/>
  <c r="E410" i="6"/>
  <c r="BG157" i="6"/>
  <c r="E412" i="6"/>
  <c r="BG56" i="6"/>
  <c r="E403" i="6"/>
  <c r="BG59" i="6"/>
  <c r="E415" i="6"/>
  <c r="E413" i="6"/>
  <c r="BG52" i="6"/>
  <c r="E382" i="6"/>
  <c r="E378" i="6"/>
  <c r="E377" i="6"/>
  <c r="E411" i="6"/>
  <c r="BG63" i="6"/>
  <c r="BG62" i="6"/>
  <c r="BG54" i="6"/>
  <c r="BG55" i="6"/>
  <c r="BG61" i="6"/>
  <c r="E299" i="6"/>
  <c r="E383" i="6"/>
  <c r="E405" i="6"/>
  <c r="BG50" i="6"/>
  <c r="BG47" i="6"/>
  <c r="E385" i="6"/>
  <c r="BG49" i="6"/>
  <c r="BG58" i="6"/>
  <c r="BG60" i="6"/>
  <c r="BG48" i="6"/>
  <c r="BG155" i="6"/>
  <c r="E300" i="6"/>
  <c r="E302" i="6"/>
  <c r="E388" i="6"/>
  <c r="BG57" i="6"/>
  <c r="BG51" i="6"/>
  <c r="BG53" i="6"/>
  <c r="BG46" i="6"/>
  <c r="BG156" i="6"/>
  <c r="E386" i="6"/>
  <c r="AO186" i="6"/>
  <c r="AO187" i="6"/>
  <c r="AO185" i="6"/>
  <c r="AO184" i="6"/>
  <c r="AO183" i="6"/>
  <c r="AO182" i="6"/>
  <c r="AO188" i="6"/>
  <c r="E407" i="6"/>
  <c r="E401" i="6"/>
  <c r="E408" i="6"/>
  <c r="E406" i="6"/>
  <c r="E404" i="6"/>
  <c r="D218" i="6"/>
  <c r="C31" i="19" s="1"/>
  <c r="AD218" i="6"/>
  <c r="AC31" i="19" s="1"/>
  <c r="AB218" i="6"/>
  <c r="AA31" i="19" s="1"/>
  <c r="AC218" i="6"/>
  <c r="AB31" i="19" s="1"/>
  <c r="AA218" i="6"/>
  <c r="Z31" i="19" s="1"/>
  <c r="Y218" i="6"/>
  <c r="X31" i="19" s="1"/>
  <c r="X218" i="6"/>
  <c r="W31" i="19" s="1"/>
  <c r="W218" i="6"/>
  <c r="V31" i="19" s="1"/>
  <c r="V218" i="6"/>
  <c r="U31" i="19" s="1"/>
  <c r="U218" i="6"/>
  <c r="T31" i="19" s="1"/>
  <c r="R218" i="6"/>
  <c r="Q31" i="19" s="1"/>
  <c r="Q218" i="6"/>
  <c r="P31" i="19" s="1"/>
  <c r="P218" i="6"/>
  <c r="O31" i="19" s="1"/>
  <c r="O218" i="6"/>
  <c r="N31" i="19" s="1"/>
  <c r="N218" i="6"/>
  <c r="M31" i="19" s="1"/>
  <c r="M218" i="6"/>
  <c r="L31" i="19" s="1"/>
  <c r="K218" i="6"/>
  <c r="J31" i="19" s="1"/>
  <c r="J218" i="6"/>
  <c r="I31" i="19" s="1"/>
  <c r="I218" i="6"/>
  <c r="H31" i="19" s="1"/>
  <c r="H218" i="6"/>
  <c r="G31" i="19" s="1"/>
  <c r="G218" i="6"/>
  <c r="F31" i="19" s="1"/>
  <c r="F218" i="6"/>
  <c r="E31" i="19" s="1"/>
  <c r="D227" i="6"/>
  <c r="C40" i="19" s="1"/>
  <c r="AD227" i="6"/>
  <c r="AC40" i="19" s="1"/>
  <c r="AB227" i="6"/>
  <c r="AA40" i="19" s="1"/>
  <c r="AC227" i="6"/>
  <c r="AB40" i="19" s="1"/>
  <c r="AA227" i="6"/>
  <c r="Z40" i="19" s="1"/>
  <c r="Y227" i="6"/>
  <c r="X40" i="19" s="1"/>
  <c r="X227" i="6"/>
  <c r="W40" i="19" s="1"/>
  <c r="W227" i="6"/>
  <c r="V40" i="19" s="1"/>
  <c r="V227" i="6"/>
  <c r="U40" i="19" s="1"/>
  <c r="U227" i="6"/>
  <c r="T40" i="19" s="1"/>
  <c r="R227" i="6"/>
  <c r="Q40" i="19" s="1"/>
  <c r="Q227" i="6"/>
  <c r="P40" i="19" s="1"/>
  <c r="P227" i="6"/>
  <c r="O40" i="19" s="1"/>
  <c r="O227" i="6"/>
  <c r="N40" i="19" s="1"/>
  <c r="N227" i="6"/>
  <c r="M40" i="19" s="1"/>
  <c r="M227" i="6"/>
  <c r="L40" i="19" s="1"/>
  <c r="K227" i="6"/>
  <c r="J40" i="19" s="1"/>
  <c r="J227" i="6"/>
  <c r="I40" i="19" s="1"/>
  <c r="I227" i="6"/>
  <c r="H40" i="19" s="1"/>
  <c r="H227" i="6"/>
  <c r="G40" i="19" s="1"/>
  <c r="F227" i="6"/>
  <c r="E40" i="19" s="1"/>
  <c r="G227" i="6"/>
  <c r="F40" i="19" s="1"/>
  <c r="G379" i="6"/>
  <c r="G375" i="6"/>
  <c r="G371" i="6"/>
  <c r="G367" i="6"/>
  <c r="G382" i="6"/>
  <c r="G378" i="6"/>
  <c r="G374" i="6"/>
  <c r="G370" i="6"/>
  <c r="G366" i="6"/>
  <c r="G381" i="6"/>
  <c r="G377" i="6"/>
  <c r="G373" i="6"/>
  <c r="G369" i="6"/>
  <c r="G365" i="6"/>
  <c r="G380" i="6"/>
  <c r="G376" i="6"/>
  <c r="G372" i="6"/>
  <c r="G368" i="6"/>
  <c r="K380" i="6"/>
  <c r="K376" i="6"/>
  <c r="K372" i="6"/>
  <c r="K368" i="6"/>
  <c r="K379" i="6"/>
  <c r="K375" i="6"/>
  <c r="K371" i="6"/>
  <c r="K367" i="6"/>
  <c r="K382" i="6"/>
  <c r="K374" i="6"/>
  <c r="K366" i="6"/>
  <c r="K381" i="6"/>
  <c r="K373" i="6"/>
  <c r="K365" i="6"/>
  <c r="K378" i="6"/>
  <c r="K370" i="6"/>
  <c r="K377" i="6"/>
  <c r="K369" i="6"/>
  <c r="P379" i="6"/>
  <c r="P375" i="6"/>
  <c r="P371" i="6"/>
  <c r="P367" i="6"/>
  <c r="P380" i="6"/>
  <c r="P376" i="6"/>
  <c r="P372" i="6"/>
  <c r="P368" i="6"/>
  <c r="P382" i="6"/>
  <c r="P374" i="6"/>
  <c r="P366" i="6"/>
  <c r="P381" i="6"/>
  <c r="P373" i="6"/>
  <c r="P365" i="6"/>
  <c r="P378" i="6"/>
  <c r="P370" i="6"/>
  <c r="P377" i="6"/>
  <c r="P369" i="6"/>
  <c r="U380" i="6"/>
  <c r="U376" i="6"/>
  <c r="U372" i="6"/>
  <c r="U368" i="6"/>
  <c r="U379" i="6"/>
  <c r="U375" i="6"/>
  <c r="U371" i="6"/>
  <c r="U367" i="6"/>
  <c r="U378" i="6"/>
  <c r="U370" i="6"/>
  <c r="U377" i="6"/>
  <c r="U369" i="6"/>
  <c r="U382" i="6"/>
  <c r="U374" i="6"/>
  <c r="U366" i="6"/>
  <c r="U381" i="6"/>
  <c r="U373" i="6"/>
  <c r="U365" i="6"/>
  <c r="Y382" i="6"/>
  <c r="Y378" i="6"/>
  <c r="Y374" i="6"/>
  <c r="Y370" i="6"/>
  <c r="Y366" i="6"/>
  <c r="Y381" i="6"/>
  <c r="Y377" i="6"/>
  <c r="Y373" i="6"/>
  <c r="Y369" i="6"/>
  <c r="Y365" i="6"/>
  <c r="Y380" i="6"/>
  <c r="Y372" i="6"/>
  <c r="Y379" i="6"/>
  <c r="Y371" i="6"/>
  <c r="Y376" i="6"/>
  <c r="Y368" i="6"/>
  <c r="Y375" i="6"/>
  <c r="Y367" i="6"/>
  <c r="AD381" i="6"/>
  <c r="AD377" i="6"/>
  <c r="AD373" i="6"/>
  <c r="AD369" i="6"/>
  <c r="AD365" i="6"/>
  <c r="AD380" i="6"/>
  <c r="AD375" i="6"/>
  <c r="AD370" i="6"/>
  <c r="AD379" i="6"/>
  <c r="AD374" i="6"/>
  <c r="AD368" i="6"/>
  <c r="AD378" i="6"/>
  <c r="AD372" i="6"/>
  <c r="AD367" i="6"/>
  <c r="AD366" i="6"/>
  <c r="AD382" i="6"/>
  <c r="AD376" i="6"/>
  <c r="AD371" i="6"/>
  <c r="I317" i="6"/>
  <c r="I313" i="6"/>
  <c r="I309" i="6"/>
  <c r="I316" i="6"/>
  <c r="I312" i="6"/>
  <c r="I308" i="6"/>
  <c r="I315" i="6"/>
  <c r="I311" i="6"/>
  <c r="I318" i="6"/>
  <c r="I314" i="6"/>
  <c r="I310" i="6"/>
  <c r="N318" i="6"/>
  <c r="N314" i="6"/>
  <c r="N310" i="6"/>
  <c r="N317" i="6"/>
  <c r="N313" i="6"/>
  <c r="N309" i="6"/>
  <c r="N316" i="6"/>
  <c r="N312" i="6"/>
  <c r="N308" i="6"/>
  <c r="N315" i="6"/>
  <c r="N311" i="6"/>
  <c r="R318" i="6"/>
  <c r="R314" i="6"/>
  <c r="R310" i="6"/>
  <c r="R317" i="6"/>
  <c r="R313" i="6"/>
  <c r="R309" i="6"/>
  <c r="R312" i="6"/>
  <c r="R311" i="6"/>
  <c r="R316" i="6"/>
  <c r="R308" i="6"/>
  <c r="R315" i="6"/>
  <c r="W318" i="6"/>
  <c r="W314" i="6"/>
  <c r="W310" i="6"/>
  <c r="W317" i="6"/>
  <c r="W313" i="6"/>
  <c r="W309" i="6"/>
  <c r="W312" i="6"/>
  <c r="W311" i="6"/>
  <c r="W308" i="6"/>
  <c r="W316" i="6"/>
  <c r="W315" i="6"/>
  <c r="AC316" i="6"/>
  <c r="AC318" i="6"/>
  <c r="AC313" i="6"/>
  <c r="AC309" i="6"/>
  <c r="AC317" i="6"/>
  <c r="AC312" i="6"/>
  <c r="AC308" i="6"/>
  <c r="AC315" i="6"/>
  <c r="AC311" i="6"/>
  <c r="AC314" i="6"/>
  <c r="AC310" i="6"/>
  <c r="F398" i="6"/>
  <c r="F394" i="6"/>
  <c r="F397" i="6"/>
  <c r="F393" i="6"/>
  <c r="F400" i="6"/>
  <c r="F396" i="6"/>
  <c r="F399" i="6"/>
  <c r="F395" i="6"/>
  <c r="J398" i="6"/>
  <c r="J394" i="6"/>
  <c r="J397" i="6"/>
  <c r="J393" i="6"/>
  <c r="J400" i="6"/>
  <c r="J396" i="6"/>
  <c r="J399" i="6"/>
  <c r="J395" i="6"/>
  <c r="O399" i="6"/>
  <c r="O395" i="6"/>
  <c r="O398" i="6"/>
  <c r="O394" i="6"/>
  <c r="O397" i="6"/>
  <c r="O393" i="6"/>
  <c r="O400" i="6"/>
  <c r="O396" i="6"/>
  <c r="S399" i="6"/>
  <c r="S395" i="6"/>
  <c r="S398" i="6"/>
  <c r="S394" i="6"/>
  <c r="S397" i="6"/>
  <c r="S396" i="6"/>
  <c r="S393" i="6"/>
  <c r="S400" i="6"/>
  <c r="X399" i="6"/>
  <c r="X395" i="6"/>
  <c r="X398" i="6"/>
  <c r="X394" i="6"/>
  <c r="X397" i="6"/>
  <c r="X393" i="6"/>
  <c r="X400" i="6"/>
  <c r="X396" i="6"/>
  <c r="AB398" i="6"/>
  <c r="AB397" i="6"/>
  <c r="AB399" i="6"/>
  <c r="AB393" i="6"/>
  <c r="AB396" i="6"/>
  <c r="AB395" i="6"/>
  <c r="AB394" i="6"/>
  <c r="AB400" i="6"/>
  <c r="I385" i="6"/>
  <c r="I388" i="6"/>
  <c r="I384" i="6"/>
  <c r="I387" i="6"/>
  <c r="I383" i="6"/>
  <c r="I386" i="6"/>
  <c r="N386" i="6"/>
  <c r="N385" i="6"/>
  <c r="N388" i="6"/>
  <c r="N384" i="6"/>
  <c r="N387" i="6"/>
  <c r="N383" i="6"/>
  <c r="R386" i="6"/>
  <c r="R385" i="6"/>
  <c r="R384" i="6"/>
  <c r="R383" i="6"/>
  <c r="R388" i="6"/>
  <c r="R387" i="6"/>
  <c r="W386" i="6"/>
  <c r="W385" i="6"/>
  <c r="W384" i="6"/>
  <c r="W383" i="6"/>
  <c r="W388" i="6"/>
  <c r="W387" i="6"/>
  <c r="AC388" i="6"/>
  <c r="AC384" i="6"/>
  <c r="AC387" i="6"/>
  <c r="AC383" i="6"/>
  <c r="AC386" i="6"/>
  <c r="AC385" i="6"/>
  <c r="G407" i="6"/>
  <c r="G403" i="6"/>
  <c r="G406" i="6"/>
  <c r="G402" i="6"/>
  <c r="G405" i="6"/>
  <c r="G401" i="6"/>
  <c r="G408" i="6"/>
  <c r="G404" i="6"/>
  <c r="K408" i="6"/>
  <c r="K404" i="6"/>
  <c r="K407" i="6"/>
  <c r="K403" i="6"/>
  <c r="K406" i="6"/>
  <c r="K405" i="6"/>
  <c r="K402" i="6"/>
  <c r="K401" i="6"/>
  <c r="P407" i="6"/>
  <c r="P403" i="6"/>
  <c r="P408" i="6"/>
  <c r="P404" i="6"/>
  <c r="P406" i="6"/>
  <c r="P405" i="6"/>
  <c r="P402" i="6"/>
  <c r="P401" i="6"/>
  <c r="U408" i="6"/>
  <c r="U404" i="6"/>
  <c r="U407" i="6"/>
  <c r="U403" i="6"/>
  <c r="U402" i="6"/>
  <c r="U401" i="6"/>
  <c r="U406" i="6"/>
  <c r="U405" i="6"/>
  <c r="Y406" i="6"/>
  <c r="Y402" i="6"/>
  <c r="Y405" i="6"/>
  <c r="Y401" i="6"/>
  <c r="Y404" i="6"/>
  <c r="Y403" i="6"/>
  <c r="Y408" i="6"/>
  <c r="Y407" i="6"/>
  <c r="AD405" i="6"/>
  <c r="AD401" i="6"/>
  <c r="AD407" i="6"/>
  <c r="AD402" i="6"/>
  <c r="AD406" i="6"/>
  <c r="AD404" i="6"/>
  <c r="AD408" i="6"/>
  <c r="AD403" i="6"/>
  <c r="H304" i="6"/>
  <c r="H307" i="6"/>
  <c r="H306" i="6"/>
  <c r="H305" i="6"/>
  <c r="M305" i="6"/>
  <c r="M304" i="6"/>
  <c r="M307" i="6"/>
  <c r="M306" i="6"/>
  <c r="Q304" i="6"/>
  <c r="Q305" i="6"/>
  <c r="Q307" i="6"/>
  <c r="Q306" i="6"/>
  <c r="V305" i="6"/>
  <c r="V304" i="6"/>
  <c r="V307" i="6"/>
  <c r="V306" i="6"/>
  <c r="AA307" i="6"/>
  <c r="AA306" i="6"/>
  <c r="AA305" i="6"/>
  <c r="AA304" i="6"/>
  <c r="D306" i="6"/>
  <c r="D305" i="6"/>
  <c r="D304" i="6"/>
  <c r="D307" i="6"/>
  <c r="I413" i="6"/>
  <c r="I409" i="6"/>
  <c r="I412" i="6"/>
  <c r="I415" i="6"/>
  <c r="I411" i="6"/>
  <c r="I414" i="6"/>
  <c r="I410" i="6"/>
  <c r="N414" i="6"/>
  <c r="N410" i="6"/>
  <c r="N413" i="6"/>
  <c r="N409" i="6"/>
  <c r="N412" i="6"/>
  <c r="N415" i="6"/>
  <c r="N411" i="6"/>
  <c r="R414" i="6"/>
  <c r="R410" i="6"/>
  <c r="R413" i="6"/>
  <c r="R409" i="6"/>
  <c r="R415" i="6"/>
  <c r="R412" i="6"/>
  <c r="R411" i="6"/>
  <c r="W414" i="6"/>
  <c r="W410" i="6"/>
  <c r="W413" i="6"/>
  <c r="W409" i="6"/>
  <c r="W412" i="6"/>
  <c r="W415" i="6"/>
  <c r="W411" i="6"/>
  <c r="AC412" i="6"/>
  <c r="AC415" i="6"/>
  <c r="AC411" i="6"/>
  <c r="AC414" i="6"/>
  <c r="AC413" i="6"/>
  <c r="AC410" i="6"/>
  <c r="AC409" i="6"/>
  <c r="X303" i="6"/>
  <c r="X299" i="6"/>
  <c r="X302" i="6"/>
  <c r="X298" i="6"/>
  <c r="X301" i="6"/>
  <c r="X300" i="6"/>
  <c r="AB301" i="6"/>
  <c r="AB300" i="6"/>
  <c r="AB299" i="6"/>
  <c r="AB298" i="6"/>
  <c r="AB303" i="6"/>
  <c r="AB302" i="6"/>
  <c r="G303" i="6"/>
  <c r="G299" i="6"/>
  <c r="G302" i="6"/>
  <c r="G298" i="6"/>
  <c r="G301" i="6"/>
  <c r="G300" i="6"/>
  <c r="K300" i="6"/>
  <c r="K303" i="6"/>
  <c r="K299" i="6"/>
  <c r="K302" i="6"/>
  <c r="K301" i="6"/>
  <c r="K298" i="6"/>
  <c r="P300" i="6"/>
  <c r="P303" i="6"/>
  <c r="P299" i="6"/>
  <c r="P302" i="6"/>
  <c r="P298" i="6"/>
  <c r="P301" i="6"/>
  <c r="U300" i="6"/>
  <c r="U303" i="6"/>
  <c r="U299" i="6"/>
  <c r="U298" i="6"/>
  <c r="U302" i="6"/>
  <c r="U301" i="6"/>
  <c r="H380" i="6"/>
  <c r="H376" i="6"/>
  <c r="H372" i="6"/>
  <c r="H368" i="6"/>
  <c r="H379" i="6"/>
  <c r="H375" i="6"/>
  <c r="H371" i="6"/>
  <c r="H367" i="6"/>
  <c r="H382" i="6"/>
  <c r="H378" i="6"/>
  <c r="H374" i="6"/>
  <c r="H370" i="6"/>
  <c r="H366" i="6"/>
  <c r="H381" i="6"/>
  <c r="H377" i="6"/>
  <c r="H373" i="6"/>
  <c r="H369" i="6"/>
  <c r="H365" i="6"/>
  <c r="M381" i="6"/>
  <c r="M377" i="6"/>
  <c r="M373" i="6"/>
  <c r="M369" i="6"/>
  <c r="M365" i="6"/>
  <c r="M380" i="6"/>
  <c r="M376" i="6"/>
  <c r="M372" i="6"/>
  <c r="M368" i="6"/>
  <c r="M379" i="6"/>
  <c r="M375" i="6"/>
  <c r="M371" i="6"/>
  <c r="M367" i="6"/>
  <c r="M382" i="6"/>
  <c r="M378" i="6"/>
  <c r="M374" i="6"/>
  <c r="M370" i="6"/>
  <c r="M366" i="6"/>
  <c r="Q380" i="6"/>
  <c r="Q376" i="6"/>
  <c r="Q372" i="6"/>
  <c r="Q368" i="6"/>
  <c r="Q379" i="6"/>
  <c r="Q375" i="6"/>
  <c r="Q371" i="6"/>
  <c r="Q367" i="6"/>
  <c r="Q382" i="6"/>
  <c r="Q378" i="6"/>
  <c r="Q374" i="6"/>
  <c r="Q370" i="6"/>
  <c r="Q366" i="6"/>
  <c r="Q381" i="6"/>
  <c r="Q377" i="6"/>
  <c r="Q373" i="6"/>
  <c r="Q369" i="6"/>
  <c r="Q365" i="6"/>
  <c r="V381" i="6"/>
  <c r="V377" i="6"/>
  <c r="V373" i="6"/>
  <c r="V369" i="6"/>
  <c r="V365" i="6"/>
  <c r="V380" i="6"/>
  <c r="V376" i="6"/>
  <c r="V372" i="6"/>
  <c r="V368" i="6"/>
  <c r="V379" i="6"/>
  <c r="V371" i="6"/>
  <c r="V378" i="6"/>
  <c r="V370" i="6"/>
  <c r="V367" i="6"/>
  <c r="V382" i="6"/>
  <c r="V366" i="6"/>
  <c r="V375" i="6"/>
  <c r="V374" i="6"/>
  <c r="AA380" i="6"/>
  <c r="AA376" i="6"/>
  <c r="AA372" i="6"/>
  <c r="AA368" i="6"/>
  <c r="AA379" i="6"/>
  <c r="AA375" i="6"/>
  <c r="AA371" i="6"/>
  <c r="AA367" i="6"/>
  <c r="AA382" i="6"/>
  <c r="AA378" i="6"/>
  <c r="AA374" i="6"/>
  <c r="AA370" i="6"/>
  <c r="AA366" i="6"/>
  <c r="AA381" i="6"/>
  <c r="AA377" i="6"/>
  <c r="AA373" i="6"/>
  <c r="AA369" i="6"/>
  <c r="AA365" i="6"/>
  <c r="D382" i="6"/>
  <c r="D378" i="6"/>
  <c r="D374" i="6"/>
  <c r="D370" i="6"/>
  <c r="D366" i="6"/>
  <c r="D380" i="6"/>
  <c r="D375" i="6"/>
  <c r="D369" i="6"/>
  <c r="D379" i="6"/>
  <c r="D373" i="6"/>
  <c r="D368" i="6"/>
  <c r="D377" i="6"/>
  <c r="D372" i="6"/>
  <c r="D367" i="6"/>
  <c r="D381" i="6"/>
  <c r="D376" i="6"/>
  <c r="D371" i="6"/>
  <c r="D365" i="6"/>
  <c r="F318" i="6"/>
  <c r="F314" i="6"/>
  <c r="F310" i="6"/>
  <c r="F317" i="6"/>
  <c r="F313" i="6"/>
  <c r="F309" i="6"/>
  <c r="F316" i="6"/>
  <c r="F312" i="6"/>
  <c r="F308" i="6"/>
  <c r="F315" i="6"/>
  <c r="F311" i="6"/>
  <c r="J318" i="6"/>
  <c r="J314" i="6"/>
  <c r="J310" i="6"/>
  <c r="J317" i="6"/>
  <c r="J313" i="6"/>
  <c r="J309" i="6"/>
  <c r="J316" i="6"/>
  <c r="J312" i="6"/>
  <c r="J308" i="6"/>
  <c r="J315" i="6"/>
  <c r="J311" i="6"/>
  <c r="O315" i="6"/>
  <c r="O311" i="6"/>
  <c r="O318" i="6"/>
  <c r="O314" i="6"/>
  <c r="O310" i="6"/>
  <c r="O317" i="6"/>
  <c r="O313" i="6"/>
  <c r="O309" i="6"/>
  <c r="O316" i="6"/>
  <c r="O312" i="6"/>
  <c r="O308" i="6"/>
  <c r="S315" i="6"/>
  <c r="S311" i="6"/>
  <c r="S318" i="6"/>
  <c r="S314" i="6"/>
  <c r="S310" i="6"/>
  <c r="S317" i="6"/>
  <c r="S309" i="6"/>
  <c r="S316" i="6"/>
  <c r="S308" i="6"/>
  <c r="S313" i="6"/>
  <c r="S312" i="6"/>
  <c r="X315" i="6"/>
  <c r="X311" i="6"/>
  <c r="X318" i="6"/>
  <c r="X314" i="6"/>
  <c r="X310" i="6"/>
  <c r="X317" i="6"/>
  <c r="X313" i="6"/>
  <c r="X309" i="6"/>
  <c r="X316" i="6"/>
  <c r="X312" i="6"/>
  <c r="X308" i="6"/>
  <c r="AB317" i="6"/>
  <c r="AB313" i="6"/>
  <c r="AB309" i="6"/>
  <c r="AB316" i="6"/>
  <c r="AB312" i="6"/>
  <c r="AB308" i="6"/>
  <c r="AB315" i="6"/>
  <c r="AB314" i="6"/>
  <c r="AB311" i="6"/>
  <c r="AB318" i="6"/>
  <c r="AB310" i="6"/>
  <c r="G399" i="6"/>
  <c r="G395" i="6"/>
  <c r="G398" i="6"/>
  <c r="G394" i="6"/>
  <c r="G397" i="6"/>
  <c r="G393" i="6"/>
  <c r="G400" i="6"/>
  <c r="G396" i="6"/>
  <c r="K400" i="6"/>
  <c r="K396" i="6"/>
  <c r="K399" i="6"/>
  <c r="K395" i="6"/>
  <c r="K398" i="6"/>
  <c r="K397" i="6"/>
  <c r="K394" i="6"/>
  <c r="K393" i="6"/>
  <c r="P399" i="6"/>
  <c r="P395" i="6"/>
  <c r="P400" i="6"/>
  <c r="P396" i="6"/>
  <c r="P398" i="6"/>
  <c r="P397" i="6"/>
  <c r="P394" i="6"/>
  <c r="P393" i="6"/>
  <c r="U400" i="6"/>
  <c r="U396" i="6"/>
  <c r="U399" i="6"/>
  <c r="U395" i="6"/>
  <c r="U394" i="6"/>
  <c r="U393" i="6"/>
  <c r="U398" i="6"/>
  <c r="U397" i="6"/>
  <c r="Y398" i="6"/>
  <c r="Y394" i="6"/>
  <c r="Y397" i="6"/>
  <c r="Y393" i="6"/>
  <c r="Y396" i="6"/>
  <c r="Y395" i="6"/>
  <c r="Y400" i="6"/>
  <c r="Y399" i="6"/>
  <c r="AD397" i="6"/>
  <c r="AD393" i="6"/>
  <c r="AD396" i="6"/>
  <c r="AD400" i="6"/>
  <c r="AD395" i="6"/>
  <c r="AD399" i="6"/>
  <c r="AD394" i="6"/>
  <c r="AD398" i="6"/>
  <c r="F386" i="6"/>
  <c r="F385" i="6"/>
  <c r="F388" i="6"/>
  <c r="F384" i="6"/>
  <c r="F387" i="6"/>
  <c r="F383" i="6"/>
  <c r="J386" i="6"/>
  <c r="J385" i="6"/>
  <c r="J388" i="6"/>
  <c r="J384" i="6"/>
  <c r="J387" i="6"/>
  <c r="J383" i="6"/>
  <c r="O387" i="6"/>
  <c r="O383" i="6"/>
  <c r="O386" i="6"/>
  <c r="O385" i="6"/>
  <c r="O388" i="6"/>
  <c r="O384" i="6"/>
  <c r="S387" i="6"/>
  <c r="S383" i="6"/>
  <c r="S386" i="6"/>
  <c r="S388" i="6"/>
  <c r="S385" i="6"/>
  <c r="S384" i="6"/>
  <c r="X387" i="6"/>
  <c r="X383" i="6"/>
  <c r="X386" i="6"/>
  <c r="X385" i="6"/>
  <c r="X388" i="6"/>
  <c r="X384" i="6"/>
  <c r="AB385" i="6"/>
  <c r="AB388" i="6"/>
  <c r="AB384" i="6"/>
  <c r="AB387" i="6"/>
  <c r="AB386" i="6"/>
  <c r="AB383" i="6"/>
  <c r="H408" i="6"/>
  <c r="H404" i="6"/>
  <c r="H407" i="6"/>
  <c r="H403" i="6"/>
  <c r="H406" i="6"/>
  <c r="H402" i="6"/>
  <c r="H405" i="6"/>
  <c r="H401" i="6"/>
  <c r="M405" i="6"/>
  <c r="M401" i="6"/>
  <c r="M408" i="6"/>
  <c r="M404" i="6"/>
  <c r="M407" i="6"/>
  <c r="M403" i="6"/>
  <c r="M406" i="6"/>
  <c r="M402" i="6"/>
  <c r="Q408" i="6"/>
  <c r="Q404" i="6"/>
  <c r="Q407" i="6"/>
  <c r="Q403" i="6"/>
  <c r="Q406" i="6"/>
  <c r="Q402" i="6"/>
  <c r="Q405" i="6"/>
  <c r="Q401" i="6"/>
  <c r="V405" i="6"/>
  <c r="V401" i="6"/>
  <c r="V408" i="6"/>
  <c r="V404" i="6"/>
  <c r="V403" i="6"/>
  <c r="V402" i="6"/>
  <c r="V407" i="6"/>
  <c r="V406" i="6"/>
  <c r="AA408" i="6"/>
  <c r="AA404" i="6"/>
  <c r="AA407" i="6"/>
  <c r="AA403" i="6"/>
  <c r="AA406" i="6"/>
  <c r="AA402" i="6"/>
  <c r="AA405" i="6"/>
  <c r="AA401" i="6"/>
  <c r="D406" i="6"/>
  <c r="D402" i="6"/>
  <c r="D407" i="6"/>
  <c r="D401" i="6"/>
  <c r="D405" i="6"/>
  <c r="D404" i="6"/>
  <c r="D408" i="6"/>
  <c r="D403" i="6"/>
  <c r="I305" i="6"/>
  <c r="I304" i="6"/>
  <c r="I307" i="6"/>
  <c r="I306" i="6"/>
  <c r="N306" i="6"/>
  <c r="N305" i="6"/>
  <c r="N304" i="6"/>
  <c r="N307" i="6"/>
  <c r="R306" i="6"/>
  <c r="R305" i="6"/>
  <c r="R304" i="6"/>
  <c r="R307" i="6"/>
  <c r="W306" i="6"/>
  <c r="W305" i="6"/>
  <c r="W304" i="6"/>
  <c r="W307" i="6"/>
  <c r="AC305" i="6"/>
  <c r="AC304" i="6"/>
  <c r="AC307" i="6"/>
  <c r="AC306" i="6"/>
  <c r="F414" i="6"/>
  <c r="F410" i="6"/>
  <c r="F413" i="6"/>
  <c r="F409" i="6"/>
  <c r="F412" i="6"/>
  <c r="F415" i="6"/>
  <c r="F411" i="6"/>
  <c r="J415" i="6"/>
  <c r="J411" i="6"/>
  <c r="J414" i="6"/>
  <c r="J410" i="6"/>
  <c r="J409" i="6"/>
  <c r="J413" i="6"/>
  <c r="J412" i="6"/>
  <c r="O415" i="6"/>
  <c r="O411" i="6"/>
  <c r="O414" i="6"/>
  <c r="O410" i="6"/>
  <c r="O413" i="6"/>
  <c r="O409" i="6"/>
  <c r="O412" i="6"/>
  <c r="S415" i="6"/>
  <c r="S411" i="6"/>
  <c r="S414" i="6"/>
  <c r="S410" i="6"/>
  <c r="S413" i="6"/>
  <c r="S412" i="6"/>
  <c r="S409" i="6"/>
  <c r="X415" i="6"/>
  <c r="X411" i="6"/>
  <c r="X414" i="6"/>
  <c r="X410" i="6"/>
  <c r="X413" i="6"/>
  <c r="X409" i="6"/>
  <c r="X412" i="6"/>
  <c r="AB414" i="6"/>
  <c r="AB410" i="6"/>
  <c r="AB413" i="6"/>
  <c r="AB409" i="6"/>
  <c r="AB415" i="6"/>
  <c r="AB412" i="6"/>
  <c r="AB411" i="6"/>
  <c r="Y302" i="6"/>
  <c r="Y298" i="6"/>
  <c r="Y301" i="6"/>
  <c r="Y300" i="6"/>
  <c r="Y299" i="6"/>
  <c r="Y303" i="6"/>
  <c r="AD301" i="6"/>
  <c r="AD300" i="6"/>
  <c r="AD299" i="6"/>
  <c r="AD303" i="6"/>
  <c r="AD298" i="6"/>
  <c r="AD302" i="6"/>
  <c r="H300" i="6"/>
  <c r="H303" i="6"/>
  <c r="H299" i="6"/>
  <c r="H302" i="6"/>
  <c r="H298" i="6"/>
  <c r="H301" i="6"/>
  <c r="M301" i="6"/>
  <c r="M300" i="6"/>
  <c r="M299" i="6"/>
  <c r="M298" i="6"/>
  <c r="M303" i="6"/>
  <c r="M302" i="6"/>
  <c r="Q300" i="6"/>
  <c r="Q301" i="6"/>
  <c r="Q299" i="6"/>
  <c r="Q298" i="6"/>
  <c r="Q303" i="6"/>
  <c r="Q302" i="6"/>
  <c r="V301" i="6"/>
  <c r="V300" i="6"/>
  <c r="V299" i="6"/>
  <c r="V298" i="6"/>
  <c r="V303" i="6"/>
  <c r="V302" i="6"/>
  <c r="I381" i="6"/>
  <c r="I377" i="6"/>
  <c r="I373" i="6"/>
  <c r="I369" i="6"/>
  <c r="I365" i="6"/>
  <c r="I380" i="6"/>
  <c r="I376" i="6"/>
  <c r="I372" i="6"/>
  <c r="I368" i="6"/>
  <c r="I379" i="6"/>
  <c r="I375" i="6"/>
  <c r="I371" i="6"/>
  <c r="I367" i="6"/>
  <c r="I382" i="6"/>
  <c r="I378" i="6"/>
  <c r="I374" i="6"/>
  <c r="I370" i="6"/>
  <c r="I366" i="6"/>
  <c r="N382" i="6"/>
  <c r="N378" i="6"/>
  <c r="N374" i="6"/>
  <c r="N370" i="6"/>
  <c r="N366" i="6"/>
  <c r="N381" i="6"/>
  <c r="N377" i="6"/>
  <c r="N373" i="6"/>
  <c r="N369" i="6"/>
  <c r="N365" i="6"/>
  <c r="N380" i="6"/>
  <c r="N376" i="6"/>
  <c r="N372" i="6"/>
  <c r="N368" i="6"/>
  <c r="N379" i="6"/>
  <c r="N375" i="6"/>
  <c r="N371" i="6"/>
  <c r="N367" i="6"/>
  <c r="R382" i="6"/>
  <c r="R378" i="6"/>
  <c r="R374" i="6"/>
  <c r="R370" i="6"/>
  <c r="R366" i="6"/>
  <c r="R381" i="6"/>
  <c r="R377" i="6"/>
  <c r="R373" i="6"/>
  <c r="R369" i="6"/>
  <c r="R365" i="6"/>
  <c r="R376" i="6"/>
  <c r="R368" i="6"/>
  <c r="R375" i="6"/>
  <c r="R367" i="6"/>
  <c r="R380" i="6"/>
  <c r="R372" i="6"/>
  <c r="R379" i="6"/>
  <c r="R371" i="6"/>
  <c r="W382" i="6"/>
  <c r="W378" i="6"/>
  <c r="W374" i="6"/>
  <c r="W370" i="6"/>
  <c r="W366" i="6"/>
  <c r="W381" i="6"/>
  <c r="W377" i="6"/>
  <c r="W373" i="6"/>
  <c r="W369" i="6"/>
  <c r="W365" i="6"/>
  <c r="W376" i="6"/>
  <c r="W368" i="6"/>
  <c r="W375" i="6"/>
  <c r="W367" i="6"/>
  <c r="W372" i="6"/>
  <c r="W371" i="6"/>
  <c r="W380" i="6"/>
  <c r="W379" i="6"/>
  <c r="AC380" i="6"/>
  <c r="AC376" i="6"/>
  <c r="AC372" i="6"/>
  <c r="AC368" i="6"/>
  <c r="AC379" i="6"/>
  <c r="AC375" i="6"/>
  <c r="AC371" i="6"/>
  <c r="AC367" i="6"/>
  <c r="AC382" i="6"/>
  <c r="AC374" i="6"/>
  <c r="AC366" i="6"/>
  <c r="AC381" i="6"/>
  <c r="AC373" i="6"/>
  <c r="AC365" i="6"/>
  <c r="AC378" i="6"/>
  <c r="AC370" i="6"/>
  <c r="AC377" i="6"/>
  <c r="AC369" i="6"/>
  <c r="G315" i="6"/>
  <c r="G311" i="6"/>
  <c r="G318" i="6"/>
  <c r="G314" i="6"/>
  <c r="G310" i="6"/>
  <c r="G317" i="6"/>
  <c r="G313" i="6"/>
  <c r="G309" i="6"/>
  <c r="G316" i="6"/>
  <c r="G312" i="6"/>
  <c r="G308" i="6"/>
  <c r="K316" i="6"/>
  <c r="K312" i="6"/>
  <c r="K308" i="6"/>
  <c r="K315" i="6"/>
  <c r="K311" i="6"/>
  <c r="K318" i="6"/>
  <c r="K310" i="6"/>
  <c r="K317" i="6"/>
  <c r="K309" i="6"/>
  <c r="K314" i="6"/>
  <c r="K313" i="6"/>
  <c r="P316" i="6"/>
  <c r="P312" i="6"/>
  <c r="P308" i="6"/>
  <c r="P315" i="6"/>
  <c r="P311" i="6"/>
  <c r="P318" i="6"/>
  <c r="P314" i="6"/>
  <c r="P310" i="6"/>
  <c r="P317" i="6"/>
  <c r="P313" i="6"/>
  <c r="P309" i="6"/>
  <c r="U316" i="6"/>
  <c r="U312" i="6"/>
  <c r="U308" i="6"/>
  <c r="U315" i="6"/>
  <c r="U311" i="6"/>
  <c r="U314" i="6"/>
  <c r="U313" i="6"/>
  <c r="U318" i="6"/>
  <c r="U310" i="6"/>
  <c r="U317" i="6"/>
  <c r="U309" i="6"/>
  <c r="Y318" i="6"/>
  <c r="Y314" i="6"/>
  <c r="Y310" i="6"/>
  <c r="Y317" i="6"/>
  <c r="Y313" i="6"/>
  <c r="Y309" i="6"/>
  <c r="Y316" i="6"/>
  <c r="Y308" i="6"/>
  <c r="Y315" i="6"/>
  <c r="Y312" i="6"/>
  <c r="Y311" i="6"/>
  <c r="AD317" i="6"/>
  <c r="AD313" i="6"/>
  <c r="AD309" i="6"/>
  <c r="AD316" i="6"/>
  <c r="AD311" i="6"/>
  <c r="AD315" i="6"/>
  <c r="AD310" i="6"/>
  <c r="AD314" i="6"/>
  <c r="AD308" i="6"/>
  <c r="AD318" i="6"/>
  <c r="AD312" i="6"/>
  <c r="H400" i="6"/>
  <c r="H396" i="6"/>
  <c r="H399" i="6"/>
  <c r="H395" i="6"/>
  <c r="H398" i="6"/>
  <c r="H394" i="6"/>
  <c r="H397" i="6"/>
  <c r="H393" i="6"/>
  <c r="M397" i="6"/>
  <c r="M393" i="6"/>
  <c r="M400" i="6"/>
  <c r="M396" i="6"/>
  <c r="M399" i="6"/>
  <c r="M395" i="6"/>
  <c r="M398" i="6"/>
  <c r="M394" i="6"/>
  <c r="Q400" i="6"/>
  <c r="Q396" i="6"/>
  <c r="Q399" i="6"/>
  <c r="Q395" i="6"/>
  <c r="Q398" i="6"/>
  <c r="Q394" i="6"/>
  <c r="Q397" i="6"/>
  <c r="Q393" i="6"/>
  <c r="V397" i="6"/>
  <c r="V393" i="6"/>
  <c r="V400" i="6"/>
  <c r="V396" i="6"/>
  <c r="V395" i="6"/>
  <c r="V394" i="6"/>
  <c r="V399" i="6"/>
  <c r="V398" i="6"/>
  <c r="AA400" i="6"/>
  <c r="AA396" i="6"/>
  <c r="AA399" i="6"/>
  <c r="AA395" i="6"/>
  <c r="AA398" i="6"/>
  <c r="AA394" i="6"/>
  <c r="AA397" i="6"/>
  <c r="AA393" i="6"/>
  <c r="D398" i="6"/>
  <c r="D394" i="6"/>
  <c r="D396" i="6"/>
  <c r="D400" i="6"/>
  <c r="D395" i="6"/>
  <c r="D399" i="6"/>
  <c r="D393" i="6"/>
  <c r="D397" i="6"/>
  <c r="G387" i="6"/>
  <c r="G383" i="6"/>
  <c r="G386" i="6"/>
  <c r="G385" i="6"/>
  <c r="G388" i="6"/>
  <c r="G384" i="6"/>
  <c r="K388" i="6"/>
  <c r="K384" i="6"/>
  <c r="K387" i="6"/>
  <c r="K383" i="6"/>
  <c r="K386" i="6"/>
  <c r="K385" i="6"/>
  <c r="P387" i="6"/>
  <c r="P383" i="6"/>
  <c r="P388" i="6"/>
  <c r="P384" i="6"/>
  <c r="P386" i="6"/>
  <c r="P385" i="6"/>
  <c r="U388" i="6"/>
  <c r="U384" i="6"/>
  <c r="U387" i="6"/>
  <c r="U383" i="6"/>
  <c r="U386" i="6"/>
  <c r="U385" i="6"/>
  <c r="Y386" i="6"/>
  <c r="Y385" i="6"/>
  <c r="Y388" i="6"/>
  <c r="Y387" i="6"/>
  <c r="Y384" i="6"/>
  <c r="Y383" i="6"/>
  <c r="AD385" i="6"/>
  <c r="AD386" i="6"/>
  <c r="AD384" i="6"/>
  <c r="AD388" i="6"/>
  <c r="AD383" i="6"/>
  <c r="AD387" i="6"/>
  <c r="I405" i="6"/>
  <c r="I401" i="6"/>
  <c r="I408" i="6"/>
  <c r="I404" i="6"/>
  <c r="I407" i="6"/>
  <c r="I403" i="6"/>
  <c r="I406" i="6"/>
  <c r="I402" i="6"/>
  <c r="N406" i="6"/>
  <c r="N402" i="6"/>
  <c r="N405" i="6"/>
  <c r="N401" i="6"/>
  <c r="N408" i="6"/>
  <c r="N404" i="6"/>
  <c r="N407" i="6"/>
  <c r="N403" i="6"/>
  <c r="R406" i="6"/>
  <c r="R402" i="6"/>
  <c r="R405" i="6"/>
  <c r="R401" i="6"/>
  <c r="R408" i="6"/>
  <c r="R407" i="6"/>
  <c r="R404" i="6"/>
  <c r="R403" i="6"/>
  <c r="W406" i="6"/>
  <c r="W402" i="6"/>
  <c r="W405" i="6"/>
  <c r="W401" i="6"/>
  <c r="W408" i="6"/>
  <c r="W404" i="6"/>
  <c r="W407" i="6"/>
  <c r="W403" i="6"/>
  <c r="AC408" i="6"/>
  <c r="AC404" i="6"/>
  <c r="AC407" i="6"/>
  <c r="AC403" i="6"/>
  <c r="AC406" i="6"/>
  <c r="AC405" i="6"/>
  <c r="AC402" i="6"/>
  <c r="AC401" i="6"/>
  <c r="F306" i="6"/>
  <c r="F305" i="6"/>
  <c r="F304" i="6"/>
  <c r="F307" i="6"/>
  <c r="J306" i="6"/>
  <c r="J305" i="6"/>
  <c r="J304" i="6"/>
  <c r="J307" i="6"/>
  <c r="O307" i="6"/>
  <c r="O306" i="6"/>
  <c r="O305" i="6"/>
  <c r="O304" i="6"/>
  <c r="S307" i="6"/>
  <c r="S306" i="6"/>
  <c r="S305" i="6"/>
  <c r="S304" i="6"/>
  <c r="X307" i="6"/>
  <c r="X306" i="6"/>
  <c r="X305" i="6"/>
  <c r="X304" i="6"/>
  <c r="AB305" i="6"/>
  <c r="AB304" i="6"/>
  <c r="AB307" i="6"/>
  <c r="AB306" i="6"/>
  <c r="G415" i="6"/>
  <c r="G411" i="6"/>
  <c r="G414" i="6"/>
  <c r="G410" i="6"/>
  <c r="G413" i="6"/>
  <c r="G409" i="6"/>
  <c r="G412" i="6"/>
  <c r="K412" i="6"/>
  <c r="K415" i="6"/>
  <c r="K411" i="6"/>
  <c r="K414" i="6"/>
  <c r="K413" i="6"/>
  <c r="K410" i="6"/>
  <c r="K409" i="6"/>
  <c r="P415" i="6"/>
  <c r="P411" i="6"/>
  <c r="P412" i="6"/>
  <c r="P414" i="6"/>
  <c r="P413" i="6"/>
  <c r="P410" i="6"/>
  <c r="P409" i="6"/>
  <c r="U412" i="6"/>
  <c r="U415" i="6"/>
  <c r="U411" i="6"/>
  <c r="U410" i="6"/>
  <c r="U409" i="6"/>
  <c r="U414" i="6"/>
  <c r="U413" i="6"/>
  <c r="Y414" i="6"/>
  <c r="Y410" i="6"/>
  <c r="Y413" i="6"/>
  <c r="Y409" i="6"/>
  <c r="Y412" i="6"/>
  <c r="Y411" i="6"/>
  <c r="Y415" i="6"/>
  <c r="AD413" i="6"/>
  <c r="AD409" i="6"/>
  <c r="AD412" i="6"/>
  <c r="AD411" i="6"/>
  <c r="AD415" i="6"/>
  <c r="AD410" i="6"/>
  <c r="AD414" i="6"/>
  <c r="AA303" i="6"/>
  <c r="AA299" i="6"/>
  <c r="AA302" i="6"/>
  <c r="AA298" i="6"/>
  <c r="AA301" i="6"/>
  <c r="AA300" i="6"/>
  <c r="D302" i="6"/>
  <c r="D298" i="6"/>
  <c r="D300" i="6"/>
  <c r="D299" i="6"/>
  <c r="D303" i="6"/>
  <c r="D301" i="6"/>
  <c r="I301" i="6"/>
  <c r="I300" i="6"/>
  <c r="I303" i="6"/>
  <c r="I299" i="6"/>
  <c r="I302" i="6"/>
  <c r="I298" i="6"/>
  <c r="N302" i="6"/>
  <c r="N298" i="6"/>
  <c r="N301" i="6"/>
  <c r="N300" i="6"/>
  <c r="N303" i="6"/>
  <c r="N299" i="6"/>
  <c r="R301" i="6"/>
  <c r="R300" i="6"/>
  <c r="R303" i="6"/>
  <c r="R299" i="6"/>
  <c r="R302" i="6"/>
  <c r="R298" i="6"/>
  <c r="W302" i="6"/>
  <c r="W298" i="6"/>
  <c r="W301" i="6"/>
  <c r="W303" i="6"/>
  <c r="W300" i="6"/>
  <c r="W299" i="6"/>
  <c r="F382" i="6"/>
  <c r="F378" i="6"/>
  <c r="F374" i="6"/>
  <c r="F370" i="6"/>
  <c r="F366" i="6"/>
  <c r="F381" i="6"/>
  <c r="F377" i="6"/>
  <c r="F373" i="6"/>
  <c r="F369" i="6"/>
  <c r="F365" i="6"/>
  <c r="F380" i="6"/>
  <c r="F376" i="6"/>
  <c r="F372" i="6"/>
  <c r="F368" i="6"/>
  <c r="F379" i="6"/>
  <c r="F375" i="6"/>
  <c r="F371" i="6"/>
  <c r="F367" i="6"/>
  <c r="J382" i="6"/>
  <c r="J378" i="6"/>
  <c r="J374" i="6"/>
  <c r="J370" i="6"/>
  <c r="J366" i="6"/>
  <c r="J381" i="6"/>
  <c r="J377" i="6"/>
  <c r="J373" i="6"/>
  <c r="J369" i="6"/>
  <c r="J365" i="6"/>
  <c r="J380" i="6"/>
  <c r="J376" i="6"/>
  <c r="J372" i="6"/>
  <c r="J368" i="6"/>
  <c r="J379" i="6"/>
  <c r="J375" i="6"/>
  <c r="J371" i="6"/>
  <c r="J367" i="6"/>
  <c r="O379" i="6"/>
  <c r="O375" i="6"/>
  <c r="O371" i="6"/>
  <c r="O367" i="6"/>
  <c r="O382" i="6"/>
  <c r="O378" i="6"/>
  <c r="O374" i="6"/>
  <c r="O370" i="6"/>
  <c r="O366" i="6"/>
  <c r="O381" i="6"/>
  <c r="O377" i="6"/>
  <c r="O373" i="6"/>
  <c r="O369" i="6"/>
  <c r="O365" i="6"/>
  <c r="O380" i="6"/>
  <c r="O376" i="6"/>
  <c r="O372" i="6"/>
  <c r="O368" i="6"/>
  <c r="S379" i="6"/>
  <c r="S375" i="6"/>
  <c r="S371" i="6"/>
  <c r="S367" i="6"/>
  <c r="S382" i="6"/>
  <c r="S378" i="6"/>
  <c r="S374" i="6"/>
  <c r="S370" i="6"/>
  <c r="S366" i="6"/>
  <c r="S381" i="6"/>
  <c r="S373" i="6"/>
  <c r="S365" i="6"/>
  <c r="S380" i="6"/>
  <c r="S372" i="6"/>
  <c r="S377" i="6"/>
  <c r="S369" i="6"/>
  <c r="S376" i="6"/>
  <c r="S368" i="6"/>
  <c r="X379" i="6"/>
  <c r="X375" i="6"/>
  <c r="X371" i="6"/>
  <c r="X367" i="6"/>
  <c r="X382" i="6"/>
  <c r="X378" i="6"/>
  <c r="X374" i="6"/>
  <c r="X370" i="6"/>
  <c r="X366" i="6"/>
  <c r="X381" i="6"/>
  <c r="X377" i="6"/>
  <c r="X373" i="6"/>
  <c r="X369" i="6"/>
  <c r="X365" i="6"/>
  <c r="X380" i="6"/>
  <c r="X376" i="6"/>
  <c r="X372" i="6"/>
  <c r="X368" i="6"/>
  <c r="AB381" i="6"/>
  <c r="AB377" i="6"/>
  <c r="AB373" i="6"/>
  <c r="AB369" i="6"/>
  <c r="AB365" i="6"/>
  <c r="AB380" i="6"/>
  <c r="AB376" i="6"/>
  <c r="AB372" i="6"/>
  <c r="AB368" i="6"/>
  <c r="AB379" i="6"/>
  <c r="AB371" i="6"/>
  <c r="AB378" i="6"/>
  <c r="AB370" i="6"/>
  <c r="AB375" i="6"/>
  <c r="AB367" i="6"/>
  <c r="AB382" i="6"/>
  <c r="AB374" i="6"/>
  <c r="AB366" i="6"/>
  <c r="H316" i="6"/>
  <c r="H312" i="6"/>
  <c r="H308" i="6"/>
  <c r="H315" i="6"/>
  <c r="H311" i="6"/>
  <c r="H318" i="6"/>
  <c r="H314" i="6"/>
  <c r="H310" i="6"/>
  <c r="H317" i="6"/>
  <c r="H313" i="6"/>
  <c r="H309" i="6"/>
  <c r="M317" i="6"/>
  <c r="M313" i="6"/>
  <c r="M309" i="6"/>
  <c r="M316" i="6"/>
  <c r="M312" i="6"/>
  <c r="M308" i="6"/>
  <c r="M315" i="6"/>
  <c r="M311" i="6"/>
  <c r="M318" i="6"/>
  <c r="M314" i="6"/>
  <c r="M310" i="6"/>
  <c r="Q316" i="6"/>
  <c r="Q312" i="6"/>
  <c r="Q308" i="6"/>
  <c r="Q317" i="6"/>
  <c r="Q313" i="6"/>
  <c r="Q309" i="6"/>
  <c r="Q315" i="6"/>
  <c r="Q314" i="6"/>
  <c r="Q311" i="6"/>
  <c r="Q318" i="6"/>
  <c r="Q310" i="6"/>
  <c r="V317" i="6"/>
  <c r="V313" i="6"/>
  <c r="V309" i="6"/>
  <c r="V316" i="6"/>
  <c r="V312" i="6"/>
  <c r="V308" i="6"/>
  <c r="V315" i="6"/>
  <c r="V314" i="6"/>
  <c r="V318" i="6"/>
  <c r="V311" i="6"/>
  <c r="V310" i="6"/>
  <c r="AA316" i="6"/>
  <c r="AA315" i="6"/>
  <c r="AA311" i="6"/>
  <c r="AA318" i="6"/>
  <c r="AA314" i="6"/>
  <c r="AA310" i="6"/>
  <c r="AA317" i="6"/>
  <c r="AA313" i="6"/>
  <c r="AA312" i="6"/>
  <c r="AA309" i="6"/>
  <c r="AA308" i="6"/>
  <c r="D318" i="6"/>
  <c r="D314" i="6"/>
  <c r="D310" i="6"/>
  <c r="D316" i="6"/>
  <c r="D311" i="6"/>
  <c r="D315" i="6"/>
  <c r="D309" i="6"/>
  <c r="D313" i="6"/>
  <c r="D308" i="6"/>
  <c r="D317" i="6"/>
  <c r="D312" i="6"/>
  <c r="I397" i="6"/>
  <c r="I393" i="6"/>
  <c r="I400" i="6"/>
  <c r="I396" i="6"/>
  <c r="I399" i="6"/>
  <c r="I395" i="6"/>
  <c r="I398" i="6"/>
  <c r="I394" i="6"/>
  <c r="N398" i="6"/>
  <c r="N394" i="6"/>
  <c r="N397" i="6"/>
  <c r="N393" i="6"/>
  <c r="N400" i="6"/>
  <c r="N396" i="6"/>
  <c r="N399" i="6"/>
  <c r="N395" i="6"/>
  <c r="R398" i="6"/>
  <c r="R394" i="6"/>
  <c r="R397" i="6"/>
  <c r="R393" i="6"/>
  <c r="R400" i="6"/>
  <c r="R399" i="6"/>
  <c r="R396" i="6"/>
  <c r="R395" i="6"/>
  <c r="W398" i="6"/>
  <c r="W394" i="6"/>
  <c r="W397" i="6"/>
  <c r="W393" i="6"/>
  <c r="W400" i="6"/>
  <c r="W396" i="6"/>
  <c r="W399" i="6"/>
  <c r="W395" i="6"/>
  <c r="AC400" i="6"/>
  <c r="AC396" i="6"/>
  <c r="AC399" i="6"/>
  <c r="AC395" i="6"/>
  <c r="AC398" i="6"/>
  <c r="AC397" i="6"/>
  <c r="AC394" i="6"/>
  <c r="AC393" i="6"/>
  <c r="H388" i="6"/>
  <c r="H384" i="6"/>
  <c r="H387" i="6"/>
  <c r="H383" i="6"/>
  <c r="H386" i="6"/>
  <c r="H385" i="6"/>
  <c r="M385" i="6"/>
  <c r="M388" i="6"/>
  <c r="M384" i="6"/>
  <c r="M387" i="6"/>
  <c r="M383" i="6"/>
  <c r="M386" i="6"/>
  <c r="Q388" i="6"/>
  <c r="Q384" i="6"/>
  <c r="Q387" i="6"/>
  <c r="Q383" i="6"/>
  <c r="Q386" i="6"/>
  <c r="Q385" i="6"/>
  <c r="V385" i="6"/>
  <c r="V388" i="6"/>
  <c r="V384" i="6"/>
  <c r="V387" i="6"/>
  <c r="V386" i="6"/>
  <c r="V383" i="6"/>
  <c r="AA388" i="6"/>
  <c r="AA384" i="6"/>
  <c r="AA387" i="6"/>
  <c r="AA383" i="6"/>
  <c r="AA386" i="6"/>
  <c r="AA385" i="6"/>
  <c r="D386" i="6"/>
  <c r="D385" i="6"/>
  <c r="D384" i="6"/>
  <c r="D388" i="6"/>
  <c r="D383" i="6"/>
  <c r="D387" i="6"/>
  <c r="F406" i="6"/>
  <c r="F402" i="6"/>
  <c r="F405" i="6"/>
  <c r="F401" i="6"/>
  <c r="F408" i="6"/>
  <c r="F404" i="6"/>
  <c r="F407" i="6"/>
  <c r="F403" i="6"/>
  <c r="J407" i="6"/>
  <c r="J403" i="6"/>
  <c r="J406" i="6"/>
  <c r="J402" i="6"/>
  <c r="J408" i="6"/>
  <c r="J401" i="6"/>
  <c r="J405" i="6"/>
  <c r="J404" i="6"/>
  <c r="O407" i="6"/>
  <c r="O403" i="6"/>
  <c r="O406" i="6"/>
  <c r="O402" i="6"/>
  <c r="O405" i="6"/>
  <c r="O401" i="6"/>
  <c r="O408" i="6"/>
  <c r="O404" i="6"/>
  <c r="S407" i="6"/>
  <c r="S403" i="6"/>
  <c r="S406" i="6"/>
  <c r="S402" i="6"/>
  <c r="S405" i="6"/>
  <c r="S404" i="6"/>
  <c r="S401" i="6"/>
  <c r="S408" i="6"/>
  <c r="X407" i="6"/>
  <c r="X403" i="6"/>
  <c r="X406" i="6"/>
  <c r="X402" i="6"/>
  <c r="X405" i="6"/>
  <c r="X401" i="6"/>
  <c r="X408" i="6"/>
  <c r="X404" i="6"/>
  <c r="AB406" i="6"/>
  <c r="AB402" i="6"/>
  <c r="AB405" i="6"/>
  <c r="AB401" i="6"/>
  <c r="AB407" i="6"/>
  <c r="AB404" i="6"/>
  <c r="AB408" i="6"/>
  <c r="AB403" i="6"/>
  <c r="G307" i="6"/>
  <c r="G306" i="6"/>
  <c r="G305" i="6"/>
  <c r="G304" i="6"/>
  <c r="K304" i="6"/>
  <c r="K307" i="6"/>
  <c r="K306" i="6"/>
  <c r="K305" i="6"/>
  <c r="P304" i="6"/>
  <c r="P307" i="6"/>
  <c r="P306" i="6"/>
  <c r="P305" i="6"/>
  <c r="U304" i="6"/>
  <c r="U307" i="6"/>
  <c r="U306" i="6"/>
  <c r="U305" i="6"/>
  <c r="Y306" i="6"/>
  <c r="Y305" i="6"/>
  <c r="Y307" i="6"/>
  <c r="Y304" i="6"/>
  <c r="AD305" i="6"/>
  <c r="AD306" i="6"/>
  <c r="AD304" i="6"/>
  <c r="AD307" i="6"/>
  <c r="H412" i="6"/>
  <c r="H415" i="6"/>
  <c r="H411" i="6"/>
  <c r="H414" i="6"/>
  <c r="H410" i="6"/>
  <c r="H413" i="6"/>
  <c r="H409" i="6"/>
  <c r="M413" i="6"/>
  <c r="M409" i="6"/>
  <c r="M412" i="6"/>
  <c r="M415" i="6"/>
  <c r="M411" i="6"/>
  <c r="M414" i="6"/>
  <c r="M410" i="6"/>
  <c r="Q412" i="6"/>
  <c r="Q415" i="6"/>
  <c r="Q411" i="6"/>
  <c r="Q414" i="6"/>
  <c r="Q410" i="6"/>
  <c r="Q413" i="6"/>
  <c r="Q409" i="6"/>
  <c r="V413" i="6"/>
  <c r="V409" i="6"/>
  <c r="V412" i="6"/>
  <c r="V411" i="6"/>
  <c r="V410" i="6"/>
  <c r="V415" i="6"/>
  <c r="V414" i="6"/>
  <c r="AA412" i="6"/>
  <c r="AA415" i="6"/>
  <c r="AA411" i="6"/>
  <c r="AA414" i="6"/>
  <c r="AA410" i="6"/>
  <c r="AA413" i="6"/>
  <c r="AA409" i="6"/>
  <c r="D414" i="6"/>
  <c r="D410" i="6"/>
  <c r="D412" i="6"/>
  <c r="D411" i="6"/>
  <c r="D415" i="6"/>
  <c r="D409" i="6"/>
  <c r="D413" i="6"/>
  <c r="AC301" i="6"/>
  <c r="AC300" i="6"/>
  <c r="AC303" i="6"/>
  <c r="AC299" i="6"/>
  <c r="AC302" i="6"/>
  <c r="AC298" i="6"/>
  <c r="F302" i="6"/>
  <c r="F298" i="6"/>
  <c r="F301" i="6"/>
  <c r="F300" i="6"/>
  <c r="F303" i="6"/>
  <c r="F299" i="6"/>
  <c r="J302" i="6"/>
  <c r="J298" i="6"/>
  <c r="J301" i="6"/>
  <c r="J300" i="6"/>
  <c r="J303" i="6"/>
  <c r="J299" i="6"/>
  <c r="O303" i="6"/>
  <c r="O299" i="6"/>
  <c r="O302" i="6"/>
  <c r="O298" i="6"/>
  <c r="O301" i="6"/>
  <c r="O300" i="6"/>
  <c r="S303" i="6"/>
  <c r="S299" i="6"/>
  <c r="S302" i="6"/>
  <c r="S298" i="6"/>
  <c r="S301" i="6"/>
  <c r="S300" i="6"/>
  <c r="AF21" i="19" l="1"/>
  <c r="AD21" i="19"/>
  <c r="AE21" i="19"/>
  <c r="AF26" i="19"/>
  <c r="AD26" i="19"/>
  <c r="AE25" i="19"/>
  <c r="AD25" i="19"/>
  <c r="AF25" i="19"/>
  <c r="AE26" i="19"/>
  <c r="BF102" i="6"/>
  <c r="BF98" i="6"/>
  <c r="BF97" i="6"/>
  <c r="F200" i="6"/>
  <c r="G212" i="6" s="1"/>
  <c r="BF99" i="6"/>
  <c r="BF100" i="6"/>
  <c r="BF101" i="6"/>
  <c r="BF86" i="6"/>
  <c r="F199" i="6"/>
  <c r="G211" i="6" s="1"/>
  <c r="D10" i="19"/>
  <c r="G128" i="6"/>
  <c r="G123" i="6"/>
  <c r="G114" i="6"/>
  <c r="G127" i="6"/>
  <c r="G121" i="6"/>
  <c r="G116" i="6"/>
  <c r="G129" i="6"/>
  <c r="G124" i="6"/>
  <c r="G130" i="6"/>
  <c r="G122" i="6"/>
  <c r="G117" i="6"/>
  <c r="G125" i="6"/>
  <c r="G119" i="6"/>
  <c r="G118" i="6"/>
  <c r="G120" i="6"/>
  <c r="G115" i="6"/>
  <c r="G126" i="6"/>
  <c r="BF87" i="6"/>
  <c r="BF201" i="6"/>
  <c r="T280" i="6"/>
  <c r="S31" i="19"/>
  <c r="T389" i="6"/>
  <c r="S40" i="19"/>
  <c r="T392" i="6"/>
  <c r="T390" i="6"/>
  <c r="T281" i="6"/>
  <c r="T287" i="6"/>
  <c r="T285" i="6"/>
  <c r="T288" i="6"/>
  <c r="T296" i="6"/>
  <c r="T391" i="6"/>
  <c r="T291" i="6"/>
  <c r="T282" i="6"/>
  <c r="T294" i="6"/>
  <c r="T295" i="6"/>
  <c r="T292" i="6"/>
  <c r="T289" i="6"/>
  <c r="T286" i="6"/>
  <c r="T293" i="6"/>
  <c r="T284" i="6"/>
  <c r="T283" i="6"/>
  <c r="T297" i="6"/>
  <c r="T290" i="6"/>
  <c r="L294" i="6"/>
  <c r="L287" i="6"/>
  <c r="L295" i="6"/>
  <c r="L297" i="6"/>
  <c r="L284" i="6"/>
  <c r="L296" i="6"/>
  <c r="L292" i="6"/>
  <c r="L285" i="6"/>
  <c r="L282" i="6"/>
  <c r="L293" i="6"/>
  <c r="L290" i="6"/>
  <c r="L283" i="6"/>
  <c r="L280" i="6"/>
  <c r="L291" i="6"/>
  <c r="L288" i="6"/>
  <c r="L281" i="6"/>
  <c r="L286" i="6"/>
  <c r="L289" i="6"/>
  <c r="L390" i="6"/>
  <c r="L391" i="6"/>
  <c r="L392" i="6"/>
  <c r="L389" i="6"/>
  <c r="Z390" i="6"/>
  <c r="Z391" i="6"/>
  <c r="Z389" i="6"/>
  <c r="Z392" i="6"/>
  <c r="Z294" i="6"/>
  <c r="Z287" i="6"/>
  <c r="Z285" i="6"/>
  <c r="Z281" i="6"/>
  <c r="Z289" i="6"/>
  <c r="Z297" i="6"/>
  <c r="Z295" i="6"/>
  <c r="Z293" i="6"/>
  <c r="Z288" i="6"/>
  <c r="Z286" i="6"/>
  <c r="Z296" i="6"/>
  <c r="Z280" i="6"/>
  <c r="Z284" i="6"/>
  <c r="Z292" i="6"/>
  <c r="Z290" i="6"/>
  <c r="Z282" i="6"/>
  <c r="Z283" i="6"/>
  <c r="Z291" i="6"/>
  <c r="Y390" i="6"/>
  <c r="Y389" i="6"/>
  <c r="Y392" i="6"/>
  <c r="Y391" i="6"/>
  <c r="AD389" i="6"/>
  <c r="AD391" i="6"/>
  <c r="AD390" i="6"/>
  <c r="AD392" i="6"/>
  <c r="H392" i="6"/>
  <c r="H391" i="6"/>
  <c r="H390" i="6"/>
  <c r="H389" i="6"/>
  <c r="M389" i="6"/>
  <c r="M392" i="6"/>
  <c r="M391" i="6"/>
  <c r="M390" i="6"/>
  <c r="Q392" i="6"/>
  <c r="Q391" i="6"/>
  <c r="Q390" i="6"/>
  <c r="Q389" i="6"/>
  <c r="V389" i="6"/>
  <c r="V392" i="6"/>
  <c r="V391" i="6"/>
  <c r="V390" i="6"/>
  <c r="F294" i="6"/>
  <c r="F290" i="6"/>
  <c r="F286" i="6"/>
  <c r="F282" i="6"/>
  <c r="F297" i="6"/>
  <c r="F293" i="6"/>
  <c r="F289" i="6"/>
  <c r="F285" i="6"/>
  <c r="F281" i="6"/>
  <c r="F296" i="6"/>
  <c r="F292" i="6"/>
  <c r="F288" i="6"/>
  <c r="F284" i="6"/>
  <c r="F280" i="6"/>
  <c r="F295" i="6"/>
  <c r="F291" i="6"/>
  <c r="F287" i="6"/>
  <c r="F283" i="6"/>
  <c r="J294" i="6"/>
  <c r="J290" i="6"/>
  <c r="J286" i="6"/>
  <c r="J282" i="6"/>
  <c r="J297" i="6"/>
  <c r="J293" i="6"/>
  <c r="J289" i="6"/>
  <c r="J285" i="6"/>
  <c r="J281" i="6"/>
  <c r="J296" i="6"/>
  <c r="J292" i="6"/>
  <c r="J288" i="6"/>
  <c r="J284" i="6"/>
  <c r="J280" i="6"/>
  <c r="J295" i="6"/>
  <c r="J291" i="6"/>
  <c r="J287" i="6"/>
  <c r="J283" i="6"/>
  <c r="O295" i="6"/>
  <c r="O291" i="6"/>
  <c r="O287" i="6"/>
  <c r="O283" i="6"/>
  <c r="O294" i="6"/>
  <c r="O290" i="6"/>
  <c r="O286" i="6"/>
  <c r="O282" i="6"/>
  <c r="O297" i="6"/>
  <c r="O293" i="6"/>
  <c r="O289" i="6"/>
  <c r="O285" i="6"/>
  <c r="O281" i="6"/>
  <c r="O296" i="6"/>
  <c r="O292" i="6"/>
  <c r="O288" i="6"/>
  <c r="O284" i="6"/>
  <c r="O280" i="6"/>
  <c r="S295" i="6"/>
  <c r="S291" i="6"/>
  <c r="S287" i="6"/>
  <c r="S283" i="6"/>
  <c r="S294" i="6"/>
  <c r="S290" i="6"/>
  <c r="S286" i="6"/>
  <c r="S282" i="6"/>
  <c r="S293" i="6"/>
  <c r="S285" i="6"/>
  <c r="S292" i="6"/>
  <c r="S284" i="6"/>
  <c r="S297" i="6"/>
  <c r="S289" i="6"/>
  <c r="S281" i="6"/>
  <c r="S296" i="6"/>
  <c r="S288" i="6"/>
  <c r="S280" i="6"/>
  <c r="X295" i="6"/>
  <c r="X291" i="6"/>
  <c r="X287" i="6"/>
  <c r="X283" i="6"/>
  <c r="X294" i="6"/>
  <c r="X290" i="6"/>
  <c r="X286" i="6"/>
  <c r="X282" i="6"/>
  <c r="X297" i="6"/>
  <c r="X293" i="6"/>
  <c r="X289" i="6"/>
  <c r="X285" i="6"/>
  <c r="X281" i="6"/>
  <c r="X296" i="6"/>
  <c r="X292" i="6"/>
  <c r="X288" i="6"/>
  <c r="X284" i="6"/>
  <c r="X280" i="6"/>
  <c r="AB297" i="6"/>
  <c r="AB293" i="6"/>
  <c r="AB289" i="6"/>
  <c r="AB285" i="6"/>
  <c r="AB281" i="6"/>
  <c r="AB296" i="6"/>
  <c r="AB292" i="6"/>
  <c r="AB288" i="6"/>
  <c r="AB284" i="6"/>
  <c r="AB280" i="6"/>
  <c r="AB291" i="6"/>
  <c r="AB283" i="6"/>
  <c r="AB290" i="6"/>
  <c r="AB282" i="6"/>
  <c r="AB295" i="6"/>
  <c r="AB287" i="6"/>
  <c r="AB294" i="6"/>
  <c r="AB286" i="6"/>
  <c r="E282" i="6"/>
  <c r="E286" i="6"/>
  <c r="E290" i="6"/>
  <c r="E294" i="6"/>
  <c r="E280" i="6"/>
  <c r="E283" i="6"/>
  <c r="E287" i="6"/>
  <c r="E291" i="6"/>
  <c r="E295" i="6"/>
  <c r="E288" i="6"/>
  <c r="E296" i="6"/>
  <c r="E281" i="6"/>
  <c r="E289" i="6"/>
  <c r="E297" i="6"/>
  <c r="E284" i="6"/>
  <c r="E292" i="6"/>
  <c r="E285" i="6"/>
  <c r="E293" i="6"/>
  <c r="AA392" i="6"/>
  <c r="AA391" i="6"/>
  <c r="AA390" i="6"/>
  <c r="AA389" i="6"/>
  <c r="D390" i="6"/>
  <c r="D391" i="6"/>
  <c r="D389" i="6"/>
  <c r="D392" i="6"/>
  <c r="I389" i="6"/>
  <c r="I392" i="6"/>
  <c r="I391" i="6"/>
  <c r="I390" i="6"/>
  <c r="N390" i="6"/>
  <c r="N389" i="6"/>
  <c r="N392" i="6"/>
  <c r="N391" i="6"/>
  <c r="R390" i="6"/>
  <c r="R389" i="6"/>
  <c r="R392" i="6"/>
  <c r="R391" i="6"/>
  <c r="G295" i="6"/>
  <c r="G291" i="6"/>
  <c r="G287" i="6"/>
  <c r="G283" i="6"/>
  <c r="G294" i="6"/>
  <c r="G290" i="6"/>
  <c r="G286" i="6"/>
  <c r="G282" i="6"/>
  <c r="G297" i="6"/>
  <c r="G293" i="6"/>
  <c r="G289" i="6"/>
  <c r="G285" i="6"/>
  <c r="G281" i="6"/>
  <c r="G296" i="6"/>
  <c r="G292" i="6"/>
  <c r="G288" i="6"/>
  <c r="G284" i="6"/>
  <c r="G280" i="6"/>
  <c r="K296" i="6"/>
  <c r="K292" i="6"/>
  <c r="K288" i="6"/>
  <c r="K284" i="6"/>
  <c r="K280" i="6"/>
  <c r="K295" i="6"/>
  <c r="K291" i="6"/>
  <c r="K287" i="6"/>
  <c r="K283" i="6"/>
  <c r="K294" i="6"/>
  <c r="K286" i="6"/>
  <c r="K293" i="6"/>
  <c r="K285" i="6"/>
  <c r="K290" i="6"/>
  <c r="K282" i="6"/>
  <c r="K297" i="6"/>
  <c r="K289" i="6"/>
  <c r="K281" i="6"/>
  <c r="P296" i="6"/>
  <c r="P292" i="6"/>
  <c r="P288" i="6"/>
  <c r="P284" i="6"/>
  <c r="P280" i="6"/>
  <c r="P295" i="6"/>
  <c r="P291" i="6"/>
  <c r="P287" i="6"/>
  <c r="P283" i="6"/>
  <c r="P294" i="6"/>
  <c r="P290" i="6"/>
  <c r="P286" i="6"/>
  <c r="P282" i="6"/>
  <c r="P297" i="6"/>
  <c r="P293" i="6"/>
  <c r="P289" i="6"/>
  <c r="P285" i="6"/>
  <c r="P281" i="6"/>
  <c r="U296" i="6"/>
  <c r="U292" i="6"/>
  <c r="U288" i="6"/>
  <c r="U284" i="6"/>
  <c r="U280" i="6"/>
  <c r="U295" i="6"/>
  <c r="U291" i="6"/>
  <c r="U287" i="6"/>
  <c r="U283" i="6"/>
  <c r="U290" i="6"/>
  <c r="U282" i="6"/>
  <c r="U297" i="6"/>
  <c r="U289" i="6"/>
  <c r="U281" i="6"/>
  <c r="U294" i="6"/>
  <c r="U286" i="6"/>
  <c r="U293" i="6"/>
  <c r="U285" i="6"/>
  <c r="Y294" i="6"/>
  <c r="Y290" i="6"/>
  <c r="Y286" i="6"/>
  <c r="Y282" i="6"/>
  <c r="Y297" i="6"/>
  <c r="Y293" i="6"/>
  <c r="Y289" i="6"/>
  <c r="Y285" i="6"/>
  <c r="Y281" i="6"/>
  <c r="Y292" i="6"/>
  <c r="Y284" i="6"/>
  <c r="Y291" i="6"/>
  <c r="Y283" i="6"/>
  <c r="Y296" i="6"/>
  <c r="Y288" i="6"/>
  <c r="Y280" i="6"/>
  <c r="Y295" i="6"/>
  <c r="Y287" i="6"/>
  <c r="AD297" i="6"/>
  <c r="AD295" i="6"/>
  <c r="AD291" i="6"/>
  <c r="AD287" i="6"/>
  <c r="AD283" i="6"/>
  <c r="AD294" i="6"/>
  <c r="AD290" i="6"/>
  <c r="AD286" i="6"/>
  <c r="AD282" i="6"/>
  <c r="AD293" i="6"/>
  <c r="AD289" i="6"/>
  <c r="AD285" i="6"/>
  <c r="AD284" i="6"/>
  <c r="AD296" i="6"/>
  <c r="AD281" i="6"/>
  <c r="AD292" i="6"/>
  <c r="AD288" i="6"/>
  <c r="AD280" i="6"/>
  <c r="E389" i="6"/>
  <c r="E390" i="6"/>
  <c r="E391" i="6"/>
  <c r="E392" i="6"/>
  <c r="W390" i="6"/>
  <c r="W389" i="6"/>
  <c r="W392" i="6"/>
  <c r="W391" i="6"/>
  <c r="AC392" i="6"/>
  <c r="AC391" i="6"/>
  <c r="AC390" i="6"/>
  <c r="AC389" i="6"/>
  <c r="F390" i="6"/>
  <c r="F389" i="6"/>
  <c r="F392" i="6"/>
  <c r="F391" i="6"/>
  <c r="J390" i="6"/>
  <c r="J389" i="6"/>
  <c r="J392" i="6"/>
  <c r="J391" i="6"/>
  <c r="O391" i="6"/>
  <c r="O390" i="6"/>
  <c r="O389" i="6"/>
  <c r="O392" i="6"/>
  <c r="S391" i="6"/>
  <c r="S390" i="6"/>
  <c r="S389" i="6"/>
  <c r="S392" i="6"/>
  <c r="H296" i="6"/>
  <c r="H292" i="6"/>
  <c r="H288" i="6"/>
  <c r="H284" i="6"/>
  <c r="H280" i="6"/>
  <c r="H295" i="6"/>
  <c r="H291" i="6"/>
  <c r="H287" i="6"/>
  <c r="H283" i="6"/>
  <c r="H294" i="6"/>
  <c r="H290" i="6"/>
  <c r="H286" i="6"/>
  <c r="H282" i="6"/>
  <c r="H297" i="6"/>
  <c r="H293" i="6"/>
  <c r="H289" i="6"/>
  <c r="H285" i="6"/>
  <c r="H281" i="6"/>
  <c r="M297" i="6"/>
  <c r="M293" i="6"/>
  <c r="M289" i="6"/>
  <c r="M285" i="6"/>
  <c r="M281" i="6"/>
  <c r="M296" i="6"/>
  <c r="M292" i="6"/>
  <c r="M288" i="6"/>
  <c r="M284" i="6"/>
  <c r="M280" i="6"/>
  <c r="M291" i="6"/>
  <c r="M283" i="6"/>
  <c r="M290" i="6"/>
  <c r="M282" i="6"/>
  <c r="M295" i="6"/>
  <c r="M287" i="6"/>
  <c r="M294" i="6"/>
  <c r="M286" i="6"/>
  <c r="Q296" i="6"/>
  <c r="Q292" i="6"/>
  <c r="Q288" i="6"/>
  <c r="Q284" i="6"/>
  <c r="Q280" i="6"/>
  <c r="Q297" i="6"/>
  <c r="Q293" i="6"/>
  <c r="Q289" i="6"/>
  <c r="Q285" i="6"/>
  <c r="Q281" i="6"/>
  <c r="Q291" i="6"/>
  <c r="Q283" i="6"/>
  <c r="Q290" i="6"/>
  <c r="Q282" i="6"/>
  <c r="Q295" i="6"/>
  <c r="Q287" i="6"/>
  <c r="Q294" i="6"/>
  <c r="Q286" i="6"/>
  <c r="V297" i="6"/>
  <c r="V293" i="6"/>
  <c r="V289" i="6"/>
  <c r="V285" i="6"/>
  <c r="V281" i="6"/>
  <c r="V296" i="6"/>
  <c r="V292" i="6"/>
  <c r="V288" i="6"/>
  <c r="V284" i="6"/>
  <c r="V280" i="6"/>
  <c r="V291" i="6"/>
  <c r="V283" i="6"/>
  <c r="V290" i="6"/>
  <c r="V282" i="6"/>
  <c r="V287" i="6"/>
  <c r="V286" i="6"/>
  <c r="V295" i="6"/>
  <c r="V294" i="6"/>
  <c r="AA295" i="6"/>
  <c r="AA291" i="6"/>
  <c r="AA287" i="6"/>
  <c r="AA283" i="6"/>
  <c r="AA294" i="6"/>
  <c r="AA290" i="6"/>
  <c r="AA286" i="6"/>
  <c r="AA282" i="6"/>
  <c r="AA297" i="6"/>
  <c r="AA289" i="6"/>
  <c r="AA281" i="6"/>
  <c r="AA296" i="6"/>
  <c r="AA288" i="6"/>
  <c r="AA280" i="6"/>
  <c r="AA293" i="6"/>
  <c r="AA285" i="6"/>
  <c r="AA292" i="6"/>
  <c r="AA284" i="6"/>
  <c r="D294" i="6"/>
  <c r="D290" i="6"/>
  <c r="D286" i="6"/>
  <c r="D282" i="6"/>
  <c r="D295" i="6"/>
  <c r="D289" i="6"/>
  <c r="D284" i="6"/>
  <c r="D293" i="6"/>
  <c r="D288" i="6"/>
  <c r="D283" i="6"/>
  <c r="D297" i="6"/>
  <c r="D292" i="6"/>
  <c r="D287" i="6"/>
  <c r="D281" i="6"/>
  <c r="D296" i="6"/>
  <c r="D291" i="6"/>
  <c r="D285" i="6"/>
  <c r="D280" i="6"/>
  <c r="X391" i="6"/>
  <c r="X390" i="6"/>
  <c r="X389" i="6"/>
  <c r="X392" i="6"/>
  <c r="AB389" i="6"/>
  <c r="AB392" i="6"/>
  <c r="AB391" i="6"/>
  <c r="AB390" i="6"/>
  <c r="G391" i="6"/>
  <c r="G390" i="6"/>
  <c r="G389" i="6"/>
  <c r="G392" i="6"/>
  <c r="K392" i="6"/>
  <c r="K391" i="6"/>
  <c r="K390" i="6"/>
  <c r="K389" i="6"/>
  <c r="P391" i="6"/>
  <c r="P392" i="6"/>
  <c r="P390" i="6"/>
  <c r="P389" i="6"/>
  <c r="U392" i="6"/>
  <c r="U391" i="6"/>
  <c r="U390" i="6"/>
  <c r="U389" i="6"/>
  <c r="I297" i="6"/>
  <c r="I293" i="6"/>
  <c r="I289" i="6"/>
  <c r="I285" i="6"/>
  <c r="I281" i="6"/>
  <c r="I296" i="6"/>
  <c r="I292" i="6"/>
  <c r="I288" i="6"/>
  <c r="I284" i="6"/>
  <c r="I280" i="6"/>
  <c r="I295" i="6"/>
  <c r="I291" i="6"/>
  <c r="I287" i="6"/>
  <c r="I283" i="6"/>
  <c r="I294" i="6"/>
  <c r="I290" i="6"/>
  <c r="I286" i="6"/>
  <c r="I282" i="6"/>
  <c r="N294" i="6"/>
  <c r="N290" i="6"/>
  <c r="N286" i="6"/>
  <c r="N282" i="6"/>
  <c r="N297" i="6"/>
  <c r="N293" i="6"/>
  <c r="N289" i="6"/>
  <c r="N285" i="6"/>
  <c r="N281" i="6"/>
  <c r="N296" i="6"/>
  <c r="N292" i="6"/>
  <c r="N288" i="6"/>
  <c r="N284" i="6"/>
  <c r="N280" i="6"/>
  <c r="N295" i="6"/>
  <c r="N291" i="6"/>
  <c r="N287" i="6"/>
  <c r="N283" i="6"/>
  <c r="R297" i="6"/>
  <c r="R293" i="6"/>
  <c r="R289" i="6"/>
  <c r="R285" i="6"/>
  <c r="R281" i="6"/>
  <c r="R296" i="6"/>
  <c r="R292" i="6"/>
  <c r="R288" i="6"/>
  <c r="R284" i="6"/>
  <c r="R280" i="6"/>
  <c r="R295" i="6"/>
  <c r="R291" i="6"/>
  <c r="R287" i="6"/>
  <c r="R283" i="6"/>
  <c r="R294" i="6"/>
  <c r="R290" i="6"/>
  <c r="R286" i="6"/>
  <c r="R282" i="6"/>
  <c r="W294" i="6"/>
  <c r="W290" i="6"/>
  <c r="W286" i="6"/>
  <c r="W282" i="6"/>
  <c r="W297" i="6"/>
  <c r="W293" i="6"/>
  <c r="W289" i="6"/>
  <c r="W285" i="6"/>
  <c r="W281" i="6"/>
  <c r="W296" i="6"/>
  <c r="W288" i="6"/>
  <c r="W280" i="6"/>
  <c r="W295" i="6"/>
  <c r="W287" i="6"/>
  <c r="W292" i="6"/>
  <c r="W291" i="6"/>
  <c r="W284" i="6"/>
  <c r="W283" i="6"/>
  <c r="AC297" i="6"/>
  <c r="AC293" i="6"/>
  <c r="AC289" i="6"/>
  <c r="AC285" i="6"/>
  <c r="AC281" i="6"/>
  <c r="AC296" i="6"/>
  <c r="AC292" i="6"/>
  <c r="AC288" i="6"/>
  <c r="AC284" i="6"/>
  <c r="AC280" i="6"/>
  <c r="AC295" i="6"/>
  <c r="AC291" i="6"/>
  <c r="AC287" i="6"/>
  <c r="AC283" i="6"/>
  <c r="AC294" i="6"/>
  <c r="AC290" i="6"/>
  <c r="AC286" i="6"/>
  <c r="AC282" i="6"/>
  <c r="AD10" i="19" l="1"/>
  <c r="AE10" i="19"/>
  <c r="AF10" i="19"/>
  <c r="BF211" i="6"/>
  <c r="BN212" i="6"/>
  <c r="BN211" i="6"/>
  <c r="S224" i="6"/>
  <c r="BG127" i="6"/>
  <c r="AC224" i="6"/>
  <c r="Q224" i="6"/>
  <c r="BG129" i="6"/>
  <c r="G224" i="6"/>
  <c r="BG123" i="6"/>
  <c r="AA224" i="6"/>
  <c r="P224" i="6"/>
  <c r="BG118" i="6"/>
  <c r="D224" i="6"/>
  <c r="Y224" i="6"/>
  <c r="O224" i="6"/>
  <c r="T224" i="6"/>
  <c r="BG128" i="6"/>
  <c r="BG116" i="6"/>
  <c r="AD224" i="6"/>
  <c r="X224" i="6"/>
  <c r="N224" i="6"/>
  <c r="BG121" i="6"/>
  <c r="L224" i="6"/>
  <c r="BG114" i="6"/>
  <c r="BG124" i="6"/>
  <c r="BG115" i="6"/>
  <c r="BG126" i="6"/>
  <c r="F224" i="6"/>
  <c r="W224" i="6"/>
  <c r="M224" i="6"/>
  <c r="BG122" i="6"/>
  <c r="J224" i="6"/>
  <c r="BG117" i="6"/>
  <c r="Z224" i="6"/>
  <c r="H224" i="6"/>
  <c r="V224" i="6"/>
  <c r="K224" i="6"/>
  <c r="BG119" i="6"/>
  <c r="BG130" i="6"/>
  <c r="BG125" i="6"/>
  <c r="BG120" i="6"/>
  <c r="AB224" i="6"/>
  <c r="R224" i="6"/>
  <c r="I224" i="6"/>
  <c r="U224" i="6"/>
  <c r="D8" i="19"/>
  <c r="G85" i="6"/>
  <c r="G87" i="6"/>
  <c r="G86" i="6"/>
  <c r="BF199" i="6"/>
  <c r="BG211" i="6" s="1"/>
  <c r="D9" i="19"/>
  <c r="G101" i="6"/>
  <c r="G96" i="6"/>
  <c r="G90" i="6"/>
  <c r="G100" i="6"/>
  <c r="G109" i="6"/>
  <c r="G104" i="6"/>
  <c r="G98" i="6"/>
  <c r="G94" i="6"/>
  <c r="G112" i="6"/>
  <c r="G106" i="6"/>
  <c r="G102" i="6"/>
  <c r="G89" i="6"/>
  <c r="G88" i="6"/>
  <c r="G97" i="6"/>
  <c r="G95" i="6"/>
  <c r="G91" i="6"/>
  <c r="G110" i="6"/>
  <c r="G108" i="6"/>
  <c r="G105" i="6"/>
  <c r="G111" i="6"/>
  <c r="G103" i="6"/>
  <c r="G113" i="6"/>
  <c r="G99" i="6"/>
  <c r="G93" i="6"/>
  <c r="G92" i="6"/>
  <c r="G107" i="6"/>
  <c r="BF200" i="6"/>
  <c r="BG212" i="6" s="1"/>
  <c r="E224" i="6"/>
  <c r="AF8" i="19" l="1"/>
  <c r="AE8" i="19"/>
  <c r="AD8" i="19"/>
  <c r="AF9" i="19"/>
  <c r="AD9" i="19"/>
  <c r="AE9" i="19"/>
  <c r="BL211" i="6"/>
  <c r="BL212" i="6"/>
  <c r="BM212" i="6"/>
  <c r="BM211" i="6"/>
  <c r="Y37" i="19"/>
  <c r="Z349" i="6"/>
  <c r="Z362" i="6"/>
  <c r="Z361" i="6"/>
  <c r="Z348" i="6"/>
  <c r="Z358" i="6"/>
  <c r="Z355" i="6"/>
  <c r="Z353" i="6"/>
  <c r="Z356" i="6"/>
  <c r="Z352" i="6"/>
  <c r="Z359" i="6"/>
  <c r="Z364" i="6"/>
  <c r="Z357" i="6"/>
  <c r="Z350" i="6"/>
  <c r="Z360" i="6"/>
  <c r="Z354" i="6"/>
  <c r="Z351" i="6"/>
  <c r="Z363" i="6"/>
  <c r="E349" i="6"/>
  <c r="E355" i="6"/>
  <c r="D37" i="19"/>
  <c r="E356" i="6"/>
  <c r="E350" i="6"/>
  <c r="E358" i="6"/>
  <c r="E357" i="6"/>
  <c r="E363" i="6"/>
  <c r="E352" i="6"/>
  <c r="E351" i="6"/>
  <c r="E354" i="6"/>
  <c r="E361" i="6"/>
  <c r="E353" i="6"/>
  <c r="E364" i="6"/>
  <c r="E359" i="6"/>
  <c r="E362" i="6"/>
  <c r="E348" i="6"/>
  <c r="E360" i="6"/>
  <c r="BF181" i="6"/>
  <c r="I37" i="19"/>
  <c r="J361" i="6"/>
  <c r="J348" i="6"/>
  <c r="J357" i="6"/>
  <c r="J363" i="6"/>
  <c r="J353" i="6"/>
  <c r="J359" i="6"/>
  <c r="J349" i="6"/>
  <c r="J355" i="6"/>
  <c r="J362" i="6"/>
  <c r="J364" i="6"/>
  <c r="J351" i="6"/>
  <c r="J358" i="6"/>
  <c r="J360" i="6"/>
  <c r="J350" i="6"/>
  <c r="J352" i="6"/>
  <c r="J354" i="6"/>
  <c r="J356" i="6"/>
  <c r="F37" i="19"/>
  <c r="G352" i="6"/>
  <c r="G363" i="6"/>
  <c r="G361" i="6"/>
  <c r="G348" i="6"/>
  <c r="G359" i="6"/>
  <c r="G357" i="6"/>
  <c r="G355" i="6"/>
  <c r="G353" i="6"/>
  <c r="G351" i="6"/>
  <c r="G349" i="6"/>
  <c r="G364" i="6"/>
  <c r="G362" i="6"/>
  <c r="G354" i="6"/>
  <c r="G356" i="6"/>
  <c r="G350" i="6"/>
  <c r="G358" i="6"/>
  <c r="G360" i="6"/>
  <c r="BF179" i="6"/>
  <c r="K37" i="19"/>
  <c r="L359" i="6"/>
  <c r="L361" i="6"/>
  <c r="L360" i="6"/>
  <c r="L354" i="6"/>
  <c r="L364" i="6"/>
  <c r="L348" i="6"/>
  <c r="L355" i="6"/>
  <c r="L353" i="6"/>
  <c r="L356" i="6"/>
  <c r="L362" i="6"/>
  <c r="L349" i="6"/>
  <c r="L363" i="6"/>
  <c r="L350" i="6"/>
  <c r="L352" i="6"/>
  <c r="L358" i="6"/>
  <c r="L351" i="6"/>
  <c r="L357" i="6"/>
  <c r="N37" i="19"/>
  <c r="O349" i="6"/>
  <c r="O362" i="6"/>
  <c r="O364" i="6"/>
  <c r="O358" i="6"/>
  <c r="O360" i="6"/>
  <c r="O354" i="6"/>
  <c r="O356" i="6"/>
  <c r="O350" i="6"/>
  <c r="O352" i="6"/>
  <c r="O363" i="6"/>
  <c r="O361" i="6"/>
  <c r="O348" i="6"/>
  <c r="O355" i="6"/>
  <c r="O353" i="6"/>
  <c r="O351" i="6"/>
  <c r="O359" i="6"/>
  <c r="O357" i="6"/>
  <c r="S222" i="6"/>
  <c r="Q222" i="6"/>
  <c r="J222" i="6"/>
  <c r="Y222" i="6"/>
  <c r="AA222" i="6"/>
  <c r="AB222" i="6"/>
  <c r="L222" i="6"/>
  <c r="AC222" i="6"/>
  <c r="D222" i="6"/>
  <c r="Z222" i="6"/>
  <c r="V222" i="6"/>
  <c r="M222" i="6"/>
  <c r="N222" i="6"/>
  <c r="F222" i="6"/>
  <c r="G222" i="6"/>
  <c r="O222" i="6"/>
  <c r="I222" i="6"/>
  <c r="K222" i="6"/>
  <c r="T222" i="6"/>
  <c r="BG85" i="6"/>
  <c r="P222" i="6"/>
  <c r="X222" i="6"/>
  <c r="R222" i="6"/>
  <c r="U222" i="6"/>
  <c r="AD222" i="6"/>
  <c r="BG87" i="6"/>
  <c r="W222" i="6"/>
  <c r="BG86" i="6"/>
  <c r="H222" i="6"/>
  <c r="X37" i="19"/>
  <c r="Y363" i="6"/>
  <c r="Y361" i="6"/>
  <c r="Y355" i="6"/>
  <c r="Y352" i="6"/>
  <c r="Y357" i="6"/>
  <c r="Y360" i="6"/>
  <c r="Y353" i="6"/>
  <c r="Y349" i="6"/>
  <c r="Y359" i="6"/>
  <c r="Y362" i="6"/>
  <c r="Y351" i="6"/>
  <c r="Y364" i="6"/>
  <c r="Y354" i="6"/>
  <c r="Y348" i="6"/>
  <c r="Y350" i="6"/>
  <c r="Y356" i="6"/>
  <c r="Y358" i="6"/>
  <c r="T37" i="19"/>
  <c r="U353" i="6"/>
  <c r="U363" i="6"/>
  <c r="U358" i="6"/>
  <c r="U355" i="6"/>
  <c r="U359" i="6"/>
  <c r="U350" i="6"/>
  <c r="U357" i="6"/>
  <c r="U364" i="6"/>
  <c r="U351" i="6"/>
  <c r="U349" i="6"/>
  <c r="U362" i="6"/>
  <c r="U360" i="6"/>
  <c r="U352" i="6"/>
  <c r="U361" i="6"/>
  <c r="U348" i="6"/>
  <c r="U356" i="6"/>
  <c r="U354" i="6"/>
  <c r="V37" i="19"/>
  <c r="W358" i="6"/>
  <c r="W352" i="6"/>
  <c r="W354" i="6"/>
  <c r="W359" i="6"/>
  <c r="W350" i="6"/>
  <c r="W351" i="6"/>
  <c r="W361" i="6"/>
  <c r="W356" i="6"/>
  <c r="W357" i="6"/>
  <c r="W355" i="6"/>
  <c r="W353" i="6"/>
  <c r="W364" i="6"/>
  <c r="W362" i="6"/>
  <c r="W360" i="6"/>
  <c r="W363" i="6"/>
  <c r="W349" i="6"/>
  <c r="W348" i="6"/>
  <c r="AB37" i="19"/>
  <c r="AC364" i="6"/>
  <c r="AC351" i="6"/>
  <c r="AC353" i="6"/>
  <c r="AC360" i="6"/>
  <c r="AC358" i="6"/>
  <c r="AC356" i="6"/>
  <c r="AC350" i="6"/>
  <c r="AC352" i="6"/>
  <c r="AC357" i="6"/>
  <c r="AC348" i="6"/>
  <c r="AC349" i="6"/>
  <c r="AC363" i="6"/>
  <c r="AC362" i="6"/>
  <c r="AC355" i="6"/>
  <c r="AC361" i="6"/>
  <c r="AC359" i="6"/>
  <c r="AC354" i="6"/>
  <c r="BF146" i="6"/>
  <c r="BF180" i="6"/>
  <c r="L37" i="19"/>
  <c r="M352" i="6"/>
  <c r="M354" i="6"/>
  <c r="M361" i="6"/>
  <c r="M348" i="6"/>
  <c r="M350" i="6"/>
  <c r="M362" i="6"/>
  <c r="M357" i="6"/>
  <c r="M363" i="6"/>
  <c r="M360" i="6"/>
  <c r="M353" i="6"/>
  <c r="M359" i="6"/>
  <c r="M349" i="6"/>
  <c r="M355" i="6"/>
  <c r="M364" i="6"/>
  <c r="M351" i="6"/>
  <c r="M356" i="6"/>
  <c r="M358" i="6"/>
  <c r="P37" i="19"/>
  <c r="Q359" i="6"/>
  <c r="Q357" i="6"/>
  <c r="Q355" i="6"/>
  <c r="Q353" i="6"/>
  <c r="Q364" i="6"/>
  <c r="Q351" i="6"/>
  <c r="Q349" i="6"/>
  <c r="Q350" i="6"/>
  <c r="Q360" i="6"/>
  <c r="Q362" i="6"/>
  <c r="Q356" i="6"/>
  <c r="Q358" i="6"/>
  <c r="Q352" i="6"/>
  <c r="Q354" i="6"/>
  <c r="Q363" i="6"/>
  <c r="Q361" i="6"/>
  <c r="Q348" i="6"/>
  <c r="S223" i="6"/>
  <c r="L223" i="6"/>
  <c r="BG91" i="6"/>
  <c r="BG113" i="6"/>
  <c r="M223" i="6"/>
  <c r="P223" i="6"/>
  <c r="BG101" i="6"/>
  <c r="BG112" i="6"/>
  <c r="BG108" i="6"/>
  <c r="U223" i="6"/>
  <c r="V223" i="6"/>
  <c r="Y223" i="6"/>
  <c r="AB223" i="6"/>
  <c r="BG110" i="6"/>
  <c r="BG111" i="6"/>
  <c r="BG107" i="6"/>
  <c r="BG102" i="6"/>
  <c r="BG93" i="6"/>
  <c r="BG103" i="6"/>
  <c r="BG94" i="6"/>
  <c r="W223" i="6"/>
  <c r="D223" i="6"/>
  <c r="BG109" i="6"/>
  <c r="BG92" i="6"/>
  <c r="Q223" i="6"/>
  <c r="X223" i="6"/>
  <c r="Z223" i="6"/>
  <c r="BG88" i="6"/>
  <c r="BG90" i="6"/>
  <c r="AD223" i="6"/>
  <c r="BG95" i="6"/>
  <c r="I223" i="6"/>
  <c r="BG105" i="6"/>
  <c r="BG99" i="6"/>
  <c r="K223" i="6"/>
  <c r="G223" i="6"/>
  <c r="R223" i="6"/>
  <c r="BG100" i="6"/>
  <c r="BG106" i="6"/>
  <c r="BG96" i="6"/>
  <c r="BG104" i="6"/>
  <c r="BG89" i="6"/>
  <c r="O223" i="6"/>
  <c r="AC223" i="6"/>
  <c r="BG98" i="6"/>
  <c r="T223" i="6"/>
  <c r="N223" i="6"/>
  <c r="AA223" i="6"/>
  <c r="H223" i="6"/>
  <c r="F223" i="6"/>
  <c r="J223" i="6"/>
  <c r="BG97" i="6"/>
  <c r="E222" i="6"/>
  <c r="J37" i="19"/>
  <c r="K354" i="6"/>
  <c r="K355" i="6"/>
  <c r="K361" i="6"/>
  <c r="K358" i="6"/>
  <c r="K364" i="6"/>
  <c r="K351" i="6"/>
  <c r="K353" i="6"/>
  <c r="K360" i="6"/>
  <c r="K356" i="6"/>
  <c r="K350" i="6"/>
  <c r="K357" i="6"/>
  <c r="K352" i="6"/>
  <c r="K363" i="6"/>
  <c r="K362" i="6"/>
  <c r="K359" i="6"/>
  <c r="K348" i="6"/>
  <c r="K349" i="6"/>
  <c r="C37" i="19"/>
  <c r="D350" i="6"/>
  <c r="D361" i="6"/>
  <c r="D364" i="6"/>
  <c r="D356" i="6"/>
  <c r="D359" i="6"/>
  <c r="D351" i="6"/>
  <c r="D353" i="6"/>
  <c r="D360" i="6"/>
  <c r="D348" i="6"/>
  <c r="D355" i="6"/>
  <c r="D362" i="6"/>
  <c r="D363" i="6"/>
  <c r="D349" i="6"/>
  <c r="D354" i="6"/>
  <c r="D352" i="6"/>
  <c r="D357" i="6"/>
  <c r="D358" i="6"/>
  <c r="H37" i="19"/>
  <c r="I364" i="6"/>
  <c r="I351" i="6"/>
  <c r="I360" i="6"/>
  <c r="I362" i="6"/>
  <c r="I356" i="6"/>
  <c r="I358" i="6"/>
  <c r="I352" i="6"/>
  <c r="I354" i="6"/>
  <c r="I361" i="6"/>
  <c r="I348" i="6"/>
  <c r="I350" i="6"/>
  <c r="I357" i="6"/>
  <c r="I363" i="6"/>
  <c r="I349" i="6"/>
  <c r="I355" i="6"/>
  <c r="I353" i="6"/>
  <c r="I359" i="6"/>
  <c r="U37" i="19"/>
  <c r="V360" i="6"/>
  <c r="V351" i="6"/>
  <c r="V356" i="6"/>
  <c r="V350" i="6"/>
  <c r="V352" i="6"/>
  <c r="V359" i="6"/>
  <c r="V361" i="6"/>
  <c r="V348" i="6"/>
  <c r="V358" i="6"/>
  <c r="V357" i="6"/>
  <c r="V363" i="6"/>
  <c r="V353" i="6"/>
  <c r="V355" i="6"/>
  <c r="V364" i="6"/>
  <c r="V354" i="6"/>
  <c r="V349" i="6"/>
  <c r="V362" i="6"/>
  <c r="E37" i="19"/>
  <c r="F357" i="6"/>
  <c r="F363" i="6"/>
  <c r="F353" i="6"/>
  <c r="F359" i="6"/>
  <c r="F349" i="6"/>
  <c r="F355" i="6"/>
  <c r="F362" i="6"/>
  <c r="F364" i="6"/>
  <c r="F351" i="6"/>
  <c r="F358" i="6"/>
  <c r="F360" i="6"/>
  <c r="F354" i="6"/>
  <c r="F356" i="6"/>
  <c r="F361" i="6"/>
  <c r="F348" i="6"/>
  <c r="F350" i="6"/>
  <c r="F352" i="6"/>
  <c r="W37" i="19"/>
  <c r="X359" i="6"/>
  <c r="X355" i="6"/>
  <c r="X353" i="6"/>
  <c r="X351" i="6"/>
  <c r="X349" i="6"/>
  <c r="X362" i="6"/>
  <c r="X364" i="6"/>
  <c r="X358" i="6"/>
  <c r="X360" i="6"/>
  <c r="X354" i="6"/>
  <c r="X356" i="6"/>
  <c r="X363" i="6"/>
  <c r="X361" i="6"/>
  <c r="X348" i="6"/>
  <c r="X357" i="6"/>
  <c r="X350" i="6"/>
  <c r="X352" i="6"/>
  <c r="M37" i="19"/>
  <c r="N350" i="6"/>
  <c r="N352" i="6"/>
  <c r="N361" i="6"/>
  <c r="N348" i="6"/>
  <c r="N357" i="6"/>
  <c r="N363" i="6"/>
  <c r="N353" i="6"/>
  <c r="N359" i="6"/>
  <c r="N349" i="6"/>
  <c r="N355" i="6"/>
  <c r="N362" i="6"/>
  <c r="N364" i="6"/>
  <c r="N351" i="6"/>
  <c r="N354" i="6"/>
  <c r="N356" i="6"/>
  <c r="N358" i="6"/>
  <c r="N360" i="6"/>
  <c r="E223" i="6"/>
  <c r="Q37" i="19"/>
  <c r="R354" i="6"/>
  <c r="R359" i="6"/>
  <c r="R350" i="6"/>
  <c r="R351" i="6"/>
  <c r="R361" i="6"/>
  <c r="R364" i="6"/>
  <c r="R357" i="6"/>
  <c r="R356" i="6"/>
  <c r="R353" i="6"/>
  <c r="R348" i="6"/>
  <c r="R349" i="6"/>
  <c r="R363" i="6"/>
  <c r="R358" i="6"/>
  <c r="R352" i="6"/>
  <c r="R362" i="6"/>
  <c r="R360" i="6"/>
  <c r="R355" i="6"/>
  <c r="G37" i="19"/>
  <c r="H364" i="6"/>
  <c r="H351" i="6"/>
  <c r="H349" i="6"/>
  <c r="H360" i="6"/>
  <c r="H362" i="6"/>
  <c r="H359" i="6"/>
  <c r="H356" i="6"/>
  <c r="H358" i="6"/>
  <c r="H352" i="6"/>
  <c r="H354" i="6"/>
  <c r="H348" i="6"/>
  <c r="H350" i="6"/>
  <c r="H357" i="6"/>
  <c r="H363" i="6"/>
  <c r="H361" i="6"/>
  <c r="H355" i="6"/>
  <c r="H353" i="6"/>
  <c r="AC37" i="19"/>
  <c r="AD352" i="6"/>
  <c r="AD349" i="6"/>
  <c r="AD362" i="6"/>
  <c r="AD359" i="6"/>
  <c r="AD364" i="6"/>
  <c r="AD356" i="6"/>
  <c r="AD351" i="6"/>
  <c r="AD354" i="6"/>
  <c r="AD360" i="6"/>
  <c r="AD348" i="6"/>
  <c r="AD355" i="6"/>
  <c r="AD357" i="6"/>
  <c r="AD358" i="6"/>
  <c r="AD353" i="6"/>
  <c r="AD361" i="6"/>
  <c r="AD363" i="6"/>
  <c r="AD350" i="6"/>
  <c r="O37" i="19"/>
  <c r="P362" i="6"/>
  <c r="P356" i="6"/>
  <c r="P354" i="6"/>
  <c r="P352" i="6"/>
  <c r="P361" i="6"/>
  <c r="P363" i="6"/>
  <c r="P353" i="6"/>
  <c r="P348" i="6"/>
  <c r="P359" i="6"/>
  <c r="P358" i="6"/>
  <c r="P350" i="6"/>
  <c r="P355" i="6"/>
  <c r="P364" i="6"/>
  <c r="P349" i="6"/>
  <c r="P360" i="6"/>
  <c r="P351" i="6"/>
  <c r="P357" i="6"/>
  <c r="R37" i="19"/>
  <c r="S355" i="6"/>
  <c r="S351" i="6"/>
  <c r="S356" i="6"/>
  <c r="S362" i="6"/>
  <c r="S348" i="6"/>
  <c r="S358" i="6"/>
  <c r="S361" i="6"/>
  <c r="S354" i="6"/>
  <c r="S353" i="6"/>
  <c r="S350" i="6"/>
  <c r="S360" i="6"/>
  <c r="S359" i="6"/>
  <c r="S349" i="6"/>
  <c r="S364" i="6"/>
  <c r="S357" i="6"/>
  <c r="S352" i="6"/>
  <c r="S363" i="6"/>
  <c r="Z37" i="19"/>
  <c r="AA348" i="6"/>
  <c r="AA350" i="6"/>
  <c r="AA363" i="6"/>
  <c r="AA361" i="6"/>
  <c r="AA359" i="6"/>
  <c r="AA357" i="6"/>
  <c r="AA355" i="6"/>
  <c r="AA353" i="6"/>
  <c r="AA364" i="6"/>
  <c r="AA351" i="6"/>
  <c r="AA349" i="6"/>
  <c r="AA360" i="6"/>
  <c r="AA362" i="6"/>
  <c r="AA352" i="6"/>
  <c r="AA354" i="6"/>
  <c r="AA356" i="6"/>
  <c r="AA358" i="6"/>
  <c r="F208" i="6"/>
  <c r="BF182" i="6"/>
  <c r="AA37" i="19"/>
  <c r="AB361" i="6"/>
  <c r="AB357" i="6"/>
  <c r="AB363" i="6"/>
  <c r="AB353" i="6"/>
  <c r="AB355" i="6"/>
  <c r="AB349" i="6"/>
  <c r="AB362" i="6"/>
  <c r="AB364" i="6"/>
  <c r="AB354" i="6"/>
  <c r="AB360" i="6"/>
  <c r="AB359" i="6"/>
  <c r="AB352" i="6"/>
  <c r="AB358" i="6"/>
  <c r="AB348" i="6"/>
  <c r="AB350" i="6"/>
  <c r="AB356" i="6"/>
  <c r="AB351" i="6"/>
  <c r="BF183" i="6"/>
  <c r="T349" i="6"/>
  <c r="T359" i="6"/>
  <c r="T354" i="6"/>
  <c r="T348" i="6"/>
  <c r="T352" i="6"/>
  <c r="T356" i="6"/>
  <c r="T361" i="6"/>
  <c r="T363" i="6"/>
  <c r="T360" i="6"/>
  <c r="T353" i="6"/>
  <c r="T364" i="6"/>
  <c r="T351" i="6"/>
  <c r="T355" i="6"/>
  <c r="T357" i="6"/>
  <c r="T358" i="6"/>
  <c r="T362" i="6"/>
  <c r="S37" i="19"/>
  <c r="T350" i="6"/>
  <c r="AN189" i="6"/>
  <c r="AN190" i="6" s="1"/>
  <c r="AN194" i="6"/>
  <c r="AN193" i="6"/>
  <c r="AO210" i="6" s="1"/>
  <c r="AN209" i="6" l="1"/>
  <c r="U18" i="19" s="1"/>
  <c r="N340" i="6"/>
  <c r="N330" i="6"/>
  <c r="N324" i="6"/>
  <c r="N332" i="6"/>
  <c r="N339" i="6"/>
  <c r="N329" i="6"/>
  <c r="N338" i="6"/>
  <c r="N342" i="6"/>
  <c r="N344" i="6"/>
  <c r="M36" i="19"/>
  <c r="N346" i="6"/>
  <c r="N326" i="6"/>
  <c r="N328" i="6"/>
  <c r="N327" i="6"/>
  <c r="N336" i="6"/>
  <c r="N343" i="6"/>
  <c r="N331" i="6"/>
  <c r="N345" i="6"/>
  <c r="N347" i="6"/>
  <c r="N334" i="6"/>
  <c r="N323" i="6"/>
  <c r="N341" i="6"/>
  <c r="N335" i="6"/>
  <c r="N337" i="6"/>
  <c r="N322" i="6"/>
  <c r="N325" i="6"/>
  <c r="N333" i="6"/>
  <c r="M321" i="6"/>
  <c r="L35" i="19"/>
  <c r="M319" i="6"/>
  <c r="M320" i="6"/>
  <c r="Y321" i="6"/>
  <c r="X35" i="19"/>
  <c r="Y320" i="6"/>
  <c r="Y319" i="6"/>
  <c r="BF145" i="6"/>
  <c r="S36" i="19"/>
  <c r="T341" i="6"/>
  <c r="T324" i="6"/>
  <c r="T330" i="6"/>
  <c r="T335" i="6"/>
  <c r="T345" i="6"/>
  <c r="T344" i="6"/>
  <c r="T322" i="6"/>
  <c r="T329" i="6"/>
  <c r="T343" i="6"/>
  <c r="T326" i="6"/>
  <c r="T327" i="6"/>
  <c r="T337" i="6"/>
  <c r="T338" i="6"/>
  <c r="T339" i="6"/>
  <c r="T323" i="6"/>
  <c r="T328" i="6"/>
  <c r="T336" i="6"/>
  <c r="T342" i="6"/>
  <c r="T332" i="6"/>
  <c r="T340" i="6"/>
  <c r="T334" i="6"/>
  <c r="T331" i="6"/>
  <c r="T333" i="6"/>
  <c r="T325" i="6"/>
  <c r="T347" i="6"/>
  <c r="T346" i="6"/>
  <c r="AD329" i="6"/>
  <c r="AD343" i="6"/>
  <c r="AC36" i="19"/>
  <c r="AD323" i="6"/>
  <c r="AD335" i="6"/>
  <c r="AD340" i="6"/>
  <c r="AD334" i="6"/>
  <c r="AD325" i="6"/>
  <c r="AD324" i="6"/>
  <c r="AD328" i="6"/>
  <c r="AD322" i="6"/>
  <c r="AD327" i="6"/>
  <c r="AD346" i="6"/>
  <c r="AD339" i="6"/>
  <c r="AD342" i="6"/>
  <c r="AD336" i="6"/>
  <c r="AD330" i="6"/>
  <c r="AD347" i="6"/>
  <c r="AD337" i="6"/>
  <c r="AD341" i="6"/>
  <c r="AD332" i="6"/>
  <c r="AD326" i="6"/>
  <c r="AD333" i="6"/>
  <c r="AD331" i="6"/>
  <c r="AD345" i="6"/>
  <c r="AD338" i="6"/>
  <c r="AD344" i="6"/>
  <c r="C36" i="19"/>
  <c r="D322" i="6"/>
  <c r="D338" i="6"/>
  <c r="D323" i="6"/>
  <c r="D328" i="6"/>
  <c r="D335" i="6"/>
  <c r="D344" i="6"/>
  <c r="D329" i="6"/>
  <c r="D340" i="6"/>
  <c r="D345" i="6"/>
  <c r="D333" i="6"/>
  <c r="D336" i="6"/>
  <c r="D324" i="6"/>
  <c r="D347" i="6"/>
  <c r="D332" i="6"/>
  <c r="D337" i="6"/>
  <c r="D325" i="6"/>
  <c r="D339" i="6"/>
  <c r="D341" i="6"/>
  <c r="D334" i="6"/>
  <c r="D342" i="6"/>
  <c r="D346" i="6"/>
  <c r="D330" i="6"/>
  <c r="D326" i="6"/>
  <c r="D343" i="6"/>
  <c r="D327" i="6"/>
  <c r="D331" i="6"/>
  <c r="O36" i="19"/>
  <c r="P336" i="6"/>
  <c r="P322" i="6"/>
  <c r="P326" i="6"/>
  <c r="P339" i="6"/>
  <c r="P334" i="6"/>
  <c r="P346" i="6"/>
  <c r="P333" i="6"/>
  <c r="P335" i="6"/>
  <c r="P324" i="6"/>
  <c r="P332" i="6"/>
  <c r="P340" i="6"/>
  <c r="P344" i="6"/>
  <c r="P343" i="6"/>
  <c r="P325" i="6"/>
  <c r="P329" i="6"/>
  <c r="P345" i="6"/>
  <c r="P338" i="6"/>
  <c r="P337" i="6"/>
  <c r="P341" i="6"/>
  <c r="P331" i="6"/>
  <c r="P327" i="6"/>
  <c r="P328" i="6"/>
  <c r="P323" i="6"/>
  <c r="P342" i="6"/>
  <c r="P330" i="6"/>
  <c r="P347" i="6"/>
  <c r="W321" i="6"/>
  <c r="W319" i="6"/>
  <c r="V35" i="19"/>
  <c r="W320" i="6"/>
  <c r="S35" i="19"/>
  <c r="T321" i="6"/>
  <c r="T320" i="6"/>
  <c r="T319" i="6"/>
  <c r="U35" i="19"/>
  <c r="V321" i="6"/>
  <c r="V320" i="6"/>
  <c r="V319" i="6"/>
  <c r="J319" i="6"/>
  <c r="J321" i="6"/>
  <c r="I35" i="19"/>
  <c r="J320" i="6"/>
  <c r="AB329" i="6"/>
  <c r="AB322" i="6"/>
  <c r="AB330" i="6"/>
  <c r="AB341" i="6"/>
  <c r="AB346" i="6"/>
  <c r="AB342" i="6"/>
  <c r="AB335" i="6"/>
  <c r="AB333" i="6"/>
  <c r="AB337" i="6"/>
  <c r="AB345" i="6"/>
  <c r="AB340" i="6"/>
  <c r="AB339" i="6"/>
  <c r="AB325" i="6"/>
  <c r="AB344" i="6"/>
  <c r="AB347" i="6"/>
  <c r="AB326" i="6"/>
  <c r="AA36" i="19"/>
  <c r="AB338" i="6"/>
  <c r="AB327" i="6"/>
  <c r="AB324" i="6"/>
  <c r="AB323" i="6"/>
  <c r="AB331" i="6"/>
  <c r="AB328" i="6"/>
  <c r="AB332" i="6"/>
  <c r="AB343" i="6"/>
  <c r="AB334" i="6"/>
  <c r="AB336" i="6"/>
  <c r="K319" i="6"/>
  <c r="J35" i="19"/>
  <c r="K320" i="6"/>
  <c r="K321" i="6"/>
  <c r="Y35" i="19"/>
  <c r="Z320" i="6"/>
  <c r="Z321" i="6"/>
  <c r="Z319" i="6"/>
  <c r="Q320" i="6"/>
  <c r="P35" i="19"/>
  <c r="Q321" i="6"/>
  <c r="Q319" i="6"/>
  <c r="D35" i="19"/>
  <c r="E321" i="6"/>
  <c r="E319" i="6"/>
  <c r="E320" i="6"/>
  <c r="M329" i="6"/>
  <c r="L36" i="19"/>
  <c r="M346" i="6"/>
  <c r="M334" i="6"/>
  <c r="M337" i="6"/>
  <c r="M324" i="6"/>
  <c r="M339" i="6"/>
  <c r="M341" i="6"/>
  <c r="M333" i="6"/>
  <c r="M344" i="6"/>
  <c r="M342" i="6"/>
  <c r="M323" i="6"/>
  <c r="M336" i="6"/>
  <c r="M338" i="6"/>
  <c r="M347" i="6"/>
  <c r="M328" i="6"/>
  <c r="M322" i="6"/>
  <c r="M330" i="6"/>
  <c r="M343" i="6"/>
  <c r="M327" i="6"/>
  <c r="M331" i="6"/>
  <c r="M335" i="6"/>
  <c r="M325" i="6"/>
  <c r="M332" i="6"/>
  <c r="M340" i="6"/>
  <c r="M326" i="6"/>
  <c r="M345" i="6"/>
  <c r="G343" i="6"/>
  <c r="G330" i="6"/>
  <c r="G324" i="6"/>
  <c r="G328" i="6"/>
  <c r="G332" i="6"/>
  <c r="G336" i="6"/>
  <c r="G340" i="6"/>
  <c r="G331" i="6"/>
  <c r="F36" i="19"/>
  <c r="G329" i="6"/>
  <c r="G342" i="6"/>
  <c r="G338" i="6"/>
  <c r="G339" i="6"/>
  <c r="G334" i="6"/>
  <c r="G346" i="6"/>
  <c r="G326" i="6"/>
  <c r="G341" i="6"/>
  <c r="G344" i="6"/>
  <c r="G333" i="6"/>
  <c r="G337" i="6"/>
  <c r="G322" i="6"/>
  <c r="G347" i="6"/>
  <c r="G327" i="6"/>
  <c r="G325" i="6"/>
  <c r="G345" i="6"/>
  <c r="G335" i="6"/>
  <c r="G323" i="6"/>
  <c r="AD319" i="6"/>
  <c r="AD321" i="6"/>
  <c r="AC35" i="19"/>
  <c r="AD320" i="6"/>
  <c r="H35" i="19"/>
  <c r="I320" i="6"/>
  <c r="I321" i="6"/>
  <c r="I319" i="6"/>
  <c r="D320" i="6"/>
  <c r="D321" i="6"/>
  <c r="D319" i="6"/>
  <c r="C35" i="19"/>
  <c r="S321" i="6"/>
  <c r="R35" i="19"/>
  <c r="S319" i="6"/>
  <c r="S320" i="6"/>
  <c r="E344" i="6"/>
  <c r="E338" i="6"/>
  <c r="D36" i="19"/>
  <c r="E333" i="6"/>
  <c r="E340" i="6"/>
  <c r="E329" i="6"/>
  <c r="E337" i="6"/>
  <c r="E326" i="6"/>
  <c r="E342" i="6"/>
  <c r="E322" i="6"/>
  <c r="E345" i="6"/>
  <c r="E330" i="6"/>
  <c r="E325" i="6"/>
  <c r="E332" i="6"/>
  <c r="E339" i="6"/>
  <c r="E346" i="6"/>
  <c r="E347" i="6"/>
  <c r="E327" i="6"/>
  <c r="E341" i="6"/>
  <c r="E323" i="6"/>
  <c r="E328" i="6"/>
  <c r="E331" i="6"/>
  <c r="E324" i="6"/>
  <c r="E336" i="6"/>
  <c r="E343" i="6"/>
  <c r="E335" i="6"/>
  <c r="E334" i="6"/>
  <c r="BF208" i="6"/>
  <c r="E231" i="6" s="1"/>
  <c r="O339" i="6"/>
  <c r="O344" i="6"/>
  <c r="O331" i="6"/>
  <c r="N36" i="19"/>
  <c r="O325" i="6"/>
  <c r="O333" i="6"/>
  <c r="O337" i="6"/>
  <c r="O332" i="6"/>
  <c r="O340" i="6"/>
  <c r="O338" i="6"/>
  <c r="O322" i="6"/>
  <c r="O343" i="6"/>
  <c r="O327" i="6"/>
  <c r="O324" i="6"/>
  <c r="O334" i="6"/>
  <c r="O330" i="6"/>
  <c r="O336" i="6"/>
  <c r="O335" i="6"/>
  <c r="O345" i="6"/>
  <c r="O326" i="6"/>
  <c r="O341" i="6"/>
  <c r="O323" i="6"/>
  <c r="O329" i="6"/>
  <c r="O328" i="6"/>
  <c r="O346" i="6"/>
  <c r="O347" i="6"/>
  <c r="O342" i="6"/>
  <c r="K329" i="6"/>
  <c r="K333" i="6"/>
  <c r="K336" i="6"/>
  <c r="J36" i="19"/>
  <c r="K340" i="6"/>
  <c r="K335" i="6"/>
  <c r="K346" i="6"/>
  <c r="K327" i="6"/>
  <c r="K325" i="6"/>
  <c r="K328" i="6"/>
  <c r="K337" i="6"/>
  <c r="K345" i="6"/>
  <c r="K338" i="6"/>
  <c r="K332" i="6"/>
  <c r="K331" i="6"/>
  <c r="K341" i="6"/>
  <c r="K326" i="6"/>
  <c r="K322" i="6"/>
  <c r="K330" i="6"/>
  <c r="K323" i="6"/>
  <c r="K339" i="6"/>
  <c r="K343" i="6"/>
  <c r="K334" i="6"/>
  <c r="K342" i="6"/>
  <c r="K344" i="6"/>
  <c r="K347" i="6"/>
  <c r="K324" i="6"/>
  <c r="Y36" i="19"/>
  <c r="Z343" i="6"/>
  <c r="Z322" i="6"/>
  <c r="Z347" i="6"/>
  <c r="Z341" i="6"/>
  <c r="Z326" i="6"/>
  <c r="Z336" i="6"/>
  <c r="Z342" i="6"/>
  <c r="Z337" i="6"/>
  <c r="Z330" i="6"/>
  <c r="Z346" i="6"/>
  <c r="Z329" i="6"/>
  <c r="Z335" i="6"/>
  <c r="Z339" i="6"/>
  <c r="Z344" i="6"/>
  <c r="Z327" i="6"/>
  <c r="Z332" i="6"/>
  <c r="Z334" i="6"/>
  <c r="Z345" i="6"/>
  <c r="Z323" i="6"/>
  <c r="Z328" i="6"/>
  <c r="Z338" i="6"/>
  <c r="Z324" i="6"/>
  <c r="Z325" i="6"/>
  <c r="Z333" i="6"/>
  <c r="Z340" i="6"/>
  <c r="Z331" i="6"/>
  <c r="V335" i="6"/>
  <c r="V337" i="6"/>
  <c r="V341" i="6"/>
  <c r="V340" i="6"/>
  <c r="V332" i="6"/>
  <c r="V325" i="6"/>
  <c r="V333" i="6"/>
  <c r="V343" i="6"/>
  <c r="U36" i="19"/>
  <c r="V330" i="6"/>
  <c r="V329" i="6"/>
  <c r="V342" i="6"/>
  <c r="V331" i="6"/>
  <c r="V322" i="6"/>
  <c r="V346" i="6"/>
  <c r="V344" i="6"/>
  <c r="V324" i="6"/>
  <c r="V347" i="6"/>
  <c r="V336" i="6"/>
  <c r="V328" i="6"/>
  <c r="V345" i="6"/>
  <c r="V338" i="6"/>
  <c r="V326" i="6"/>
  <c r="V327" i="6"/>
  <c r="V334" i="6"/>
  <c r="V339" i="6"/>
  <c r="V323" i="6"/>
  <c r="T35" i="19"/>
  <c r="U321" i="6"/>
  <c r="U320" i="6"/>
  <c r="U319" i="6"/>
  <c r="O320" i="6"/>
  <c r="O319" i="6"/>
  <c r="N35" i="19"/>
  <c r="O321" i="6"/>
  <c r="AB35" i="19"/>
  <c r="AC319" i="6"/>
  <c r="AC321" i="6"/>
  <c r="AC320" i="6"/>
  <c r="R322" i="6"/>
  <c r="R346" i="6"/>
  <c r="Q36" i="19"/>
  <c r="R347" i="6"/>
  <c r="R324" i="6"/>
  <c r="R330" i="6"/>
  <c r="R344" i="6"/>
  <c r="R339" i="6"/>
  <c r="R326" i="6"/>
  <c r="R323" i="6"/>
  <c r="R331" i="6"/>
  <c r="R328" i="6"/>
  <c r="R335" i="6"/>
  <c r="R343" i="6"/>
  <c r="R345" i="6"/>
  <c r="R340" i="6"/>
  <c r="R327" i="6"/>
  <c r="R337" i="6"/>
  <c r="R341" i="6"/>
  <c r="R329" i="6"/>
  <c r="R333" i="6"/>
  <c r="R342" i="6"/>
  <c r="R336" i="6"/>
  <c r="R332" i="6"/>
  <c r="R334" i="6"/>
  <c r="R338" i="6"/>
  <c r="R325" i="6"/>
  <c r="W329" i="6"/>
  <c r="W340" i="6"/>
  <c r="W331" i="6"/>
  <c r="W323" i="6"/>
  <c r="W330" i="6"/>
  <c r="W328" i="6"/>
  <c r="W337" i="6"/>
  <c r="W322" i="6"/>
  <c r="W333" i="6"/>
  <c r="W338" i="6"/>
  <c r="W342" i="6"/>
  <c r="W339" i="6"/>
  <c r="V36" i="19"/>
  <c r="W347" i="6"/>
  <c r="W344" i="6"/>
  <c r="W345" i="6"/>
  <c r="W334" i="6"/>
  <c r="W341" i="6"/>
  <c r="W324" i="6"/>
  <c r="W325" i="6"/>
  <c r="W327" i="6"/>
  <c r="W335" i="6"/>
  <c r="W343" i="6"/>
  <c r="W332" i="6"/>
  <c r="W346" i="6"/>
  <c r="W336" i="6"/>
  <c r="W326" i="6"/>
  <c r="AC335" i="6"/>
  <c r="AC343" i="6"/>
  <c r="AC324" i="6"/>
  <c r="AB36" i="19"/>
  <c r="AC346" i="6"/>
  <c r="AC337" i="6"/>
  <c r="AC342" i="6"/>
  <c r="AC338" i="6"/>
  <c r="AC327" i="6"/>
  <c r="AC341" i="6"/>
  <c r="AC332" i="6"/>
  <c r="AC325" i="6"/>
  <c r="AC339" i="6"/>
  <c r="AC328" i="6"/>
  <c r="AC336" i="6"/>
  <c r="AC329" i="6"/>
  <c r="AC345" i="6"/>
  <c r="AC334" i="6"/>
  <c r="AC340" i="6"/>
  <c r="AC326" i="6"/>
  <c r="AC333" i="6"/>
  <c r="AC330" i="6"/>
  <c r="AC331" i="6"/>
  <c r="AC344" i="6"/>
  <c r="AC322" i="6"/>
  <c r="AC323" i="6"/>
  <c r="AC347" i="6"/>
  <c r="Y340" i="6"/>
  <c r="X36" i="19"/>
  <c r="Y334" i="6"/>
  <c r="Y342" i="6"/>
  <c r="Y344" i="6"/>
  <c r="Y331" i="6"/>
  <c r="Y335" i="6"/>
  <c r="Y325" i="6"/>
  <c r="Y333" i="6"/>
  <c r="Y347" i="6"/>
  <c r="Y345" i="6"/>
  <c r="Y336" i="6"/>
  <c r="Y324" i="6"/>
  <c r="Y330" i="6"/>
  <c r="Y338" i="6"/>
  <c r="Y341" i="6"/>
  <c r="Y346" i="6"/>
  <c r="Y328" i="6"/>
  <c r="Y327" i="6"/>
  <c r="Y332" i="6"/>
  <c r="Y323" i="6"/>
  <c r="Y339" i="6"/>
  <c r="Y337" i="6"/>
  <c r="Y322" i="6"/>
  <c r="Y326" i="6"/>
  <c r="Y329" i="6"/>
  <c r="Y343" i="6"/>
  <c r="J327" i="6"/>
  <c r="J341" i="6"/>
  <c r="J346" i="6"/>
  <c r="J338" i="6"/>
  <c r="I36" i="19"/>
  <c r="J332" i="6"/>
  <c r="J330" i="6"/>
  <c r="J325" i="6"/>
  <c r="J331" i="6"/>
  <c r="J339" i="6"/>
  <c r="J336" i="6"/>
  <c r="J344" i="6"/>
  <c r="J345" i="6"/>
  <c r="J326" i="6"/>
  <c r="J347" i="6"/>
  <c r="J323" i="6"/>
  <c r="J335" i="6"/>
  <c r="J329" i="6"/>
  <c r="J328" i="6"/>
  <c r="J340" i="6"/>
  <c r="J334" i="6"/>
  <c r="J333" i="6"/>
  <c r="J337" i="6"/>
  <c r="J322" i="6"/>
  <c r="J343" i="6"/>
  <c r="J324" i="6"/>
  <c r="J342" i="6"/>
  <c r="D17" i="19"/>
  <c r="G188" i="6"/>
  <c r="G183" i="6"/>
  <c r="G184" i="6"/>
  <c r="G185" i="6"/>
  <c r="G186" i="6"/>
  <c r="G187" i="6"/>
  <c r="G182" i="6"/>
  <c r="BF170" i="6"/>
  <c r="F342" i="6"/>
  <c r="F325" i="6"/>
  <c r="F334" i="6"/>
  <c r="F343" i="6"/>
  <c r="F337" i="6"/>
  <c r="F340" i="6"/>
  <c r="F344" i="6"/>
  <c r="F338" i="6"/>
  <c r="F327" i="6"/>
  <c r="F331" i="6"/>
  <c r="F322" i="6"/>
  <c r="F326" i="6"/>
  <c r="E36" i="19"/>
  <c r="F332" i="6"/>
  <c r="F336" i="6"/>
  <c r="F323" i="6"/>
  <c r="F330" i="6"/>
  <c r="F328" i="6"/>
  <c r="F346" i="6"/>
  <c r="F347" i="6"/>
  <c r="F324" i="6"/>
  <c r="F345" i="6"/>
  <c r="F335" i="6"/>
  <c r="F333" i="6"/>
  <c r="F329" i="6"/>
  <c r="F341" i="6"/>
  <c r="F339" i="6"/>
  <c r="X339" i="6"/>
  <c r="W36" i="19"/>
  <c r="X338" i="6"/>
  <c r="X347" i="6"/>
  <c r="X330" i="6"/>
  <c r="X329" i="6"/>
  <c r="X343" i="6"/>
  <c r="X340" i="6"/>
  <c r="X344" i="6"/>
  <c r="X335" i="6"/>
  <c r="X334" i="6"/>
  <c r="X346" i="6"/>
  <c r="X322" i="6"/>
  <c r="X326" i="6"/>
  <c r="X333" i="6"/>
  <c r="X325" i="6"/>
  <c r="X336" i="6"/>
  <c r="X327" i="6"/>
  <c r="X331" i="6"/>
  <c r="X345" i="6"/>
  <c r="X337" i="6"/>
  <c r="X332" i="6"/>
  <c r="X323" i="6"/>
  <c r="X342" i="6"/>
  <c r="X324" i="6"/>
  <c r="X341" i="6"/>
  <c r="X328" i="6"/>
  <c r="U347" i="6"/>
  <c r="U337" i="6"/>
  <c r="T36" i="19"/>
  <c r="U330" i="6"/>
  <c r="U332" i="6"/>
  <c r="U344" i="6"/>
  <c r="U334" i="6"/>
  <c r="U322" i="6"/>
  <c r="U328" i="6"/>
  <c r="U326" i="6"/>
  <c r="U343" i="6"/>
  <c r="U327" i="6"/>
  <c r="U325" i="6"/>
  <c r="U341" i="6"/>
  <c r="U345" i="6"/>
  <c r="U323" i="6"/>
  <c r="U342" i="6"/>
  <c r="U329" i="6"/>
  <c r="U335" i="6"/>
  <c r="U336" i="6"/>
  <c r="U331" i="6"/>
  <c r="U339" i="6"/>
  <c r="U340" i="6"/>
  <c r="U333" i="6"/>
  <c r="U346" i="6"/>
  <c r="U324" i="6"/>
  <c r="U338" i="6"/>
  <c r="K36" i="19"/>
  <c r="L340" i="6"/>
  <c r="L338" i="6"/>
  <c r="L325" i="6"/>
  <c r="L342" i="6"/>
  <c r="L326" i="6"/>
  <c r="L328" i="6"/>
  <c r="L345" i="6"/>
  <c r="L343" i="6"/>
  <c r="L330" i="6"/>
  <c r="L329" i="6"/>
  <c r="L324" i="6"/>
  <c r="L335" i="6"/>
  <c r="L331" i="6"/>
  <c r="L346" i="6"/>
  <c r="L327" i="6"/>
  <c r="L341" i="6"/>
  <c r="L347" i="6"/>
  <c r="L322" i="6"/>
  <c r="L334" i="6"/>
  <c r="L336" i="6"/>
  <c r="L344" i="6"/>
  <c r="L323" i="6"/>
  <c r="L333" i="6"/>
  <c r="L332" i="6"/>
  <c r="L339" i="6"/>
  <c r="L337" i="6"/>
  <c r="R321" i="6"/>
  <c r="Q35" i="19"/>
  <c r="R320" i="6"/>
  <c r="R319" i="6"/>
  <c r="G320" i="6"/>
  <c r="G319" i="6"/>
  <c r="F35" i="19"/>
  <c r="G321" i="6"/>
  <c r="K35" i="19"/>
  <c r="L321" i="6"/>
  <c r="L320" i="6"/>
  <c r="L319" i="6"/>
  <c r="H340" i="6"/>
  <c r="H341" i="6"/>
  <c r="H345" i="6"/>
  <c r="H332" i="6"/>
  <c r="H336" i="6"/>
  <c r="H324" i="6"/>
  <c r="H328" i="6"/>
  <c r="H334" i="6"/>
  <c r="H335" i="6"/>
  <c r="H337" i="6"/>
  <c r="H339" i="6"/>
  <c r="H347" i="6"/>
  <c r="H330" i="6"/>
  <c r="H322" i="6"/>
  <c r="H344" i="6"/>
  <c r="H333" i="6"/>
  <c r="H343" i="6"/>
  <c r="G36" i="19"/>
  <c r="H326" i="6"/>
  <c r="H342" i="6"/>
  <c r="H329" i="6"/>
  <c r="H325" i="6"/>
  <c r="H338" i="6"/>
  <c r="H327" i="6"/>
  <c r="H346" i="6"/>
  <c r="H331" i="6"/>
  <c r="H323" i="6"/>
  <c r="X321" i="6"/>
  <c r="W35" i="19"/>
  <c r="X319" i="6"/>
  <c r="X320" i="6"/>
  <c r="F320" i="6"/>
  <c r="E35" i="19"/>
  <c r="F319" i="6"/>
  <c r="F321" i="6"/>
  <c r="AB321" i="6"/>
  <c r="AB320" i="6"/>
  <c r="AA35" i="19"/>
  <c r="AB319" i="6"/>
  <c r="Q324" i="6"/>
  <c r="P36" i="19"/>
  <c r="Q334" i="6"/>
  <c r="Q329" i="6"/>
  <c r="Q333" i="6"/>
  <c r="Q327" i="6"/>
  <c r="Q337" i="6"/>
  <c r="Q342" i="6"/>
  <c r="Q338" i="6"/>
  <c r="Q341" i="6"/>
  <c r="Q328" i="6"/>
  <c r="Q339" i="6"/>
  <c r="Q343" i="6"/>
  <c r="Q326" i="6"/>
  <c r="Q344" i="6"/>
  <c r="Q322" i="6"/>
  <c r="Q325" i="6"/>
  <c r="Q335" i="6"/>
  <c r="Q332" i="6"/>
  <c r="Q340" i="6"/>
  <c r="Q346" i="6"/>
  <c r="Q330" i="6"/>
  <c r="Q323" i="6"/>
  <c r="Q336" i="6"/>
  <c r="Q345" i="6"/>
  <c r="Q331" i="6"/>
  <c r="Q347" i="6"/>
  <c r="R36" i="19"/>
  <c r="S335" i="6"/>
  <c r="S322" i="6"/>
  <c r="S325" i="6"/>
  <c r="S337" i="6"/>
  <c r="S332" i="6"/>
  <c r="S342" i="6"/>
  <c r="S339" i="6"/>
  <c r="S329" i="6"/>
  <c r="S341" i="6"/>
  <c r="S326" i="6"/>
  <c r="S344" i="6"/>
  <c r="S345" i="6"/>
  <c r="S323" i="6"/>
  <c r="S331" i="6"/>
  <c r="S338" i="6"/>
  <c r="S346" i="6"/>
  <c r="S340" i="6"/>
  <c r="S324" i="6"/>
  <c r="S336" i="6"/>
  <c r="S334" i="6"/>
  <c r="S347" i="6"/>
  <c r="S343" i="6"/>
  <c r="S328" i="6"/>
  <c r="S330" i="6"/>
  <c r="S333" i="6"/>
  <c r="S327" i="6"/>
  <c r="Z36" i="19"/>
  <c r="AA346" i="6"/>
  <c r="AA345" i="6"/>
  <c r="AA340" i="6"/>
  <c r="AA342" i="6"/>
  <c r="AA327" i="6"/>
  <c r="AA326" i="6"/>
  <c r="AA329" i="6"/>
  <c r="AA332" i="6"/>
  <c r="AA331" i="6"/>
  <c r="AA336" i="6"/>
  <c r="AA339" i="6"/>
  <c r="AA333" i="6"/>
  <c r="AA330" i="6"/>
  <c r="AA343" i="6"/>
  <c r="AA344" i="6"/>
  <c r="AA338" i="6"/>
  <c r="AA325" i="6"/>
  <c r="AA337" i="6"/>
  <c r="AA347" i="6"/>
  <c r="AA322" i="6"/>
  <c r="AA335" i="6"/>
  <c r="AA324" i="6"/>
  <c r="AA334" i="6"/>
  <c r="AA341" i="6"/>
  <c r="AA323" i="6"/>
  <c r="AA328" i="6"/>
  <c r="I327" i="6"/>
  <c r="I329" i="6"/>
  <c r="I337" i="6"/>
  <c r="H36" i="19"/>
  <c r="I346" i="6"/>
  <c r="I342" i="6"/>
  <c r="I322" i="6"/>
  <c r="I343" i="6"/>
  <c r="I347" i="6"/>
  <c r="I324" i="6"/>
  <c r="I344" i="6"/>
  <c r="I341" i="6"/>
  <c r="I326" i="6"/>
  <c r="I332" i="6"/>
  <c r="I340" i="6"/>
  <c r="I333" i="6"/>
  <c r="I328" i="6"/>
  <c r="I325" i="6"/>
  <c r="I334" i="6"/>
  <c r="I330" i="6"/>
  <c r="I335" i="6"/>
  <c r="I338" i="6"/>
  <c r="I339" i="6"/>
  <c r="I331" i="6"/>
  <c r="I345" i="6"/>
  <c r="I323" i="6"/>
  <c r="I336" i="6"/>
  <c r="H320" i="6"/>
  <c r="G35" i="19"/>
  <c r="H319" i="6"/>
  <c r="H321" i="6"/>
  <c r="P321" i="6"/>
  <c r="P320" i="6"/>
  <c r="P319" i="6"/>
  <c r="O35" i="19"/>
  <c r="M35" i="19"/>
  <c r="N320" i="6"/>
  <c r="N321" i="6"/>
  <c r="N319" i="6"/>
  <c r="AA321" i="6"/>
  <c r="Z35" i="19"/>
  <c r="AA320" i="6"/>
  <c r="AA319" i="6"/>
  <c r="U2" i="19"/>
  <c r="U19" i="19" s="1"/>
  <c r="AO42" i="6"/>
  <c r="U3" i="19"/>
  <c r="U20" i="19" s="1"/>
  <c r="AO18" i="6"/>
  <c r="AO2" i="6"/>
  <c r="AO9" i="6"/>
  <c r="AO17" i="6"/>
  <c r="AO15" i="6"/>
  <c r="AO19" i="6"/>
  <c r="AO10" i="6"/>
  <c r="AO21" i="6"/>
  <c r="AO3" i="6"/>
  <c r="AO5" i="6"/>
  <c r="AO27" i="6"/>
  <c r="AO41" i="6"/>
  <c r="AO44" i="6"/>
  <c r="AO39" i="6"/>
  <c r="AO8" i="6"/>
  <c r="AO45" i="6"/>
  <c r="AO30" i="6"/>
  <c r="AO37" i="6"/>
  <c r="AO31" i="6"/>
  <c r="AO11" i="6"/>
  <c r="AO23" i="6"/>
  <c r="AO26" i="6"/>
  <c r="AO6" i="6"/>
  <c r="AO7" i="6"/>
  <c r="AO22" i="6"/>
  <c r="AO25" i="6"/>
  <c r="AO35" i="6"/>
  <c r="AO36" i="6"/>
  <c r="AO28" i="6"/>
  <c r="AO29" i="6"/>
  <c r="AO33" i="6"/>
  <c r="AO16" i="6"/>
  <c r="AO14" i="6"/>
  <c r="AO24" i="6"/>
  <c r="AO20" i="6"/>
  <c r="AO12" i="6"/>
  <c r="AO4" i="6"/>
  <c r="AO38" i="6"/>
  <c r="AO32" i="6"/>
  <c r="AO43" i="6"/>
  <c r="AO34" i="6"/>
  <c r="AO40" i="6"/>
  <c r="AO13" i="6"/>
  <c r="AF17" i="19" l="1"/>
  <c r="AD17" i="19"/>
  <c r="AE17" i="19"/>
  <c r="BA225" i="6"/>
  <c r="BA229" i="6"/>
  <c r="BA220" i="6"/>
  <c r="BA226" i="6"/>
  <c r="BA221" i="6"/>
  <c r="BA219" i="6"/>
  <c r="BA230" i="6"/>
  <c r="BA227" i="6"/>
  <c r="BA228" i="6"/>
  <c r="BA218" i="6"/>
  <c r="BA224" i="6"/>
  <c r="BA222" i="6"/>
  <c r="BA223" i="6"/>
  <c r="BA231" i="6"/>
  <c r="BA217" i="6"/>
  <c r="BA216" i="6"/>
  <c r="S231" i="6"/>
  <c r="Z231" i="6"/>
  <c r="T231" i="6"/>
  <c r="BG182" i="6"/>
  <c r="BG188" i="6"/>
  <c r="X231" i="6"/>
  <c r="I231" i="6"/>
  <c r="BG187" i="6"/>
  <c r="D231" i="6"/>
  <c r="AD231" i="6"/>
  <c r="O231" i="6"/>
  <c r="BG183" i="6"/>
  <c r="AB231" i="6"/>
  <c r="L231" i="6"/>
  <c r="AA231" i="6"/>
  <c r="Y231" i="6"/>
  <c r="J231" i="6"/>
  <c r="BG184" i="6"/>
  <c r="V231" i="6"/>
  <c r="U231" i="6"/>
  <c r="F231" i="6"/>
  <c r="N231" i="6"/>
  <c r="Q231" i="6"/>
  <c r="P231" i="6"/>
  <c r="AC231" i="6"/>
  <c r="M231" i="6"/>
  <c r="K231" i="6"/>
  <c r="W231" i="6"/>
  <c r="BG186" i="6"/>
  <c r="H231" i="6"/>
  <c r="G231" i="6"/>
  <c r="R231" i="6"/>
  <c r="BG185" i="6"/>
  <c r="D44" i="19"/>
  <c r="E419" i="6"/>
  <c r="E421" i="6"/>
  <c r="E416" i="6"/>
  <c r="E420" i="6"/>
  <c r="E418" i="6"/>
  <c r="E422" i="6"/>
  <c r="E417" i="6"/>
  <c r="U24" i="19"/>
  <c r="U23" i="19" a="1"/>
  <c r="U23" i="19" s="1"/>
  <c r="AO189" i="6"/>
  <c r="AZ189" i="6"/>
  <c r="AZ190" i="6" s="1"/>
  <c r="AZ194" i="6"/>
  <c r="AZ193" i="6"/>
  <c r="BA210" i="6" s="1"/>
  <c r="BA237" i="6" l="1"/>
  <c r="BA239" i="6"/>
  <c r="BA240" i="6"/>
  <c r="BA248" i="6"/>
  <c r="BA241" i="6"/>
  <c r="BA249" i="6"/>
  <c r="BA242" i="6"/>
  <c r="BA243" i="6"/>
  <c r="BA251" i="6"/>
  <c r="BA256" i="6"/>
  <c r="BA244" i="6"/>
  <c r="BA257" i="6"/>
  <c r="BA236" i="6"/>
  <c r="BA258" i="6"/>
  <c r="BA250" i="6"/>
  <c r="BA259" i="6"/>
  <c r="BA245" i="6"/>
  <c r="BA246" i="6"/>
  <c r="BA247" i="6"/>
  <c r="BA260" i="6"/>
  <c r="BA252" i="6"/>
  <c r="BA261" i="6"/>
  <c r="BA254" i="6"/>
  <c r="BA255" i="6"/>
  <c r="BA238" i="6"/>
  <c r="BA253" i="6"/>
  <c r="BA389" i="6"/>
  <c r="BA390" i="6"/>
  <c r="BA391" i="6"/>
  <c r="BA392" i="6"/>
  <c r="BA323" i="6"/>
  <c r="BA331" i="6"/>
  <c r="BA324" i="6"/>
  <c r="BA332" i="6"/>
  <c r="BA340" i="6"/>
  <c r="BA325" i="6"/>
  <c r="BA333" i="6"/>
  <c r="BA341" i="6"/>
  <c r="BA327" i="6"/>
  <c r="BA335" i="6"/>
  <c r="BA328" i="6"/>
  <c r="BA336" i="6"/>
  <c r="BA344" i="6"/>
  <c r="BA326" i="6"/>
  <c r="BA342" i="6"/>
  <c r="BA345" i="6"/>
  <c r="BA338" i="6"/>
  <c r="BA339" i="6"/>
  <c r="BA322" i="6"/>
  <c r="BA334" i="6"/>
  <c r="BA329" i="6"/>
  <c r="BA343" i="6"/>
  <c r="BA346" i="6"/>
  <c r="BA347" i="6"/>
  <c r="BA337" i="6"/>
  <c r="BA330" i="6"/>
  <c r="BA314" i="6"/>
  <c r="BA315" i="6"/>
  <c r="BA308" i="6"/>
  <c r="BA316" i="6"/>
  <c r="BA309" i="6"/>
  <c r="BA310" i="6"/>
  <c r="BA318" i="6"/>
  <c r="BA311" i="6"/>
  <c r="BA313" i="6"/>
  <c r="BA317" i="6"/>
  <c r="BA312" i="6"/>
  <c r="BA266" i="6"/>
  <c r="BA267" i="6"/>
  <c r="BA268" i="6"/>
  <c r="BA262" i="6"/>
  <c r="BA276" i="6"/>
  <c r="BA270" i="6"/>
  <c r="BA278" i="6"/>
  <c r="BA263" i="6"/>
  <c r="BA265" i="6"/>
  <c r="BA273" i="6"/>
  <c r="BA279" i="6"/>
  <c r="BA274" i="6"/>
  <c r="BA277" i="6"/>
  <c r="BA264" i="6"/>
  <c r="BA271" i="6"/>
  <c r="BA269" i="6"/>
  <c r="BA272" i="6"/>
  <c r="BA275" i="6"/>
  <c r="BA320" i="6"/>
  <c r="BA321" i="6"/>
  <c r="BA319" i="6"/>
  <c r="BA383" i="6"/>
  <c r="BA384" i="6"/>
  <c r="BA385" i="6"/>
  <c r="BA386" i="6"/>
  <c r="BA387" i="6"/>
  <c r="BA388" i="6"/>
  <c r="BA409" i="6"/>
  <c r="BA414" i="6"/>
  <c r="BA410" i="6"/>
  <c r="BA411" i="6"/>
  <c r="BA412" i="6"/>
  <c r="BA413" i="6"/>
  <c r="BA415" i="6"/>
  <c r="BA416" i="6"/>
  <c r="BA417" i="6"/>
  <c r="BA422" i="6"/>
  <c r="BA418" i="6"/>
  <c r="BA419" i="6"/>
  <c r="BA420" i="6"/>
  <c r="BA421" i="6"/>
  <c r="BA298" i="6"/>
  <c r="BA299" i="6"/>
  <c r="BA300" i="6"/>
  <c r="BA301" i="6"/>
  <c r="BA302" i="6"/>
  <c r="BA303" i="6"/>
  <c r="BA351" i="6"/>
  <c r="BA359" i="6"/>
  <c r="BA352" i="6"/>
  <c r="BA360" i="6"/>
  <c r="BA353" i="6"/>
  <c r="BA355" i="6"/>
  <c r="BA348" i="6"/>
  <c r="BA356" i="6"/>
  <c r="BA350" i="6"/>
  <c r="BA358" i="6"/>
  <c r="BA354" i="6"/>
  <c r="BA349" i="6"/>
  <c r="BA357" i="6"/>
  <c r="BA361" i="6"/>
  <c r="BA362" i="6"/>
  <c r="BA363" i="6"/>
  <c r="BA364" i="6"/>
  <c r="BA306" i="6"/>
  <c r="BA307" i="6"/>
  <c r="BA305" i="6"/>
  <c r="BA304" i="6"/>
  <c r="BA284" i="6"/>
  <c r="BA286" i="6"/>
  <c r="BA288" i="6"/>
  <c r="BA296" i="6"/>
  <c r="BA282" i="6"/>
  <c r="BA285" i="6"/>
  <c r="BA289" i="6"/>
  <c r="BA290" i="6"/>
  <c r="BA280" i="6"/>
  <c r="BA291" i="6"/>
  <c r="BA283" i="6"/>
  <c r="BA292" i="6"/>
  <c r="BA281" i="6"/>
  <c r="BA294" i="6"/>
  <c r="BA297" i="6"/>
  <c r="BA287" i="6"/>
  <c r="BA293" i="6"/>
  <c r="BA295" i="6"/>
  <c r="BA405" i="6"/>
  <c r="BA406" i="6"/>
  <c r="BA407" i="6"/>
  <c r="BA408" i="6"/>
  <c r="BA401" i="6"/>
  <c r="BA402" i="6"/>
  <c r="BA403" i="6"/>
  <c r="BA404" i="6"/>
  <c r="BA397" i="6"/>
  <c r="BA398" i="6"/>
  <c r="BA399" i="6"/>
  <c r="BA400" i="6"/>
  <c r="BA393" i="6"/>
  <c r="BA394" i="6"/>
  <c r="BA395" i="6"/>
  <c r="BA396" i="6"/>
  <c r="BA365" i="6"/>
  <c r="BA373" i="6"/>
  <c r="BA381" i="6"/>
  <c r="BA366" i="6"/>
  <c r="BA374" i="6"/>
  <c r="BA382" i="6"/>
  <c r="BA367" i="6"/>
  <c r="BA375" i="6"/>
  <c r="BA368" i="6"/>
  <c r="BA376" i="6"/>
  <c r="BA369" i="6"/>
  <c r="BA377" i="6"/>
  <c r="BA370" i="6"/>
  <c r="BA378" i="6"/>
  <c r="BA371" i="6"/>
  <c r="BA379" i="6"/>
  <c r="BA372" i="6"/>
  <c r="BA380" i="6"/>
  <c r="AZ209" i="6"/>
  <c r="F44" i="19"/>
  <c r="G417" i="6"/>
  <c r="G420" i="6"/>
  <c r="G422" i="6"/>
  <c r="G419" i="6"/>
  <c r="G418" i="6"/>
  <c r="G416" i="6"/>
  <c r="G421" i="6"/>
  <c r="Q44" i="19"/>
  <c r="R418" i="6"/>
  <c r="R417" i="6"/>
  <c r="R422" i="6"/>
  <c r="R420" i="6"/>
  <c r="R421" i="6"/>
  <c r="R419" i="6"/>
  <c r="R416" i="6"/>
  <c r="O44" i="19"/>
  <c r="P418" i="6"/>
  <c r="P416" i="6"/>
  <c r="P417" i="6"/>
  <c r="P422" i="6"/>
  <c r="P420" i="6"/>
  <c r="P419" i="6"/>
  <c r="P421" i="6"/>
  <c r="X44" i="19"/>
  <c r="Y417" i="6"/>
  <c r="Y422" i="6"/>
  <c r="Y420" i="6"/>
  <c r="Y418" i="6"/>
  <c r="Y421" i="6"/>
  <c r="Y419" i="6"/>
  <c r="Y416" i="6"/>
  <c r="H44" i="19"/>
  <c r="I420" i="6"/>
  <c r="I421" i="6"/>
  <c r="I419" i="6"/>
  <c r="I418" i="6"/>
  <c r="I417" i="6"/>
  <c r="I422" i="6"/>
  <c r="I416" i="6"/>
  <c r="G44" i="19"/>
  <c r="H416" i="6"/>
  <c r="H421" i="6"/>
  <c r="H419" i="6"/>
  <c r="H417" i="6"/>
  <c r="H422" i="6"/>
  <c r="H420" i="6"/>
  <c r="H418" i="6"/>
  <c r="M44" i="19"/>
  <c r="N418" i="6"/>
  <c r="N416" i="6"/>
  <c r="N421" i="6"/>
  <c r="N419" i="6"/>
  <c r="N420" i="6"/>
  <c r="N417" i="6"/>
  <c r="N422" i="6"/>
  <c r="L420" i="6"/>
  <c r="L422" i="6"/>
  <c r="K44" i="19"/>
  <c r="L419" i="6"/>
  <c r="L416" i="6"/>
  <c r="L418" i="6"/>
  <c r="L421" i="6"/>
  <c r="L417" i="6"/>
  <c r="W44" i="19"/>
  <c r="X421" i="6"/>
  <c r="X417" i="6"/>
  <c r="X422" i="6"/>
  <c r="X420" i="6"/>
  <c r="X416" i="6"/>
  <c r="X418" i="6"/>
  <c r="X419" i="6"/>
  <c r="E44" i="19"/>
  <c r="F419" i="6"/>
  <c r="F417" i="6"/>
  <c r="F422" i="6"/>
  <c r="F418" i="6"/>
  <c r="F420" i="6"/>
  <c r="F421" i="6"/>
  <c r="F416" i="6"/>
  <c r="AA44" i="19"/>
  <c r="AB420" i="6"/>
  <c r="AB422" i="6"/>
  <c r="AB418" i="6"/>
  <c r="AB417" i="6"/>
  <c r="AB419" i="6"/>
  <c r="AB416" i="6"/>
  <c r="AB421" i="6"/>
  <c r="V44" i="19"/>
  <c r="W419" i="6"/>
  <c r="W420" i="6"/>
  <c r="W422" i="6"/>
  <c r="W418" i="6"/>
  <c r="W416" i="6"/>
  <c r="W421" i="6"/>
  <c r="W417" i="6"/>
  <c r="T44" i="19"/>
  <c r="U420" i="6"/>
  <c r="U417" i="6"/>
  <c r="U416" i="6"/>
  <c r="U419" i="6"/>
  <c r="U422" i="6"/>
  <c r="U421" i="6"/>
  <c r="U418" i="6"/>
  <c r="J44" i="19"/>
  <c r="K422" i="6"/>
  <c r="K420" i="6"/>
  <c r="K416" i="6"/>
  <c r="K419" i="6"/>
  <c r="K418" i="6"/>
  <c r="K417" i="6"/>
  <c r="K421" i="6"/>
  <c r="P44" i="19"/>
  <c r="Q416" i="6"/>
  <c r="Q419" i="6"/>
  <c r="Q422" i="6"/>
  <c r="Q417" i="6"/>
  <c r="Q421" i="6"/>
  <c r="Q420" i="6"/>
  <c r="Q418" i="6"/>
  <c r="Z44" i="19"/>
  <c r="AA416" i="6"/>
  <c r="AA417" i="6"/>
  <c r="AA419" i="6"/>
  <c r="AA422" i="6"/>
  <c r="AA421" i="6"/>
  <c r="AA420" i="6"/>
  <c r="AA418" i="6"/>
  <c r="U44" i="19"/>
  <c r="V417" i="6"/>
  <c r="V418" i="6"/>
  <c r="V420" i="6"/>
  <c r="V422" i="6"/>
  <c r="V416" i="6"/>
  <c r="V421" i="6"/>
  <c r="V419" i="6"/>
  <c r="N44" i="19"/>
  <c r="O420" i="6"/>
  <c r="O418" i="6"/>
  <c r="O416" i="6"/>
  <c r="O421" i="6"/>
  <c r="O417" i="6"/>
  <c r="O419" i="6"/>
  <c r="O422" i="6"/>
  <c r="S44" i="19"/>
  <c r="T421" i="6"/>
  <c r="T417" i="6"/>
  <c r="T416" i="6"/>
  <c r="T419" i="6"/>
  <c r="T422" i="6"/>
  <c r="T420" i="6"/>
  <c r="T418" i="6"/>
  <c r="L44" i="19"/>
  <c r="M419" i="6"/>
  <c r="M417" i="6"/>
  <c r="M420" i="6"/>
  <c r="M416" i="6"/>
  <c r="M422" i="6"/>
  <c r="M418" i="6"/>
  <c r="M421" i="6"/>
  <c r="AC44" i="19"/>
  <c r="AD420" i="6"/>
  <c r="AD418" i="6"/>
  <c r="AD419" i="6"/>
  <c r="AD417" i="6"/>
  <c r="AD422" i="6"/>
  <c r="AD421" i="6"/>
  <c r="AD416" i="6"/>
  <c r="Z422" i="6"/>
  <c r="Z417" i="6"/>
  <c r="Y44" i="19"/>
  <c r="Z421" i="6"/>
  <c r="Z418" i="6"/>
  <c r="Z419" i="6"/>
  <c r="Z416" i="6"/>
  <c r="Z420" i="6"/>
  <c r="AB44" i="19"/>
  <c r="AC421" i="6"/>
  <c r="AC416" i="6"/>
  <c r="AC417" i="6"/>
  <c r="AC418" i="6"/>
  <c r="AC419" i="6"/>
  <c r="AC422" i="6"/>
  <c r="AC420" i="6"/>
  <c r="I44" i="19"/>
  <c r="J418" i="6"/>
  <c r="J420" i="6"/>
  <c r="J419" i="6"/>
  <c r="J416" i="6"/>
  <c r="J422" i="6"/>
  <c r="J421" i="6"/>
  <c r="J417" i="6"/>
  <c r="C44" i="19"/>
  <c r="D417" i="6"/>
  <c r="D419" i="6"/>
  <c r="D421" i="6"/>
  <c r="D422" i="6"/>
  <c r="D416" i="6"/>
  <c r="D418" i="6"/>
  <c r="D420" i="6"/>
  <c r="R44" i="19"/>
  <c r="S416" i="6"/>
  <c r="S421" i="6"/>
  <c r="S420" i="6"/>
  <c r="S417" i="6"/>
  <c r="S419" i="6"/>
  <c r="S422" i="6"/>
  <c r="S418" i="6"/>
  <c r="AA2" i="19"/>
  <c r="AA19" i="19" s="1"/>
  <c r="BA41" i="6"/>
  <c r="AA3" i="19"/>
  <c r="AA20" i="19" s="1"/>
  <c r="BA13" i="6"/>
  <c r="BA2" i="6"/>
  <c r="BA14" i="6"/>
  <c r="BA5" i="6"/>
  <c r="BA12" i="6"/>
  <c r="BA9" i="6"/>
  <c r="BA11" i="6"/>
  <c r="BA28" i="6"/>
  <c r="BA43" i="6"/>
  <c r="BA25" i="6"/>
  <c r="BA44" i="6"/>
  <c r="BA6" i="6"/>
  <c r="BA7" i="6"/>
  <c r="BA19" i="6"/>
  <c r="BA38" i="6"/>
  <c r="BA45" i="6"/>
  <c r="BA18" i="6"/>
  <c r="BA21" i="6"/>
  <c r="BA23" i="6"/>
  <c r="BA20" i="6"/>
  <c r="BA10" i="6"/>
  <c r="BA30" i="6"/>
  <c r="BA32" i="6"/>
  <c r="BA24" i="6"/>
  <c r="BA35" i="6"/>
  <c r="BA31" i="6"/>
  <c r="BA27" i="6"/>
  <c r="BA17" i="6"/>
  <c r="BA22" i="6"/>
  <c r="BA4" i="6"/>
  <c r="BA26" i="6"/>
  <c r="BA37" i="6"/>
  <c r="BA39" i="6"/>
  <c r="BA40" i="6"/>
  <c r="BA36" i="6"/>
  <c r="BA33" i="6"/>
  <c r="BA8" i="6"/>
  <c r="BA3" i="6"/>
  <c r="BA15" i="6"/>
  <c r="BA29" i="6"/>
  <c r="BA34" i="6"/>
  <c r="BA42" i="6"/>
  <c r="BA16" i="6"/>
  <c r="BG230" i="6" l="1"/>
  <c r="BG220" i="6"/>
  <c r="BG225" i="6"/>
  <c r="BG228" i="6"/>
  <c r="BG221" i="6"/>
  <c r="BG226" i="6"/>
  <c r="BG218" i="6"/>
  <c r="BG227" i="6"/>
  <c r="BG219" i="6"/>
  <c r="BG229" i="6"/>
  <c r="BG224" i="6"/>
  <c r="BG223" i="6"/>
  <c r="BG222" i="6"/>
  <c r="BG231" i="6"/>
  <c r="BG217" i="6"/>
  <c r="BG216" i="6"/>
  <c r="AA24" i="19"/>
  <c r="BA189" i="6"/>
  <c r="AA18" i="19"/>
  <c r="BG265" i="6" l="1"/>
  <c r="BG267" i="6"/>
  <c r="BG270" i="6"/>
  <c r="BG278" i="6"/>
  <c r="BG264" i="6"/>
  <c r="BG272" i="6"/>
  <c r="BG262" i="6"/>
  <c r="BG266" i="6"/>
  <c r="BG271" i="6"/>
  <c r="BG277" i="6"/>
  <c r="BG269" i="6"/>
  <c r="BG268" i="6"/>
  <c r="BG275" i="6"/>
  <c r="BG273" i="6"/>
  <c r="BG276" i="6"/>
  <c r="BG279" i="6"/>
  <c r="BG274" i="6"/>
  <c r="BG263" i="6"/>
  <c r="BG321" i="6"/>
  <c r="BG320" i="6"/>
  <c r="BG319" i="6"/>
  <c r="BG308" i="6"/>
  <c r="BG316" i="6"/>
  <c r="BG309" i="6"/>
  <c r="BG317" i="6"/>
  <c r="BG310" i="6"/>
  <c r="BG318" i="6"/>
  <c r="BG311" i="6"/>
  <c r="BG312" i="6"/>
  <c r="BG313" i="6"/>
  <c r="BG315" i="6"/>
  <c r="BG314" i="6"/>
  <c r="BG239" i="6"/>
  <c r="BG241" i="6"/>
  <c r="BG242" i="6"/>
  <c r="BG250" i="6"/>
  <c r="BG243" i="6"/>
  <c r="BG236" i="6"/>
  <c r="BG244" i="6"/>
  <c r="BG237" i="6"/>
  <c r="BG245" i="6"/>
  <c r="BG238" i="6"/>
  <c r="BG258" i="6"/>
  <c r="BG259" i="6"/>
  <c r="BG260" i="6"/>
  <c r="BG251" i="6"/>
  <c r="BG252" i="6"/>
  <c r="BG261" i="6"/>
  <c r="BG253" i="6"/>
  <c r="BG254" i="6"/>
  <c r="BG255" i="6"/>
  <c r="BG240" i="6"/>
  <c r="BG246" i="6"/>
  <c r="BG248" i="6"/>
  <c r="BG257" i="6"/>
  <c r="BG249" i="6"/>
  <c r="BG256" i="6"/>
  <c r="BG247" i="6"/>
  <c r="BG325" i="6"/>
  <c r="BG333" i="6"/>
  <c r="BG326" i="6"/>
  <c r="BG334" i="6"/>
  <c r="BG342" i="6"/>
  <c r="BG327" i="6"/>
  <c r="BG335" i="6"/>
  <c r="BG329" i="6"/>
  <c r="BG337" i="6"/>
  <c r="BG322" i="6"/>
  <c r="BG330" i="6"/>
  <c r="BG338" i="6"/>
  <c r="BG324" i="6"/>
  <c r="BG336" i="6"/>
  <c r="BG343" i="6"/>
  <c r="BG331" i="6"/>
  <c r="BG346" i="6"/>
  <c r="BG347" i="6"/>
  <c r="BG332" i="6"/>
  <c r="BG344" i="6"/>
  <c r="BG328" i="6"/>
  <c r="BG339" i="6"/>
  <c r="BG340" i="6"/>
  <c r="BG341" i="6"/>
  <c r="BG323" i="6"/>
  <c r="BG345" i="6"/>
  <c r="BG399" i="6"/>
  <c r="BG400" i="6"/>
  <c r="BG393" i="6"/>
  <c r="BG394" i="6"/>
  <c r="BG395" i="6"/>
  <c r="BG396" i="6"/>
  <c r="BG397" i="6"/>
  <c r="BG398" i="6"/>
  <c r="BG391" i="6"/>
  <c r="BG392" i="6"/>
  <c r="BG389" i="6"/>
  <c r="BG390" i="6"/>
  <c r="BG418" i="6"/>
  <c r="BG419" i="6"/>
  <c r="BG416" i="6"/>
  <c r="BG420" i="6"/>
  <c r="BG421" i="6"/>
  <c r="BG422" i="6"/>
  <c r="BG417" i="6"/>
  <c r="BG353" i="6"/>
  <c r="BG354" i="6"/>
  <c r="BG355" i="6"/>
  <c r="BG348" i="6"/>
  <c r="BG349" i="6"/>
  <c r="BG350" i="6"/>
  <c r="BG358" i="6"/>
  <c r="BG352" i="6"/>
  <c r="BG359" i="6"/>
  <c r="BG360" i="6"/>
  <c r="BG356" i="6"/>
  <c r="BG361" i="6"/>
  <c r="BG351" i="6"/>
  <c r="BG362" i="6"/>
  <c r="BG363" i="6"/>
  <c r="BG364" i="6"/>
  <c r="BG357" i="6"/>
  <c r="BG367" i="6"/>
  <c r="BG375" i="6"/>
  <c r="BG368" i="6"/>
  <c r="BG376" i="6"/>
  <c r="BG369" i="6"/>
  <c r="BG377" i="6"/>
  <c r="BG370" i="6"/>
  <c r="BG378" i="6"/>
  <c r="BG371" i="6"/>
  <c r="BG379" i="6"/>
  <c r="BG372" i="6"/>
  <c r="BG380" i="6"/>
  <c r="BG365" i="6"/>
  <c r="BG373" i="6"/>
  <c r="BG381" i="6"/>
  <c r="BG382" i="6"/>
  <c r="BG366" i="6"/>
  <c r="BG374" i="6"/>
  <c r="BG383" i="6"/>
  <c r="BG384" i="6"/>
  <c r="BG385" i="6"/>
  <c r="BG386" i="6"/>
  <c r="BG387" i="6"/>
  <c r="BG388" i="6"/>
  <c r="BG407" i="6"/>
  <c r="BG408" i="6"/>
  <c r="BG401" i="6"/>
  <c r="BG402" i="6"/>
  <c r="BG403" i="6"/>
  <c r="BG404" i="6"/>
  <c r="BG405" i="6"/>
  <c r="BG406" i="6"/>
  <c r="BG304" i="6"/>
  <c r="BG305" i="6"/>
  <c r="BG307" i="6"/>
  <c r="BG306" i="6"/>
  <c r="BG286" i="6"/>
  <c r="BG280" i="6"/>
  <c r="BG283" i="6"/>
  <c r="BG290" i="6"/>
  <c r="BG281" i="6"/>
  <c r="BG292" i="6"/>
  <c r="BG284" i="6"/>
  <c r="BG293" i="6"/>
  <c r="BG294" i="6"/>
  <c r="BG282" i="6"/>
  <c r="BG287" i="6"/>
  <c r="BG285" i="6"/>
  <c r="BG288" i="6"/>
  <c r="BG296" i="6"/>
  <c r="BG295" i="6"/>
  <c r="BG289" i="6"/>
  <c r="BG291" i="6"/>
  <c r="BG297" i="6"/>
  <c r="BG300" i="6"/>
  <c r="BG301" i="6"/>
  <c r="BG302" i="6"/>
  <c r="BG303" i="6"/>
  <c r="BG299" i="6"/>
  <c r="BG298" i="6"/>
  <c r="BG410" i="6"/>
  <c r="BG411" i="6"/>
  <c r="BG412" i="6"/>
  <c r="BG413" i="6"/>
  <c r="BG414" i="6"/>
  <c r="BG415" i="6"/>
  <c r="BG409" i="6"/>
  <c r="AA23" i="19" a="1"/>
  <c r="AA23" i="19" s="1"/>
  <c r="BF22" i="6" l="1"/>
  <c r="BF19" i="6"/>
  <c r="BF24" i="6"/>
  <c r="BF12" i="6"/>
  <c r="BF20" i="6"/>
  <c r="BF21" i="6"/>
  <c r="BF61" i="6"/>
  <c r="BF13" i="6"/>
  <c r="BF23" i="6"/>
  <c r="BF16" i="6"/>
  <c r="BF60" i="6"/>
  <c r="BF15" i="6"/>
  <c r="BF14" i="6"/>
  <c r="F189" i="6"/>
  <c r="F190" i="6" s="1"/>
  <c r="BF11" i="6"/>
  <c r="BF28" i="6"/>
  <c r="F194" i="6"/>
  <c r="F193" i="6"/>
  <c r="G210" i="6" s="1"/>
  <c r="BL210" i="6" s="1"/>
  <c r="G31" i="6" l="1"/>
  <c r="G4" i="6"/>
  <c r="F209" i="6"/>
  <c r="G18" i="6"/>
  <c r="G17" i="6"/>
  <c r="G12" i="6"/>
  <c r="BF193" i="6"/>
  <c r="BG210" i="6" s="1"/>
  <c r="G23" i="6"/>
  <c r="G44" i="6"/>
  <c r="G11" i="6"/>
  <c r="G26" i="6"/>
  <c r="G10" i="6"/>
  <c r="G19" i="6"/>
  <c r="G2" i="6"/>
  <c r="G7" i="6"/>
  <c r="G3" i="6"/>
  <c r="BF194" i="6"/>
  <c r="E217" i="6" s="1"/>
  <c r="G15" i="6"/>
  <c r="G9" i="6"/>
  <c r="G28" i="6"/>
  <c r="G38" i="6"/>
  <c r="D2" i="19"/>
  <c r="G5" i="6"/>
  <c r="G25" i="6"/>
  <c r="G22" i="6"/>
  <c r="BF189" i="6"/>
  <c r="G33" i="6"/>
  <c r="G35" i="6"/>
  <c r="G30" i="6"/>
  <c r="G39" i="6"/>
  <c r="G40" i="6"/>
  <c r="G29" i="6"/>
  <c r="G42" i="6"/>
  <c r="G45" i="6"/>
  <c r="D3" i="19"/>
  <c r="G34" i="6"/>
  <c r="G43" i="6"/>
  <c r="G37" i="6"/>
  <c r="G21" i="6"/>
  <c r="G8" i="6"/>
  <c r="G24" i="6"/>
  <c r="G6" i="6"/>
  <c r="G27" i="6"/>
  <c r="G32" i="6"/>
  <c r="G41" i="6"/>
  <c r="G13" i="6"/>
  <c r="G20" i="6"/>
  <c r="G16" i="6"/>
  <c r="G14" i="6"/>
  <c r="G36" i="6"/>
  <c r="D24" i="19" l="1"/>
  <c r="AE2" i="19"/>
  <c r="AF2" i="19"/>
  <c r="AD2" i="19"/>
  <c r="D19" i="19"/>
  <c r="AD3" i="19"/>
  <c r="AE3" i="19"/>
  <c r="AF3" i="19"/>
  <c r="D20" i="19"/>
  <c r="D216" i="6"/>
  <c r="D18" i="19"/>
  <c r="AJ229" i="6"/>
  <c r="AJ230" i="6"/>
  <c r="AJ226" i="6"/>
  <c r="AJ228" i="6"/>
  <c r="AJ219" i="6"/>
  <c r="AJ220" i="6"/>
  <c r="AJ225" i="6"/>
  <c r="AJ221" i="6"/>
  <c r="AJ218" i="6"/>
  <c r="AJ227" i="6"/>
  <c r="AJ224" i="6"/>
  <c r="AJ223" i="6"/>
  <c r="AJ222" i="6"/>
  <c r="AJ231" i="6"/>
  <c r="AJ217" i="6"/>
  <c r="AJ216" i="6"/>
  <c r="BH61" i="6"/>
  <c r="BF190" i="6"/>
  <c r="O216" i="6"/>
  <c r="O252" i="6" s="1"/>
  <c r="BF209" i="6"/>
  <c r="BG189" i="6" s="1"/>
  <c r="BM210" i="6"/>
  <c r="BN210" i="6"/>
  <c r="G189" i="6"/>
  <c r="BG8" i="6"/>
  <c r="BG2" i="6"/>
  <c r="T216" i="6"/>
  <c r="T247" i="6" s="1"/>
  <c r="AD216" i="6"/>
  <c r="V216" i="6"/>
  <c r="V258" i="6" s="1"/>
  <c r="F216" i="6"/>
  <c r="F249" i="6" s="1"/>
  <c r="AC216" i="6"/>
  <c r="AC261" i="6" s="1"/>
  <c r="X216" i="6"/>
  <c r="X248" i="6" s="1"/>
  <c r="BG12" i="6"/>
  <c r="Z216" i="6"/>
  <c r="Z245" i="6" s="1"/>
  <c r="Y216" i="6"/>
  <c r="Y256" i="6" s="1"/>
  <c r="W216" i="6"/>
  <c r="W246" i="6" s="1"/>
  <c r="BG24" i="6"/>
  <c r="BG17" i="6"/>
  <c r="G216" i="6"/>
  <c r="G261" i="6" s="1"/>
  <c r="I216" i="6"/>
  <c r="I247" i="6" s="1"/>
  <c r="BG3" i="6"/>
  <c r="BG10" i="6"/>
  <c r="Q216" i="6"/>
  <c r="Q241" i="6" s="1"/>
  <c r="M216" i="6"/>
  <c r="L29" i="19" s="1"/>
  <c r="E216" i="6"/>
  <c r="E253" i="6" s="1"/>
  <c r="BG26" i="6"/>
  <c r="AA216" i="6"/>
  <c r="AA250" i="6" s="1"/>
  <c r="BG5" i="6"/>
  <c r="BG27" i="6"/>
  <c r="BG13" i="6"/>
  <c r="BG19" i="6"/>
  <c r="BG20" i="6"/>
  <c r="P216" i="6"/>
  <c r="P254" i="6" s="1"/>
  <c r="S216" i="6"/>
  <c r="R29" i="19" s="1"/>
  <c r="K216" i="6"/>
  <c r="K246" i="6" s="1"/>
  <c r="H216" i="6"/>
  <c r="H245" i="6" s="1"/>
  <c r="BG16" i="6"/>
  <c r="BG9" i="6"/>
  <c r="BG6" i="6"/>
  <c r="BG23" i="6"/>
  <c r="J216" i="6"/>
  <c r="J238" i="6" s="1"/>
  <c r="N216" i="6"/>
  <c r="N246" i="6" s="1"/>
  <c r="BG14" i="6"/>
  <c r="L216" i="6"/>
  <c r="L237" i="6" s="1"/>
  <c r="AB216" i="6"/>
  <c r="AA29" i="19" s="1"/>
  <c r="R216" i="6"/>
  <c r="R238" i="6" s="1"/>
  <c r="BG21" i="6"/>
  <c r="U216" i="6"/>
  <c r="BG25" i="6"/>
  <c r="BG15" i="6"/>
  <c r="BG18" i="6"/>
  <c r="BG22" i="6"/>
  <c r="BG4" i="6"/>
  <c r="BG7" i="6"/>
  <c r="BG11" i="6"/>
  <c r="BH181" i="6"/>
  <c r="BH100" i="6"/>
  <c r="BH91" i="6"/>
  <c r="BH40" i="6"/>
  <c r="BH82" i="6"/>
  <c r="BH127" i="6"/>
  <c r="BH176" i="6"/>
  <c r="BH138" i="6"/>
  <c r="BH70" i="6"/>
  <c r="BH34" i="6"/>
  <c r="BH135" i="6"/>
  <c r="BH122" i="6"/>
  <c r="BH124" i="6"/>
  <c r="BH71" i="6"/>
  <c r="BH5" i="6"/>
  <c r="BH177" i="6"/>
  <c r="BH137" i="6"/>
  <c r="BH154" i="6"/>
  <c r="BH35" i="6"/>
  <c r="BH84" i="6"/>
  <c r="BH41" i="6"/>
  <c r="BH182" i="6"/>
  <c r="BH98" i="6"/>
  <c r="BH164" i="6"/>
  <c r="BH85" i="6"/>
  <c r="BH186" i="6"/>
  <c r="BH30" i="6"/>
  <c r="BH46" i="6"/>
  <c r="BH156" i="6"/>
  <c r="BH172" i="6"/>
  <c r="BH150" i="6"/>
  <c r="BH125" i="6"/>
  <c r="BH33" i="6"/>
  <c r="BH157" i="6"/>
  <c r="BH77" i="6"/>
  <c r="BH178" i="6"/>
  <c r="BH155" i="6"/>
  <c r="BH115" i="6"/>
  <c r="BH50" i="6"/>
  <c r="BH88" i="6"/>
  <c r="BH81" i="6"/>
  <c r="BH66" i="6"/>
  <c r="BH183" i="6"/>
  <c r="BH99" i="6"/>
  <c r="BH75" i="6"/>
  <c r="BH59" i="6"/>
  <c r="BH144" i="6"/>
  <c r="BH48" i="6"/>
  <c r="BH80" i="6"/>
  <c r="BH68" i="6"/>
  <c r="BH44" i="6"/>
  <c r="BH107" i="6"/>
  <c r="BH143" i="6"/>
  <c r="BH112" i="6"/>
  <c r="BH173" i="6"/>
  <c r="BH54" i="6"/>
  <c r="BH53" i="6"/>
  <c r="BH90" i="6"/>
  <c r="BH58" i="6"/>
  <c r="BH116" i="6"/>
  <c r="BH152" i="6"/>
  <c r="BH109" i="6"/>
  <c r="BH4" i="6"/>
  <c r="BH170" i="6"/>
  <c r="BH102" i="6"/>
  <c r="BH114" i="6"/>
  <c r="BH10" i="6"/>
  <c r="BH93" i="6"/>
  <c r="BH140" i="6"/>
  <c r="BH42" i="6"/>
  <c r="BH17" i="6"/>
  <c r="BH94" i="6"/>
  <c r="BH57" i="6"/>
  <c r="BH3" i="6"/>
  <c r="BH187" i="6"/>
  <c r="BH106" i="6"/>
  <c r="BH27" i="6"/>
  <c r="BH168" i="6"/>
  <c r="BH45" i="6"/>
  <c r="BH171" i="6"/>
  <c r="BH131" i="6"/>
  <c r="BH117" i="6"/>
  <c r="BH141" i="6"/>
  <c r="BH123" i="6"/>
  <c r="BH55" i="6"/>
  <c r="BH146" i="6"/>
  <c r="BH86" i="6"/>
  <c r="BH105" i="6"/>
  <c r="BH31" i="6"/>
  <c r="BH118" i="6"/>
  <c r="BH119" i="6"/>
  <c r="BH36" i="6"/>
  <c r="BH136" i="6"/>
  <c r="BH128" i="6"/>
  <c r="BH32" i="6"/>
  <c r="BH113" i="6"/>
  <c r="BH188" i="6"/>
  <c r="BH163" i="6"/>
  <c r="BH18" i="6"/>
  <c r="BH161" i="6"/>
  <c r="BH89" i="6"/>
  <c r="BH78" i="6"/>
  <c r="BH64" i="6"/>
  <c r="BH95" i="6"/>
  <c r="BH7" i="6"/>
  <c r="BH175" i="6"/>
  <c r="BH72" i="6"/>
  <c r="BH12" i="6"/>
  <c r="BH87" i="6"/>
  <c r="BH52" i="6"/>
  <c r="BH83" i="6"/>
  <c r="BH67" i="6"/>
  <c r="BH63" i="6"/>
  <c r="BH111" i="6"/>
  <c r="BH25" i="6"/>
  <c r="BH92" i="6"/>
  <c r="BH79" i="6"/>
  <c r="BH126" i="6"/>
  <c r="BH69" i="6"/>
  <c r="BH121" i="6"/>
  <c r="BH110" i="6"/>
  <c r="BH139" i="6"/>
  <c r="BH108" i="6"/>
  <c r="BH149" i="6"/>
  <c r="BH153" i="6"/>
  <c r="BH132" i="6"/>
  <c r="BH56" i="6"/>
  <c r="BH158" i="6"/>
  <c r="BH180" i="6"/>
  <c r="BH184" i="6"/>
  <c r="BH62" i="6"/>
  <c r="BH65" i="6"/>
  <c r="BH49" i="6"/>
  <c r="BH15" i="6"/>
  <c r="BH39" i="6"/>
  <c r="BH47" i="6"/>
  <c r="BH26" i="6"/>
  <c r="BH104" i="6"/>
  <c r="BH165" i="6"/>
  <c r="BH120" i="6"/>
  <c r="BH37" i="6"/>
  <c r="BH8" i="6"/>
  <c r="BH129" i="6"/>
  <c r="BH9" i="6"/>
  <c r="BH174" i="6"/>
  <c r="BH2" i="6"/>
  <c r="BH145" i="6"/>
  <c r="BH169" i="6"/>
  <c r="BH51" i="6"/>
  <c r="BH73" i="6"/>
  <c r="BH13" i="6"/>
  <c r="BH179" i="6"/>
  <c r="BH29" i="6"/>
  <c r="BH162" i="6"/>
  <c r="BH134" i="6"/>
  <c r="BH130" i="6"/>
  <c r="BH96" i="6"/>
  <c r="BH43" i="6"/>
  <c r="BH76" i="6"/>
  <c r="BH97" i="6"/>
  <c r="BH151" i="6"/>
  <c r="BH185" i="6"/>
  <c r="BH147" i="6"/>
  <c r="BH103" i="6"/>
  <c r="BH160" i="6"/>
  <c r="BH133" i="6"/>
  <c r="BH101" i="6"/>
  <c r="BH166" i="6"/>
  <c r="BH142" i="6"/>
  <c r="BH148" i="6"/>
  <c r="BH6" i="6"/>
  <c r="BH38" i="6"/>
  <c r="BH167" i="6"/>
  <c r="BH74" i="6"/>
  <c r="BH11" i="6"/>
  <c r="BH159" i="6"/>
  <c r="BH21" i="6"/>
  <c r="BH22" i="6"/>
  <c r="BH16" i="6"/>
  <c r="BH19" i="6"/>
  <c r="E263" i="6"/>
  <c r="E271" i="6"/>
  <c r="E267" i="6"/>
  <c r="E262" i="6"/>
  <c r="E272" i="6"/>
  <c r="E264" i="6"/>
  <c r="E266" i="6"/>
  <c r="E265" i="6"/>
  <c r="E270" i="6"/>
  <c r="E269" i="6"/>
  <c r="E276" i="6"/>
  <c r="E278" i="6"/>
  <c r="E273" i="6"/>
  <c r="E268" i="6"/>
  <c r="E277" i="6"/>
  <c r="E275" i="6"/>
  <c r="E279" i="6"/>
  <c r="E274" i="6"/>
  <c r="D30" i="19"/>
  <c r="BH24" i="6"/>
  <c r="AA217" i="6"/>
  <c r="F217" i="6"/>
  <c r="J217" i="6"/>
  <c r="D217" i="6"/>
  <c r="D262" i="6" s="1"/>
  <c r="AD217" i="6"/>
  <c r="T217" i="6"/>
  <c r="I217" i="6"/>
  <c r="AB217" i="6"/>
  <c r="G217" i="6"/>
  <c r="R217" i="6"/>
  <c r="M217" i="6"/>
  <c r="Y217" i="6"/>
  <c r="Z217" i="6"/>
  <c r="H217" i="6"/>
  <c r="BG44" i="6"/>
  <c r="BG35" i="6"/>
  <c r="BG34" i="6"/>
  <c r="AC217" i="6"/>
  <c r="K217" i="6"/>
  <c r="BG33" i="6"/>
  <c r="BG28" i="6"/>
  <c r="BG41" i="6"/>
  <c r="U217" i="6"/>
  <c r="BG42" i="6"/>
  <c r="BG36" i="6"/>
  <c r="X217" i="6"/>
  <c r="W217" i="6"/>
  <c r="BG37" i="6"/>
  <c r="BG43" i="6"/>
  <c r="N217" i="6"/>
  <c r="P217" i="6"/>
  <c r="Q217" i="6"/>
  <c r="BG31" i="6"/>
  <c r="BG32" i="6"/>
  <c r="S217" i="6"/>
  <c r="O217" i="6"/>
  <c r="BG39" i="6"/>
  <c r="BG38" i="6"/>
  <c r="BG40" i="6"/>
  <c r="L217" i="6"/>
  <c r="BG29" i="6"/>
  <c r="BG30" i="6"/>
  <c r="V217" i="6"/>
  <c r="BG45" i="6"/>
  <c r="BH60" i="6"/>
  <c r="BH20" i="6"/>
  <c r="BH14" i="6"/>
  <c r="BH23" i="6"/>
  <c r="BH28" i="6"/>
  <c r="O249" i="6" l="1"/>
  <c r="AD18" i="19"/>
  <c r="AE18" i="19"/>
  <c r="AF18" i="19"/>
  <c r="AF20" i="19"/>
  <c r="AD20" i="19"/>
  <c r="AE20" i="19"/>
  <c r="D23" i="19" a="1"/>
  <c r="D23" i="19" s="1"/>
  <c r="AE19" i="19"/>
  <c r="AF19" i="19"/>
  <c r="AD19" i="19"/>
  <c r="O247" i="6"/>
  <c r="O253" i="6"/>
  <c r="O240" i="6"/>
  <c r="O236" i="6"/>
  <c r="O248" i="6"/>
  <c r="O241" i="6"/>
  <c r="O251" i="6"/>
  <c r="O245" i="6"/>
  <c r="O261" i="6"/>
  <c r="O239" i="6"/>
  <c r="O257" i="6"/>
  <c r="O238" i="6"/>
  <c r="O232" i="6" a="1"/>
  <c r="O232" i="6" s="1"/>
  <c r="O259" i="6"/>
  <c r="O250" i="6"/>
  <c r="O260" i="6"/>
  <c r="N29" i="19"/>
  <c r="O237" i="6"/>
  <c r="O243" i="6"/>
  <c r="O255" i="6"/>
  <c r="O246" i="6"/>
  <c r="O254" i="6"/>
  <c r="O256" i="6"/>
  <c r="O242" i="6"/>
  <c r="O244" i="6"/>
  <c r="O258" i="6"/>
  <c r="T239" i="6"/>
  <c r="AD250" i="6"/>
  <c r="AD236" i="6"/>
  <c r="BJ224" i="6"/>
  <c r="BJ362" i="6" s="1"/>
  <c r="AJ351" i="6"/>
  <c r="AJ359" i="6"/>
  <c r="AJ352" i="6"/>
  <c r="AJ360" i="6"/>
  <c r="AJ353" i="6"/>
  <c r="AJ355" i="6"/>
  <c r="AJ348" i="6"/>
  <c r="AJ356" i="6"/>
  <c r="AJ350" i="6"/>
  <c r="AJ358" i="6"/>
  <c r="AJ349" i="6"/>
  <c r="AJ357" i="6"/>
  <c r="AJ361" i="6"/>
  <c r="AJ362" i="6"/>
  <c r="AJ354" i="6"/>
  <c r="AJ363" i="6"/>
  <c r="AJ364" i="6"/>
  <c r="BJ226" i="6"/>
  <c r="BJ384" i="6" s="1"/>
  <c r="AJ383" i="6"/>
  <c r="AJ384" i="6"/>
  <c r="AJ385" i="6"/>
  <c r="AJ386" i="6"/>
  <c r="AJ387" i="6"/>
  <c r="AJ388" i="6"/>
  <c r="BJ229" i="6"/>
  <c r="BJ406" i="6" s="1"/>
  <c r="AJ405" i="6"/>
  <c r="AJ406" i="6"/>
  <c r="AJ407" i="6"/>
  <c r="AJ408" i="6"/>
  <c r="AJ401" i="6"/>
  <c r="AJ402" i="6"/>
  <c r="AJ403" i="6"/>
  <c r="AJ404" i="6"/>
  <c r="BJ216" i="6"/>
  <c r="BJ242" i="6" s="1"/>
  <c r="AJ237" i="6"/>
  <c r="AJ239" i="6"/>
  <c r="AJ240" i="6"/>
  <c r="AJ248" i="6"/>
  <c r="AJ241" i="6"/>
  <c r="AJ249" i="6"/>
  <c r="AJ242" i="6"/>
  <c r="AJ243" i="6"/>
  <c r="AJ251" i="6"/>
  <c r="AJ250" i="6"/>
  <c r="AJ255" i="6"/>
  <c r="AJ256" i="6"/>
  <c r="AJ257" i="6"/>
  <c r="AJ246" i="6"/>
  <c r="AJ247" i="6"/>
  <c r="AJ258" i="6"/>
  <c r="AJ238" i="6"/>
  <c r="AJ244" i="6"/>
  <c r="AJ259" i="6"/>
  <c r="AJ260" i="6"/>
  <c r="AJ245" i="6"/>
  <c r="AJ252" i="6"/>
  <c r="AJ261" i="6"/>
  <c r="AJ254" i="6"/>
  <c r="AJ253" i="6"/>
  <c r="AJ236" i="6"/>
  <c r="BJ221" i="6"/>
  <c r="BJ316" i="6" s="1"/>
  <c r="AJ314" i="6"/>
  <c r="AJ315" i="6"/>
  <c r="AJ308" i="6"/>
  <c r="AJ316" i="6"/>
  <c r="AJ309" i="6"/>
  <c r="AJ310" i="6"/>
  <c r="AJ318" i="6"/>
  <c r="AJ311" i="6"/>
  <c r="AJ313" i="6"/>
  <c r="AJ312" i="6"/>
  <c r="AJ317" i="6"/>
  <c r="BJ217" i="6"/>
  <c r="BJ275" i="6" s="1"/>
  <c r="AJ264" i="6"/>
  <c r="AJ266" i="6"/>
  <c r="AJ267" i="6"/>
  <c r="AJ268" i="6"/>
  <c r="AJ276" i="6"/>
  <c r="AJ270" i="6"/>
  <c r="AJ278" i="6"/>
  <c r="AJ263" i="6"/>
  <c r="AJ265" i="6"/>
  <c r="AJ272" i="6"/>
  <c r="AJ271" i="6"/>
  <c r="AJ275" i="6"/>
  <c r="AJ269" i="6"/>
  <c r="AJ273" i="6"/>
  <c r="AJ279" i="6"/>
  <c r="AJ262" i="6"/>
  <c r="AJ277" i="6"/>
  <c r="AJ274" i="6"/>
  <c r="BJ225" i="6"/>
  <c r="BJ371" i="6" s="1"/>
  <c r="AJ365" i="6"/>
  <c r="AJ373" i="6"/>
  <c r="AJ381" i="6"/>
  <c r="AJ366" i="6"/>
  <c r="AJ374" i="6"/>
  <c r="AJ382" i="6"/>
  <c r="AJ367" i="6"/>
  <c r="AJ375" i="6"/>
  <c r="AJ368" i="6"/>
  <c r="AJ376" i="6"/>
  <c r="AJ369" i="6"/>
  <c r="AJ377" i="6"/>
  <c r="AJ370" i="6"/>
  <c r="AJ378" i="6"/>
  <c r="AJ371" i="6"/>
  <c r="AJ379" i="6"/>
  <c r="AJ372" i="6"/>
  <c r="AJ380" i="6"/>
  <c r="BJ230" i="6"/>
  <c r="BJ411" i="6" s="1"/>
  <c r="AJ409" i="6"/>
  <c r="AJ410" i="6"/>
  <c r="AJ414" i="6"/>
  <c r="AJ411" i="6"/>
  <c r="AJ412" i="6"/>
  <c r="AJ413" i="6"/>
  <c r="AJ415" i="6"/>
  <c r="BJ231" i="6"/>
  <c r="BJ418" i="6" s="1"/>
  <c r="AJ416" i="6"/>
  <c r="AJ417" i="6"/>
  <c r="AJ418" i="6"/>
  <c r="AJ419" i="6"/>
  <c r="AJ420" i="6"/>
  <c r="AJ421" i="6"/>
  <c r="AJ422" i="6"/>
  <c r="BJ220" i="6"/>
  <c r="BJ306" i="6" s="1"/>
  <c r="AJ306" i="6"/>
  <c r="AJ307" i="6"/>
  <c r="AJ305" i="6"/>
  <c r="AJ304" i="6"/>
  <c r="BJ227" i="6"/>
  <c r="BJ389" i="6" s="1"/>
  <c r="AJ389" i="6"/>
  <c r="AJ390" i="6"/>
  <c r="AJ391" i="6"/>
  <c r="AJ392" i="6"/>
  <c r="T238" i="6"/>
  <c r="BJ222" i="6"/>
  <c r="BJ320" i="6" s="1"/>
  <c r="AJ321" i="6"/>
  <c r="AJ320" i="6"/>
  <c r="AJ319" i="6"/>
  <c r="BJ219" i="6"/>
  <c r="BJ299" i="6" s="1"/>
  <c r="AJ298" i="6"/>
  <c r="AJ299" i="6"/>
  <c r="AJ300" i="6"/>
  <c r="AJ301" i="6"/>
  <c r="AJ302" i="6"/>
  <c r="AJ303" i="6"/>
  <c r="BJ218" i="6"/>
  <c r="BJ280" i="6" s="1"/>
  <c r="AJ284" i="6"/>
  <c r="AJ286" i="6"/>
  <c r="AJ283" i="6"/>
  <c r="AJ288" i="6"/>
  <c r="AJ296" i="6"/>
  <c r="AJ289" i="6"/>
  <c r="AJ281" i="6"/>
  <c r="AJ287" i="6"/>
  <c r="AJ290" i="6"/>
  <c r="AJ291" i="6"/>
  <c r="AJ292" i="6"/>
  <c r="AJ282" i="6"/>
  <c r="AJ285" i="6"/>
  <c r="AJ294" i="6"/>
  <c r="AJ297" i="6"/>
  <c r="AJ293" i="6"/>
  <c r="AJ280" i="6"/>
  <c r="AJ295" i="6"/>
  <c r="T243" i="6"/>
  <c r="T251" i="6"/>
  <c r="BJ223" i="6"/>
  <c r="BJ323" i="6" s="1"/>
  <c r="AJ323" i="6"/>
  <c r="AJ331" i="6"/>
  <c r="AJ324" i="6"/>
  <c r="AJ332" i="6"/>
  <c r="AJ340" i="6"/>
  <c r="AJ325" i="6"/>
  <c r="AJ333" i="6"/>
  <c r="AJ341" i="6"/>
  <c r="AJ327" i="6"/>
  <c r="AJ335" i="6"/>
  <c r="AJ328" i="6"/>
  <c r="AJ336" i="6"/>
  <c r="AJ344" i="6"/>
  <c r="AJ330" i="6"/>
  <c r="AJ339" i="6"/>
  <c r="AJ343" i="6"/>
  <c r="AJ346" i="6"/>
  <c r="AJ337" i="6"/>
  <c r="AJ326" i="6"/>
  <c r="AJ338" i="6"/>
  <c r="AJ347" i="6"/>
  <c r="AJ322" i="6"/>
  <c r="AJ334" i="6"/>
  <c r="AJ345" i="6"/>
  <c r="AJ342" i="6"/>
  <c r="AJ329" i="6"/>
  <c r="BJ228" i="6"/>
  <c r="BJ393" i="6" s="1"/>
  <c r="AJ397" i="6"/>
  <c r="AJ398" i="6"/>
  <c r="AJ399" i="6"/>
  <c r="AJ400" i="6"/>
  <c r="AJ393" i="6"/>
  <c r="AJ394" i="6"/>
  <c r="AJ395" i="6"/>
  <c r="AJ396" i="6"/>
  <c r="BJ267" i="6"/>
  <c r="BJ262" i="6"/>
  <c r="BJ273" i="6"/>
  <c r="BJ401" i="6"/>
  <c r="BJ405" i="6"/>
  <c r="BJ407" i="6"/>
  <c r="V253" i="6"/>
  <c r="V254" i="6"/>
  <c r="V244" i="6"/>
  <c r="V237" i="6"/>
  <c r="V261" i="6"/>
  <c r="V255" i="6"/>
  <c r="V246" i="6"/>
  <c r="V252" i="6"/>
  <c r="C29" i="19"/>
  <c r="D236" i="6"/>
  <c r="F257" i="6"/>
  <c r="V232" i="6" a="1"/>
  <c r="V232" i="6" s="1"/>
  <c r="V260" i="6"/>
  <c r="V257" i="6"/>
  <c r="M250" i="6"/>
  <c r="V238" i="6"/>
  <c r="V249" i="6"/>
  <c r="V242" i="6"/>
  <c r="V248" i="6"/>
  <c r="T260" i="6"/>
  <c r="T242" i="6"/>
  <c r="T248" i="6"/>
  <c r="T261" i="6"/>
  <c r="T252" i="6"/>
  <c r="T244" i="6"/>
  <c r="T232" i="6" a="1"/>
  <c r="T232" i="6" s="1"/>
  <c r="T241" i="6"/>
  <c r="T237" i="6"/>
  <c r="T245" i="6"/>
  <c r="E240" i="6"/>
  <c r="J242" i="6"/>
  <c r="E258" i="6"/>
  <c r="E29" i="19"/>
  <c r="J240" i="6"/>
  <c r="P255" i="6"/>
  <c r="F256" i="6"/>
  <c r="F259" i="6"/>
  <c r="F240" i="6"/>
  <c r="P237" i="6"/>
  <c r="F241" i="6"/>
  <c r="F252" i="6"/>
  <c r="F238" i="6"/>
  <c r="F255" i="6"/>
  <c r="J258" i="6"/>
  <c r="E248" i="6"/>
  <c r="F250" i="6"/>
  <c r="F251" i="6"/>
  <c r="AD242" i="6"/>
  <c r="AD239" i="6"/>
  <c r="AD232" i="6" a="1"/>
  <c r="AD232" i="6" s="1"/>
  <c r="AD253" i="6"/>
  <c r="D240" i="6"/>
  <c r="AD240" i="6"/>
  <c r="AD246" i="6"/>
  <c r="T249" i="6"/>
  <c r="T236" i="6"/>
  <c r="T258" i="6"/>
  <c r="T254" i="6"/>
  <c r="W241" i="6"/>
  <c r="W239" i="6"/>
  <c r="AD258" i="6"/>
  <c r="W253" i="6"/>
  <c r="AD251" i="6"/>
  <c r="AD244" i="6"/>
  <c r="T253" i="6"/>
  <c r="T246" i="6"/>
  <c r="T240" i="6"/>
  <c r="S29" i="19"/>
  <c r="W251" i="6"/>
  <c r="AD247" i="6"/>
  <c r="AD238" i="6"/>
  <c r="AD249" i="6"/>
  <c r="T259" i="6"/>
  <c r="T250" i="6"/>
  <c r="T257" i="6"/>
  <c r="W254" i="6"/>
  <c r="AD254" i="6"/>
  <c r="AD259" i="6"/>
  <c r="AD257" i="6"/>
  <c r="W238" i="6"/>
  <c r="AD241" i="6"/>
  <c r="AC29" i="19"/>
  <c r="AD252" i="6"/>
  <c r="T256" i="6"/>
  <c r="T255" i="6"/>
  <c r="W244" i="6"/>
  <c r="W249" i="6"/>
  <c r="W242" i="6"/>
  <c r="W248" i="6"/>
  <c r="W256" i="6"/>
  <c r="W232" i="6" a="1"/>
  <c r="W232" i="6" s="1"/>
  <c r="W252" i="6"/>
  <c r="W250" i="6"/>
  <c r="W247" i="6"/>
  <c r="W240" i="6"/>
  <c r="AD243" i="6"/>
  <c r="AD260" i="6"/>
  <c r="AD256" i="6"/>
  <c r="W236" i="6"/>
  <c r="W258" i="6"/>
  <c r="W243" i="6"/>
  <c r="AD237" i="6"/>
  <c r="AD255" i="6"/>
  <c r="AD248" i="6"/>
  <c r="V29" i="19"/>
  <c r="W259" i="6"/>
  <c r="W245" i="6"/>
  <c r="AD245" i="6"/>
  <c r="AD261" i="6"/>
  <c r="W255" i="6"/>
  <c r="W260" i="6"/>
  <c r="W261" i="6"/>
  <c r="W257" i="6"/>
  <c r="W237" i="6"/>
  <c r="AC243" i="6"/>
  <c r="V256" i="6"/>
  <c r="V247" i="6"/>
  <c r="V241" i="6"/>
  <c r="I259" i="6"/>
  <c r="V245" i="6"/>
  <c r="V236" i="6"/>
  <c r="V259" i="6"/>
  <c r="U29" i="19"/>
  <c r="D252" i="6"/>
  <c r="D232" i="6" a="1"/>
  <c r="D232" i="6" s="1"/>
  <c r="V251" i="6"/>
  <c r="V239" i="6"/>
  <c r="V240" i="6"/>
  <c r="M241" i="6"/>
  <c r="V243" i="6"/>
  <c r="V250" i="6"/>
  <c r="M249" i="6"/>
  <c r="AC255" i="6"/>
  <c r="E244" i="6"/>
  <c r="F236" i="6"/>
  <c r="F247" i="6"/>
  <c r="F260" i="6"/>
  <c r="S246" i="6"/>
  <c r="S252" i="6"/>
  <c r="F232" i="6" a="1"/>
  <c r="F232" i="6" s="1"/>
  <c r="I29" i="19"/>
  <c r="E249" i="6"/>
  <c r="F245" i="6"/>
  <c r="F237" i="6"/>
  <c r="F254" i="6"/>
  <c r="F261" i="6"/>
  <c r="P249" i="6"/>
  <c r="G252" i="6"/>
  <c r="J259" i="6"/>
  <c r="E255" i="6"/>
  <c r="F244" i="6"/>
  <c r="F239" i="6"/>
  <c r="F246" i="6"/>
  <c r="N238" i="6"/>
  <c r="P256" i="6"/>
  <c r="J244" i="6"/>
  <c r="E254" i="6"/>
  <c r="F242" i="6"/>
  <c r="F248" i="6"/>
  <c r="F253" i="6"/>
  <c r="N239" i="6"/>
  <c r="P236" i="6"/>
  <c r="J252" i="6"/>
  <c r="F258" i="6"/>
  <c r="F243" i="6"/>
  <c r="P251" i="6"/>
  <c r="X246" i="6"/>
  <c r="X260" i="6"/>
  <c r="X245" i="6"/>
  <c r="X256" i="6"/>
  <c r="X249" i="6"/>
  <c r="X239" i="6"/>
  <c r="W29" i="19"/>
  <c r="AC236" i="6"/>
  <c r="N259" i="6"/>
  <c r="S256" i="6"/>
  <c r="G241" i="6"/>
  <c r="AC253" i="6"/>
  <c r="N255" i="6"/>
  <c r="S239" i="6"/>
  <c r="G236" i="6"/>
  <c r="N249" i="6"/>
  <c r="G253" i="6"/>
  <c r="N245" i="6"/>
  <c r="G250" i="6"/>
  <c r="AC259" i="6"/>
  <c r="S237" i="6"/>
  <c r="G254" i="6"/>
  <c r="AC248" i="6"/>
  <c r="N254" i="6"/>
  <c r="S257" i="6"/>
  <c r="G243" i="6"/>
  <c r="AB29" i="19"/>
  <c r="AC252" i="6"/>
  <c r="AC249" i="6"/>
  <c r="N237" i="6"/>
  <c r="N261" i="6"/>
  <c r="N243" i="6"/>
  <c r="S247" i="6"/>
  <c r="S249" i="6"/>
  <c r="S258" i="6"/>
  <c r="G259" i="6"/>
  <c r="G239" i="6"/>
  <c r="G240" i="6"/>
  <c r="G245" i="6"/>
  <c r="N232" i="6" a="1"/>
  <c r="N232" i="6" s="1"/>
  <c r="AC256" i="6"/>
  <c r="AC251" i="6"/>
  <c r="AC244" i="6"/>
  <c r="N236" i="6"/>
  <c r="N240" i="6"/>
  <c r="N250" i="6"/>
  <c r="N256" i="6"/>
  <c r="S253" i="6"/>
  <c r="S236" i="6"/>
  <c r="S245" i="6"/>
  <c r="F29" i="19"/>
  <c r="G248" i="6"/>
  <c r="G242" i="6"/>
  <c r="G257" i="6"/>
  <c r="AC258" i="6"/>
  <c r="AC250" i="6"/>
  <c r="AC242" i="6"/>
  <c r="AC246" i="6"/>
  <c r="N244" i="6"/>
  <c r="N241" i="6"/>
  <c r="N260" i="6"/>
  <c r="M29" i="19"/>
  <c r="S248" i="6"/>
  <c r="S244" i="6"/>
  <c r="S259" i="6"/>
  <c r="G249" i="6"/>
  <c r="G256" i="6"/>
  <c r="G260" i="6"/>
  <c r="S232" i="6" a="1"/>
  <c r="S232" i="6" s="1"/>
  <c r="AC245" i="6"/>
  <c r="AC238" i="6"/>
  <c r="AC240" i="6"/>
  <c r="AC254" i="6"/>
  <c r="N253" i="6"/>
  <c r="N242" i="6"/>
  <c r="N252" i="6"/>
  <c r="S238" i="6"/>
  <c r="S254" i="6"/>
  <c r="S251" i="6"/>
  <c r="S250" i="6"/>
  <c r="G258" i="6"/>
  <c r="G251" i="6"/>
  <c r="G247" i="6"/>
  <c r="AC232" i="6" a="1"/>
  <c r="AC232" i="6" s="1"/>
  <c r="AC237" i="6"/>
  <c r="AC247" i="6"/>
  <c r="AC257" i="6"/>
  <c r="AC239" i="6"/>
  <c r="N257" i="6"/>
  <c r="N251" i="6"/>
  <c r="N258" i="6"/>
  <c r="S255" i="6"/>
  <c r="S242" i="6"/>
  <c r="S241" i="6"/>
  <c r="S243" i="6"/>
  <c r="G238" i="6"/>
  <c r="G244" i="6"/>
  <c r="G237" i="6"/>
  <c r="G232" i="6" a="1"/>
  <c r="G232" i="6" s="1"/>
  <c r="AC260" i="6"/>
  <c r="AC241" i="6"/>
  <c r="N248" i="6"/>
  <c r="N247" i="6"/>
  <c r="S260" i="6"/>
  <c r="S240" i="6"/>
  <c r="S261" i="6"/>
  <c r="G246" i="6"/>
  <c r="G255" i="6"/>
  <c r="Y258" i="6"/>
  <c r="Y252" i="6"/>
  <c r="Y243" i="6"/>
  <c r="X253" i="6"/>
  <c r="X252" i="6"/>
  <c r="X261" i="6"/>
  <c r="X244" i="6"/>
  <c r="Y239" i="6"/>
  <c r="X232" i="6" a="1"/>
  <c r="X232" i="6" s="1"/>
  <c r="X242" i="6"/>
  <c r="X247" i="6"/>
  <c r="X257" i="6"/>
  <c r="X259" i="6"/>
  <c r="X237" i="6"/>
  <c r="X255" i="6"/>
  <c r="X258" i="6"/>
  <c r="Y247" i="6"/>
  <c r="Y238" i="6"/>
  <c r="X243" i="6"/>
  <c r="X236" i="6"/>
  <c r="X240" i="6"/>
  <c r="X251" i="6"/>
  <c r="X241" i="6"/>
  <c r="X238" i="6"/>
  <c r="Y255" i="6"/>
  <c r="X254" i="6"/>
  <c r="X250" i="6"/>
  <c r="I256" i="6"/>
  <c r="AB243" i="6"/>
  <c r="AB238" i="6"/>
  <c r="AB250" i="6"/>
  <c r="Z232" i="6" a="1"/>
  <c r="Z232" i="6" s="1"/>
  <c r="Z255" i="6"/>
  <c r="Z244" i="6"/>
  <c r="AB248" i="6"/>
  <c r="AB246" i="6"/>
  <c r="AB257" i="6"/>
  <c r="AB260" i="6"/>
  <c r="Z257" i="6"/>
  <c r="Z254" i="6"/>
  <c r="Z249" i="6"/>
  <c r="AB256" i="6"/>
  <c r="AB242" i="6"/>
  <c r="AB240" i="6"/>
  <c r="Y29" i="19"/>
  <c r="Z246" i="6"/>
  <c r="Z247" i="6"/>
  <c r="Z253" i="6"/>
  <c r="AB236" i="6"/>
  <c r="Z243" i="6"/>
  <c r="AB232" i="6" a="1"/>
  <c r="AB232" i="6" s="1"/>
  <c r="AB253" i="6"/>
  <c r="AB252" i="6"/>
  <c r="AB254" i="6"/>
  <c r="H240" i="6"/>
  <c r="Z256" i="6"/>
  <c r="Z236" i="6"/>
  <c r="Z242" i="6"/>
  <c r="Z248" i="6"/>
  <c r="Z261" i="6"/>
  <c r="AB251" i="6"/>
  <c r="AB245" i="6"/>
  <c r="AB244" i="6"/>
  <c r="AB255" i="6"/>
  <c r="Z251" i="6"/>
  <c r="Z238" i="6"/>
  <c r="Z258" i="6"/>
  <c r="Z259" i="6"/>
  <c r="AB249" i="6"/>
  <c r="Z240" i="6"/>
  <c r="AB237" i="6"/>
  <c r="AB239" i="6"/>
  <c r="AB258" i="6"/>
  <c r="AB247" i="6"/>
  <c r="Z237" i="6"/>
  <c r="Z239" i="6"/>
  <c r="Z250" i="6"/>
  <c r="Z252" i="6"/>
  <c r="AB241" i="6"/>
  <c r="AB259" i="6"/>
  <c r="AB261" i="6"/>
  <c r="Z260" i="6"/>
  <c r="Z241" i="6"/>
  <c r="Y241" i="6"/>
  <c r="Y261" i="6"/>
  <c r="Y260" i="6"/>
  <c r="Y257" i="6"/>
  <c r="Y242" i="6"/>
  <c r="Y248" i="6"/>
  <c r="Y245" i="6"/>
  <c r="Y253" i="6"/>
  <c r="Y254" i="6"/>
  <c r="Y250" i="6"/>
  <c r="Y236" i="6"/>
  <c r="Y246" i="6"/>
  <c r="Y237" i="6"/>
  <c r="R258" i="6"/>
  <c r="Y240" i="6"/>
  <c r="X29" i="19"/>
  <c r="Y244" i="6"/>
  <c r="R240" i="6"/>
  <c r="Y259" i="6"/>
  <c r="Y251" i="6"/>
  <c r="Y249" i="6"/>
  <c r="Y232" i="6" a="1"/>
  <c r="Y232" i="6" s="1"/>
  <c r="G29" i="19"/>
  <c r="L242" i="6"/>
  <c r="I248" i="6"/>
  <c r="L238" i="6"/>
  <c r="I238" i="6"/>
  <c r="K250" i="6"/>
  <c r="L251" i="6"/>
  <c r="H247" i="6"/>
  <c r="K240" i="6"/>
  <c r="AA257" i="6"/>
  <c r="H249" i="6"/>
  <c r="L249" i="6"/>
  <c r="L246" i="6"/>
  <c r="H239" i="6"/>
  <c r="K257" i="6"/>
  <c r="AA256" i="6"/>
  <c r="L247" i="6"/>
  <c r="H248" i="6"/>
  <c r="AA245" i="6"/>
  <c r="L240" i="6"/>
  <c r="H244" i="6"/>
  <c r="J232" i="6" a="1"/>
  <c r="J232" i="6" s="1"/>
  <c r="L261" i="6"/>
  <c r="L259" i="6"/>
  <c r="L244" i="6"/>
  <c r="J247" i="6"/>
  <c r="J255" i="6"/>
  <c r="J243" i="6"/>
  <c r="H237" i="6"/>
  <c r="H241" i="6"/>
  <c r="H255" i="6"/>
  <c r="E246" i="6"/>
  <c r="E260" i="6"/>
  <c r="E237" i="6"/>
  <c r="E239" i="6"/>
  <c r="P248" i="6"/>
  <c r="P261" i="6"/>
  <c r="P258" i="6"/>
  <c r="L254" i="6"/>
  <c r="L248" i="6"/>
  <c r="L256" i="6"/>
  <c r="J241" i="6"/>
  <c r="J260" i="6"/>
  <c r="J246" i="6"/>
  <c r="H258" i="6"/>
  <c r="H253" i="6"/>
  <c r="H261" i="6"/>
  <c r="E261" i="6"/>
  <c r="E257" i="6"/>
  <c r="E241" i="6"/>
  <c r="E245" i="6"/>
  <c r="P246" i="6"/>
  <c r="P260" i="6"/>
  <c r="P240" i="6"/>
  <c r="L253" i="6"/>
  <c r="L257" i="6"/>
  <c r="L239" i="6"/>
  <c r="L241" i="6"/>
  <c r="J257" i="6"/>
  <c r="J236" i="6"/>
  <c r="J237" i="6"/>
  <c r="J239" i="6"/>
  <c r="H260" i="6"/>
  <c r="H251" i="6"/>
  <c r="H250" i="6"/>
  <c r="E259" i="6"/>
  <c r="E238" i="6"/>
  <c r="E243" i="6"/>
  <c r="D29" i="19"/>
  <c r="O29" i="19"/>
  <c r="P259" i="6"/>
  <c r="P238" i="6"/>
  <c r="P244" i="6"/>
  <c r="P232" i="6" a="1"/>
  <c r="P232" i="6" s="1"/>
  <c r="L252" i="6"/>
  <c r="L258" i="6"/>
  <c r="K29" i="19"/>
  <c r="L250" i="6"/>
  <c r="J253" i="6"/>
  <c r="J250" i="6"/>
  <c r="J261" i="6"/>
  <c r="J248" i="6"/>
  <c r="H246" i="6"/>
  <c r="H254" i="6"/>
  <c r="H236" i="6"/>
  <c r="E252" i="6"/>
  <c r="E250" i="6"/>
  <c r="E247" i="6"/>
  <c r="P252" i="6"/>
  <c r="P242" i="6"/>
  <c r="P243" i="6"/>
  <c r="P247" i="6"/>
  <c r="L232" i="6" a="1"/>
  <c r="L232" i="6" s="1"/>
  <c r="L260" i="6"/>
  <c r="L255" i="6"/>
  <c r="L243" i="6"/>
  <c r="J254" i="6"/>
  <c r="J251" i="6"/>
  <c r="J256" i="6"/>
  <c r="H242" i="6"/>
  <c r="H238" i="6"/>
  <c r="H243" i="6"/>
  <c r="H252" i="6"/>
  <c r="E232" i="6" a="1"/>
  <c r="E232" i="6" s="1"/>
  <c r="E236" i="6"/>
  <c r="E242" i="6"/>
  <c r="P239" i="6"/>
  <c r="P241" i="6"/>
  <c r="P257" i="6"/>
  <c r="P245" i="6"/>
  <c r="L245" i="6"/>
  <c r="L236" i="6"/>
  <c r="J245" i="6"/>
  <c r="J249" i="6"/>
  <c r="H259" i="6"/>
  <c r="H256" i="6"/>
  <c r="H257" i="6"/>
  <c r="E256" i="6"/>
  <c r="E251" i="6"/>
  <c r="P250" i="6"/>
  <c r="P253" i="6"/>
  <c r="I255" i="6"/>
  <c r="K247" i="6"/>
  <c r="K249" i="6"/>
  <c r="K254" i="6"/>
  <c r="J29" i="19"/>
  <c r="I254" i="6"/>
  <c r="I239" i="6"/>
  <c r="I249" i="6"/>
  <c r="I261" i="6"/>
  <c r="AA232" i="6" a="1"/>
  <c r="AA232" i="6" s="1"/>
  <c r="AA254" i="6"/>
  <c r="AA241" i="6"/>
  <c r="K237" i="6"/>
  <c r="K252" i="6"/>
  <c r="K238" i="6"/>
  <c r="I242" i="6"/>
  <c r="I237" i="6"/>
  <c r="I258" i="6"/>
  <c r="Z29" i="19"/>
  <c r="AA238" i="6"/>
  <c r="AA260" i="6"/>
  <c r="AA243" i="6"/>
  <c r="K258" i="6"/>
  <c r="K241" i="6"/>
  <c r="K242" i="6"/>
  <c r="I240" i="6"/>
  <c r="I245" i="6"/>
  <c r="AA255" i="6"/>
  <c r="AA246" i="6"/>
  <c r="AA252" i="6"/>
  <c r="K244" i="6"/>
  <c r="I260" i="6"/>
  <c r="AA249" i="6"/>
  <c r="I236" i="6"/>
  <c r="AA239" i="6"/>
  <c r="K260" i="6"/>
  <c r="K253" i="6"/>
  <c r="K255" i="6"/>
  <c r="I251" i="6"/>
  <c r="I246" i="6"/>
  <c r="I241" i="6"/>
  <c r="AA244" i="6"/>
  <c r="AA236" i="6"/>
  <c r="AA242" i="6"/>
  <c r="AA237" i="6"/>
  <c r="H29" i="19"/>
  <c r="AA261" i="6"/>
  <c r="K236" i="6"/>
  <c r="K239" i="6"/>
  <c r="K259" i="6"/>
  <c r="K248" i="6"/>
  <c r="I257" i="6"/>
  <c r="I252" i="6"/>
  <c r="I253" i="6"/>
  <c r="AA259" i="6"/>
  <c r="AA247" i="6"/>
  <c r="AA258" i="6"/>
  <c r="AA240" i="6"/>
  <c r="K243" i="6"/>
  <c r="K245" i="6"/>
  <c r="I243" i="6"/>
  <c r="AA253" i="6"/>
  <c r="K251" i="6"/>
  <c r="K256" i="6"/>
  <c r="K261" i="6"/>
  <c r="I250" i="6"/>
  <c r="I244" i="6"/>
  <c r="AA251" i="6"/>
  <c r="AA248" i="6"/>
  <c r="R256" i="6"/>
  <c r="Q252" i="6"/>
  <c r="R239" i="6"/>
  <c r="Q261" i="6"/>
  <c r="D261" i="6"/>
  <c r="Q258" i="6"/>
  <c r="D238" i="6"/>
  <c r="D251" i="6"/>
  <c r="R242" i="6"/>
  <c r="R245" i="6"/>
  <c r="R259" i="6"/>
  <c r="R241" i="6"/>
  <c r="P29" i="19"/>
  <c r="Q249" i="6"/>
  <c r="Q250" i="6"/>
  <c r="R251" i="6"/>
  <c r="R237" i="6"/>
  <c r="R244" i="6"/>
  <c r="R253" i="6"/>
  <c r="Q243" i="6"/>
  <c r="Q256" i="6"/>
  <c r="Q253" i="6"/>
  <c r="Q238" i="6"/>
  <c r="R255" i="6"/>
  <c r="R249" i="6"/>
  <c r="R243" i="6"/>
  <c r="Q240" i="6"/>
  <c r="Q236" i="6"/>
  <c r="Q254" i="6"/>
  <c r="Q247" i="6"/>
  <c r="R236" i="6"/>
  <c r="R248" i="6"/>
  <c r="R250" i="6"/>
  <c r="Q244" i="6"/>
  <c r="Q257" i="6"/>
  <c r="Q246" i="6"/>
  <c r="Q237" i="6"/>
  <c r="R232" i="6" a="1"/>
  <c r="R232" i="6" s="1"/>
  <c r="R260" i="6"/>
  <c r="R261" i="6"/>
  <c r="R247" i="6"/>
  <c r="Q259" i="6"/>
  <c r="Q248" i="6"/>
  <c r="Q245" i="6"/>
  <c r="R246" i="6"/>
  <c r="R254" i="6"/>
  <c r="R252" i="6"/>
  <c r="Q242" i="6"/>
  <c r="Q251" i="6"/>
  <c r="Q239" i="6"/>
  <c r="R257" i="6"/>
  <c r="Q29" i="19"/>
  <c r="Q260" i="6"/>
  <c r="Q255" i="6"/>
  <c r="M244" i="6"/>
  <c r="M252" i="6"/>
  <c r="M246" i="6"/>
  <c r="M253" i="6"/>
  <c r="M257" i="6"/>
  <c r="M255" i="6"/>
  <c r="M260" i="6"/>
  <c r="M259" i="6"/>
  <c r="M240" i="6"/>
  <c r="M245" i="6"/>
  <c r="M239" i="6"/>
  <c r="M247" i="6"/>
  <c r="M236" i="6"/>
  <c r="M232" i="6" a="1"/>
  <c r="M232" i="6" s="1"/>
  <c r="M261" i="6"/>
  <c r="M248" i="6"/>
  <c r="M254" i="6"/>
  <c r="M238" i="6"/>
  <c r="M237" i="6"/>
  <c r="M256" i="6"/>
  <c r="M258" i="6"/>
  <c r="M242" i="6"/>
  <c r="M251" i="6"/>
  <c r="M243" i="6"/>
  <c r="D237" i="6"/>
  <c r="D239" i="6"/>
  <c r="D248" i="6"/>
  <c r="D244" i="6"/>
  <c r="D249" i="6"/>
  <c r="D260" i="6"/>
  <c r="D245" i="6"/>
  <c r="D242" i="6"/>
  <c r="D247" i="6"/>
  <c r="D255" i="6"/>
  <c r="D258" i="6"/>
  <c r="D254" i="6"/>
  <c r="D257" i="6"/>
  <c r="D259" i="6"/>
  <c r="D241" i="6"/>
  <c r="D243" i="6"/>
  <c r="D250" i="6"/>
  <c r="D253" i="6"/>
  <c r="D246" i="6"/>
  <c r="D256" i="6"/>
  <c r="U253" i="6"/>
  <c r="U245" i="6"/>
  <c r="U252" i="6"/>
  <c r="U257" i="6"/>
  <c r="U261" i="6"/>
  <c r="U250" i="6"/>
  <c r="U249" i="6"/>
  <c r="U248" i="6"/>
  <c r="U254" i="6"/>
  <c r="U242" i="6"/>
  <c r="U236" i="6"/>
  <c r="U246" i="6"/>
  <c r="U258" i="6"/>
  <c r="U259" i="6"/>
  <c r="U238" i="6"/>
  <c r="U256" i="6"/>
  <c r="U260" i="6"/>
  <c r="U247" i="6"/>
  <c r="U241" i="6"/>
  <c r="U255" i="6"/>
  <c r="U240" i="6"/>
  <c r="U239" i="6"/>
  <c r="T29" i="19"/>
  <c r="U244" i="6"/>
  <c r="U237" i="6"/>
  <c r="U251" i="6"/>
  <c r="U243" i="6"/>
  <c r="P267" i="6"/>
  <c r="P277" i="6"/>
  <c r="P265" i="6"/>
  <c r="P264" i="6"/>
  <c r="P263" i="6"/>
  <c r="P276" i="6"/>
  <c r="P275" i="6"/>
  <c r="P273" i="6"/>
  <c r="P272" i="6"/>
  <c r="P279" i="6"/>
  <c r="P274" i="6"/>
  <c r="O30" i="19"/>
  <c r="P270" i="6"/>
  <c r="P262" i="6"/>
  <c r="P269" i="6"/>
  <c r="P266" i="6"/>
  <c r="P271" i="6"/>
  <c r="P278" i="6"/>
  <c r="P268" i="6"/>
  <c r="U269" i="6"/>
  <c r="U265" i="6"/>
  <c r="U275" i="6"/>
  <c r="T30" i="19"/>
  <c r="U263" i="6"/>
  <c r="U270" i="6"/>
  <c r="U264" i="6"/>
  <c r="U268" i="6"/>
  <c r="U267" i="6"/>
  <c r="U274" i="6"/>
  <c r="U276" i="6"/>
  <c r="U271" i="6"/>
  <c r="U272" i="6"/>
  <c r="U266" i="6"/>
  <c r="U262" i="6"/>
  <c r="U278" i="6"/>
  <c r="U279" i="6"/>
  <c r="U277" i="6"/>
  <c r="U273" i="6"/>
  <c r="U232" i="6" a="1"/>
  <c r="U232" i="6" s="1"/>
  <c r="I271" i="6"/>
  <c r="I277" i="6"/>
  <c r="I270" i="6"/>
  <c r="I273" i="6"/>
  <c r="I265" i="6"/>
  <c r="I263" i="6"/>
  <c r="I269" i="6"/>
  <c r="I276" i="6"/>
  <c r="I275" i="6"/>
  <c r="I278" i="6"/>
  <c r="I274" i="6"/>
  <c r="I279" i="6"/>
  <c r="H30" i="19"/>
  <c r="I262" i="6"/>
  <c r="I266" i="6"/>
  <c r="I264" i="6"/>
  <c r="I267" i="6"/>
  <c r="I268" i="6"/>
  <c r="I272" i="6"/>
  <c r="M30" i="19"/>
  <c r="N266" i="6"/>
  <c r="N262" i="6"/>
  <c r="N265" i="6"/>
  <c r="N267" i="6"/>
  <c r="N269" i="6"/>
  <c r="N277" i="6"/>
  <c r="N273" i="6"/>
  <c r="N263" i="6"/>
  <c r="N270" i="6"/>
  <c r="N275" i="6"/>
  <c r="N278" i="6"/>
  <c r="N271" i="6"/>
  <c r="N279" i="6"/>
  <c r="N274" i="6"/>
  <c r="N268" i="6"/>
  <c r="N272" i="6"/>
  <c r="N276" i="6"/>
  <c r="N264" i="6"/>
  <c r="H271" i="6"/>
  <c r="H277" i="6"/>
  <c r="H274" i="6"/>
  <c r="H266" i="6"/>
  <c r="G30" i="19"/>
  <c r="H272" i="6"/>
  <c r="H264" i="6"/>
  <c r="H269" i="6"/>
  <c r="H276" i="6"/>
  <c r="H273" i="6"/>
  <c r="H275" i="6"/>
  <c r="H268" i="6"/>
  <c r="H278" i="6"/>
  <c r="H265" i="6"/>
  <c r="H263" i="6"/>
  <c r="H279" i="6"/>
  <c r="H262" i="6"/>
  <c r="H267" i="6"/>
  <c r="H270" i="6"/>
  <c r="T272" i="6"/>
  <c r="T279" i="6"/>
  <c r="T262" i="6"/>
  <c r="T270" i="6"/>
  <c r="S30" i="19"/>
  <c r="T269" i="6"/>
  <c r="T277" i="6"/>
  <c r="T266" i="6"/>
  <c r="T268" i="6"/>
  <c r="T273" i="6"/>
  <c r="T275" i="6"/>
  <c r="T274" i="6"/>
  <c r="T276" i="6"/>
  <c r="T267" i="6"/>
  <c r="T264" i="6"/>
  <c r="T278" i="6"/>
  <c r="T271" i="6"/>
  <c r="T265" i="6"/>
  <c r="T263" i="6"/>
  <c r="Q266" i="6"/>
  <c r="Q274" i="6"/>
  <c r="Q275" i="6"/>
  <c r="Q267" i="6"/>
  <c r="Q279" i="6"/>
  <c r="Q264" i="6"/>
  <c r="Q273" i="6"/>
  <c r="Q277" i="6"/>
  <c r="Q269" i="6"/>
  <c r="Q276" i="6"/>
  <c r="Q265" i="6"/>
  <c r="Q268" i="6"/>
  <c r="Q263" i="6"/>
  <c r="Q270" i="6"/>
  <c r="Q271" i="6"/>
  <c r="Q262" i="6"/>
  <c r="Q272" i="6"/>
  <c r="P30" i="19"/>
  <c r="Q278" i="6"/>
  <c r="AB267" i="6"/>
  <c r="AB279" i="6"/>
  <c r="AB275" i="6"/>
  <c r="AB268" i="6"/>
  <c r="AB272" i="6"/>
  <c r="AB276" i="6"/>
  <c r="AB263" i="6"/>
  <c r="AB270" i="6"/>
  <c r="AB266" i="6"/>
  <c r="AB277" i="6"/>
  <c r="AB264" i="6"/>
  <c r="AB271" i="6"/>
  <c r="AB274" i="6"/>
  <c r="AA30" i="19"/>
  <c r="AB265" i="6"/>
  <c r="AB273" i="6"/>
  <c r="AB278" i="6"/>
  <c r="AB269" i="6"/>
  <c r="AB262" i="6"/>
  <c r="AD262" i="6"/>
  <c r="AD277" i="6"/>
  <c r="AD268" i="6"/>
  <c r="AD272" i="6"/>
  <c r="AD274" i="6"/>
  <c r="AD266" i="6"/>
  <c r="AD276" i="6"/>
  <c r="AD270" i="6"/>
  <c r="AD264" i="6"/>
  <c r="AD263" i="6"/>
  <c r="AD278" i="6"/>
  <c r="AD275" i="6"/>
  <c r="AD267" i="6"/>
  <c r="AD273" i="6"/>
  <c r="AD269" i="6"/>
  <c r="AD271" i="6"/>
  <c r="AD279" i="6"/>
  <c r="AD265" i="6"/>
  <c r="AC30" i="19"/>
  <c r="O263" i="6"/>
  <c r="O265" i="6"/>
  <c r="O266" i="6"/>
  <c r="O262" i="6"/>
  <c r="O277" i="6"/>
  <c r="N30" i="19"/>
  <c r="O279" i="6"/>
  <c r="O271" i="6"/>
  <c r="O268" i="6"/>
  <c r="O270" i="6"/>
  <c r="O278" i="6"/>
  <c r="O272" i="6"/>
  <c r="O274" i="6"/>
  <c r="O264" i="6"/>
  <c r="O273" i="6"/>
  <c r="O276" i="6"/>
  <c r="O275" i="6"/>
  <c r="O267" i="6"/>
  <c r="O269" i="6"/>
  <c r="Y274" i="6"/>
  <c r="X30" i="19"/>
  <c r="Y269" i="6"/>
  <c r="Y263" i="6"/>
  <c r="Y272" i="6"/>
  <c r="Y267" i="6"/>
  <c r="Y276" i="6"/>
  <c r="Y271" i="6"/>
  <c r="Y262" i="6"/>
  <c r="Y270" i="6"/>
  <c r="Y266" i="6"/>
  <c r="Y275" i="6"/>
  <c r="Y277" i="6"/>
  <c r="Y273" i="6"/>
  <c r="Y264" i="6"/>
  <c r="Y278" i="6"/>
  <c r="Y268" i="6"/>
  <c r="Y265" i="6"/>
  <c r="Y279" i="6"/>
  <c r="D276" i="6"/>
  <c r="D270" i="6"/>
  <c r="D266" i="6"/>
  <c r="D275" i="6"/>
  <c r="D277" i="6"/>
  <c r="D278" i="6"/>
  <c r="D273" i="6"/>
  <c r="C30" i="19"/>
  <c r="D271" i="6"/>
  <c r="D264" i="6"/>
  <c r="D267" i="6"/>
  <c r="D268" i="6"/>
  <c r="D272" i="6"/>
  <c r="D269" i="6"/>
  <c r="D279" i="6"/>
  <c r="D265" i="6"/>
  <c r="D263" i="6"/>
  <c r="D274" i="6"/>
  <c r="I232" i="6" a="1"/>
  <c r="I232" i="6" s="1"/>
  <c r="L266" i="6"/>
  <c r="L267" i="6"/>
  <c r="L263" i="6"/>
  <c r="L268" i="6"/>
  <c r="L275" i="6"/>
  <c r="L276" i="6"/>
  <c r="L271" i="6"/>
  <c r="L269" i="6"/>
  <c r="L274" i="6"/>
  <c r="L272" i="6"/>
  <c r="K30" i="19"/>
  <c r="L262" i="6"/>
  <c r="L264" i="6"/>
  <c r="L270" i="6"/>
  <c r="L277" i="6"/>
  <c r="L278" i="6"/>
  <c r="L279" i="6"/>
  <c r="L265" i="6"/>
  <c r="L273" i="6"/>
  <c r="Q232" i="6" a="1"/>
  <c r="Q232" i="6" s="1"/>
  <c r="S262" i="6"/>
  <c r="S264" i="6"/>
  <c r="S275" i="6"/>
  <c r="S271" i="6"/>
  <c r="S272" i="6"/>
  <c r="S278" i="6"/>
  <c r="S277" i="6"/>
  <c r="S279" i="6"/>
  <c r="S269" i="6"/>
  <c r="S273" i="6"/>
  <c r="S276" i="6"/>
  <c r="S263" i="6"/>
  <c r="R30" i="19"/>
  <c r="S265" i="6"/>
  <c r="S266" i="6"/>
  <c r="S274" i="6"/>
  <c r="S267" i="6"/>
  <c r="S268" i="6"/>
  <c r="S270" i="6"/>
  <c r="W270" i="6"/>
  <c r="W262" i="6"/>
  <c r="W272" i="6"/>
  <c r="W277" i="6"/>
  <c r="W274" i="6"/>
  <c r="W275" i="6"/>
  <c r="W267" i="6"/>
  <c r="W269" i="6"/>
  <c r="W265" i="6"/>
  <c r="W279" i="6"/>
  <c r="W273" i="6"/>
  <c r="W266" i="6"/>
  <c r="W276" i="6"/>
  <c r="W268" i="6"/>
  <c r="V30" i="19"/>
  <c r="W278" i="6"/>
  <c r="W263" i="6"/>
  <c r="W271" i="6"/>
  <c r="W264" i="6"/>
  <c r="K267" i="6"/>
  <c r="K265" i="6"/>
  <c r="K275" i="6"/>
  <c r="K266" i="6"/>
  <c r="K277" i="6"/>
  <c r="K279" i="6"/>
  <c r="K264" i="6"/>
  <c r="K270" i="6"/>
  <c r="J30" i="19"/>
  <c r="K263" i="6"/>
  <c r="K273" i="6"/>
  <c r="K271" i="6"/>
  <c r="K274" i="6"/>
  <c r="K268" i="6"/>
  <c r="K276" i="6"/>
  <c r="K272" i="6"/>
  <c r="K262" i="6"/>
  <c r="K269" i="6"/>
  <c r="K278" i="6"/>
  <c r="M274" i="6"/>
  <c r="M270" i="6"/>
  <c r="M269" i="6"/>
  <c r="M267" i="6"/>
  <c r="M262" i="6"/>
  <c r="M264" i="6"/>
  <c r="L30" i="19"/>
  <c r="M266" i="6"/>
  <c r="M263" i="6"/>
  <c r="M277" i="6"/>
  <c r="M273" i="6"/>
  <c r="M268" i="6"/>
  <c r="M272" i="6"/>
  <c r="M271" i="6"/>
  <c r="M279" i="6"/>
  <c r="M275" i="6"/>
  <c r="M278" i="6"/>
  <c r="M265" i="6"/>
  <c r="M276" i="6"/>
  <c r="J271" i="6"/>
  <c r="I30" i="19"/>
  <c r="J279" i="6"/>
  <c r="J270" i="6"/>
  <c r="J262" i="6"/>
  <c r="J266" i="6"/>
  <c r="J264" i="6"/>
  <c r="J274" i="6"/>
  <c r="J267" i="6"/>
  <c r="J265" i="6"/>
  <c r="J278" i="6"/>
  <c r="J276" i="6"/>
  <c r="J272" i="6"/>
  <c r="J263" i="6"/>
  <c r="J269" i="6"/>
  <c r="J273" i="6"/>
  <c r="J275" i="6"/>
  <c r="J277" i="6"/>
  <c r="J268" i="6"/>
  <c r="V271" i="6"/>
  <c r="V264" i="6"/>
  <c r="V267" i="6"/>
  <c r="U30" i="19"/>
  <c r="V278" i="6"/>
  <c r="V266" i="6"/>
  <c r="V277" i="6"/>
  <c r="V270" i="6"/>
  <c r="V274" i="6"/>
  <c r="V263" i="6"/>
  <c r="V262" i="6"/>
  <c r="V276" i="6"/>
  <c r="V268" i="6"/>
  <c r="V279" i="6"/>
  <c r="V265" i="6"/>
  <c r="V273" i="6"/>
  <c r="V269" i="6"/>
  <c r="V275" i="6"/>
  <c r="V272" i="6"/>
  <c r="X276" i="6"/>
  <c r="X279" i="6"/>
  <c r="X264" i="6"/>
  <c r="X269" i="6"/>
  <c r="X263" i="6"/>
  <c r="X270" i="6"/>
  <c r="X271" i="6"/>
  <c r="X265" i="6"/>
  <c r="X278" i="6"/>
  <c r="W30" i="19"/>
  <c r="X266" i="6"/>
  <c r="X272" i="6"/>
  <c r="X262" i="6"/>
  <c r="X267" i="6"/>
  <c r="X275" i="6"/>
  <c r="X268" i="6"/>
  <c r="X273" i="6"/>
  <c r="X274" i="6"/>
  <c r="X277" i="6"/>
  <c r="AC274" i="6"/>
  <c r="AC269" i="6"/>
  <c r="AB30" i="19"/>
  <c r="AC277" i="6"/>
  <c r="AC264" i="6"/>
  <c r="AC263" i="6"/>
  <c r="AC267" i="6"/>
  <c r="AC276" i="6"/>
  <c r="AC273" i="6"/>
  <c r="AC268" i="6"/>
  <c r="AC278" i="6"/>
  <c r="AC262" i="6"/>
  <c r="AC279" i="6"/>
  <c r="AC270" i="6"/>
  <c r="AC275" i="6"/>
  <c r="AC265" i="6"/>
  <c r="AC266" i="6"/>
  <c r="AC271" i="6"/>
  <c r="AC272" i="6"/>
  <c r="R274" i="6"/>
  <c r="Q30" i="19"/>
  <c r="R272" i="6"/>
  <c r="R271" i="6"/>
  <c r="R264" i="6"/>
  <c r="R275" i="6"/>
  <c r="R265" i="6"/>
  <c r="R263" i="6"/>
  <c r="R262" i="6"/>
  <c r="R270" i="6"/>
  <c r="R277" i="6"/>
  <c r="R268" i="6"/>
  <c r="R267" i="6"/>
  <c r="R273" i="6"/>
  <c r="R266" i="6"/>
  <c r="R276" i="6"/>
  <c r="R279" i="6"/>
  <c r="R269" i="6"/>
  <c r="R278" i="6"/>
  <c r="F271" i="6"/>
  <c r="F270" i="6"/>
  <c r="F276" i="6"/>
  <c r="F274" i="6"/>
  <c r="F272" i="6"/>
  <c r="F266" i="6"/>
  <c r="F275" i="6"/>
  <c r="F262" i="6"/>
  <c r="F278" i="6"/>
  <c r="F267" i="6"/>
  <c r="F263" i="6"/>
  <c r="E30" i="19"/>
  <c r="F269" i="6"/>
  <c r="F265" i="6"/>
  <c r="F279" i="6"/>
  <c r="F273" i="6"/>
  <c r="F264" i="6"/>
  <c r="F268" i="6"/>
  <c r="F277" i="6"/>
  <c r="K232" i="6" a="1"/>
  <c r="K232" i="6" s="1"/>
  <c r="Z267" i="6"/>
  <c r="Z265" i="6"/>
  <c r="Z279" i="6"/>
  <c r="Z264" i="6"/>
  <c r="Z272" i="6"/>
  <c r="Z266" i="6"/>
  <c r="Z268" i="6"/>
  <c r="Z273" i="6"/>
  <c r="Z269" i="6"/>
  <c r="Y30" i="19"/>
  <c r="Z274" i="6"/>
  <c r="Z262" i="6"/>
  <c r="Z271" i="6"/>
  <c r="Z275" i="6"/>
  <c r="Z277" i="6"/>
  <c r="Z276" i="6"/>
  <c r="Z263" i="6"/>
  <c r="Z270" i="6"/>
  <c r="Z278" i="6"/>
  <c r="G267" i="6"/>
  <c r="G272" i="6"/>
  <c r="G279" i="6"/>
  <c r="G271" i="6"/>
  <c r="G276" i="6"/>
  <c r="G273" i="6"/>
  <c r="G266" i="6"/>
  <c r="G265" i="6"/>
  <c r="G277" i="6"/>
  <c r="G263" i="6"/>
  <c r="G275" i="6"/>
  <c r="F30" i="19"/>
  <c r="G262" i="6"/>
  <c r="G269" i="6"/>
  <c r="G264" i="6"/>
  <c r="G274" i="6"/>
  <c r="G278" i="6"/>
  <c r="G270" i="6"/>
  <c r="G268" i="6"/>
  <c r="AA271" i="6"/>
  <c r="AA262" i="6"/>
  <c r="AA267" i="6"/>
  <c r="AA266" i="6"/>
  <c r="AA269" i="6"/>
  <c r="AA263" i="6"/>
  <c r="AA277" i="6"/>
  <c r="AA273" i="6"/>
  <c r="AA275" i="6"/>
  <c r="AA279" i="6"/>
  <c r="AA272" i="6"/>
  <c r="AA270" i="6"/>
  <c r="Z30" i="19"/>
  <c r="AA265" i="6"/>
  <c r="AA276" i="6"/>
  <c r="AA264" i="6"/>
  <c r="AA268" i="6"/>
  <c r="AA274" i="6"/>
  <c r="AA278" i="6"/>
  <c r="H232" i="6" a="1"/>
  <c r="H232" i="6" s="1"/>
  <c r="BJ324" i="6" l="1"/>
  <c r="BJ295" i="6"/>
  <c r="BJ392" i="6"/>
  <c r="BJ285" i="6"/>
  <c r="BJ286" i="6"/>
  <c r="BJ284" i="6"/>
  <c r="BJ390" i="6"/>
  <c r="AE23" i="19"/>
  <c r="AF23" i="19"/>
  <c r="AD23" i="19"/>
  <c r="BJ293" i="6"/>
  <c r="BJ292" i="6"/>
  <c r="BJ281" i="6"/>
  <c r="BJ288" i="6"/>
  <c r="BJ291" i="6"/>
  <c r="BJ283" i="6"/>
  <c r="BJ391" i="6"/>
  <c r="BJ372" i="6"/>
  <c r="BJ395" i="6"/>
  <c r="BJ326" i="6"/>
  <c r="BJ399" i="6"/>
  <c r="BJ398" i="6"/>
  <c r="BJ336" i="6"/>
  <c r="BJ332" i="6"/>
  <c r="BJ276" i="6"/>
  <c r="BJ404" i="6"/>
  <c r="BJ268" i="6"/>
  <c r="BJ402" i="6"/>
  <c r="BJ403" i="6"/>
  <c r="BJ265" i="6"/>
  <c r="BJ278" i="6"/>
  <c r="BJ279" i="6"/>
  <c r="BJ264" i="6"/>
  <c r="BJ271" i="6"/>
  <c r="BJ308" i="6"/>
  <c r="BJ314" i="6"/>
  <c r="BJ378" i="6"/>
  <c r="BJ370" i="6"/>
  <c r="BJ408" i="6"/>
  <c r="BJ287" i="6"/>
  <c r="BJ329" i="6"/>
  <c r="BJ270" i="6"/>
  <c r="BJ274" i="6"/>
  <c r="BJ297" i="6"/>
  <c r="BJ342" i="6"/>
  <c r="BJ269" i="6"/>
  <c r="BJ266" i="6"/>
  <c r="BJ373" i="6"/>
  <c r="BJ296" i="6"/>
  <c r="BJ290" i="6"/>
  <c r="BJ369" i="6"/>
  <c r="BJ277" i="6"/>
  <c r="BJ294" i="6"/>
  <c r="BJ282" i="6"/>
  <c r="BJ382" i="6"/>
  <c r="BJ263" i="6"/>
  <c r="BJ368" i="6"/>
  <c r="BJ381" i="6"/>
  <c r="BJ289" i="6"/>
  <c r="BJ367" i="6"/>
  <c r="BJ272" i="6"/>
  <c r="BJ380" i="6"/>
  <c r="BJ361" i="6"/>
  <c r="BJ374" i="6"/>
  <c r="BJ310" i="6"/>
  <c r="BJ377" i="6"/>
  <c r="BJ317" i="6"/>
  <c r="BJ309" i="6"/>
  <c r="BJ366" i="6"/>
  <c r="BJ388" i="6"/>
  <c r="BJ313" i="6"/>
  <c r="BJ376" i="6"/>
  <c r="BJ318" i="6"/>
  <c r="BJ312" i="6"/>
  <c r="BJ365" i="6"/>
  <c r="BJ239" i="6"/>
  <c r="BJ311" i="6"/>
  <c r="BJ375" i="6"/>
  <c r="BJ387" i="6"/>
  <c r="BJ315" i="6"/>
  <c r="BJ379" i="6"/>
  <c r="BJ255" i="6"/>
  <c r="BJ260" i="6"/>
  <c r="BJ357" i="6"/>
  <c r="BJ354" i="6"/>
  <c r="BJ410" i="6"/>
  <c r="BJ412" i="6"/>
  <c r="BJ300" i="6"/>
  <c r="BJ421" i="6"/>
  <c r="BJ417" i="6"/>
  <c r="BJ353" i="6"/>
  <c r="BJ363" i="6"/>
  <c r="BJ422" i="6"/>
  <c r="BJ350" i="6"/>
  <c r="BJ409" i="6"/>
  <c r="BJ349" i="6"/>
  <c r="BJ355" i="6"/>
  <c r="BJ298" i="6"/>
  <c r="BJ416" i="6"/>
  <c r="BJ413" i="6"/>
  <c r="BJ352" i="6"/>
  <c r="BJ364" i="6"/>
  <c r="BJ304" i="6"/>
  <c r="BJ419" i="6"/>
  <c r="BJ415" i="6"/>
  <c r="BJ360" i="6"/>
  <c r="BJ356" i="6"/>
  <c r="BJ305" i="6"/>
  <c r="BJ420" i="6"/>
  <c r="BJ414" i="6"/>
  <c r="BJ359" i="6"/>
  <c r="BJ348" i="6"/>
  <c r="BJ307" i="6"/>
  <c r="BJ358" i="6"/>
  <c r="BJ351" i="6"/>
  <c r="BJ400" i="6"/>
  <c r="BJ396" i="6"/>
  <c r="BJ303" i="6"/>
  <c r="BJ394" i="6"/>
  <c r="BJ302" i="6"/>
  <c r="BJ397" i="6"/>
  <c r="BJ301" i="6"/>
  <c r="BJ249" i="6"/>
  <c r="BJ257" i="6"/>
  <c r="BJ240" i="6"/>
  <c r="BJ237" i="6"/>
  <c r="BJ241" i="6"/>
  <c r="BJ383" i="6"/>
  <c r="BJ343" i="6"/>
  <c r="BJ337" i="6"/>
  <c r="BJ340" i="6"/>
  <c r="BJ256" i="6"/>
  <c r="BJ259" i="6"/>
  <c r="BJ244" i="6"/>
  <c r="BJ386" i="6"/>
  <c r="BJ328" i="6"/>
  <c r="BJ325" i="6"/>
  <c r="BJ346" i="6"/>
  <c r="BJ252" i="6"/>
  <c r="BJ248" i="6"/>
  <c r="BJ251" i="6"/>
  <c r="BJ236" i="6"/>
  <c r="BJ345" i="6"/>
  <c r="BJ347" i="6"/>
  <c r="BJ338" i="6"/>
  <c r="BJ247" i="6"/>
  <c r="BJ243" i="6"/>
  <c r="BJ258" i="6"/>
  <c r="BJ335" i="6"/>
  <c r="BJ333" i="6"/>
  <c r="BJ339" i="6"/>
  <c r="BJ330" i="6"/>
  <c r="BJ319" i="6"/>
  <c r="BJ261" i="6"/>
  <c r="BJ253" i="6"/>
  <c r="BJ250" i="6"/>
  <c r="BJ385" i="6"/>
  <c r="BJ334" i="6"/>
  <c r="BJ341" i="6"/>
  <c r="BJ331" i="6"/>
  <c r="BJ322" i="6"/>
  <c r="BJ321" i="6"/>
  <c r="BJ238" i="6"/>
  <c r="BJ254" i="6"/>
  <c r="BJ246" i="6"/>
  <c r="BJ245" i="6"/>
  <c r="BJ344" i="6"/>
  <c r="BJ327" i="6"/>
  <c r="D71" i="19"/>
  <c r="P62" i="19"/>
  <c r="D47" i="19"/>
  <c r="Z62" i="19"/>
  <c r="V62" i="19"/>
  <c r="I56" i="19"/>
  <c r="N47" i="19"/>
  <c r="AA47" i="19"/>
  <c r="J58" i="19"/>
  <c r="G47" i="19"/>
  <c r="Y47" i="19"/>
  <c r="T62" i="19"/>
  <c r="AB56" i="19"/>
  <c r="W49" i="19"/>
  <c r="G49" i="19"/>
  <c r="B58" i="19"/>
  <c r="E71" i="19"/>
  <c r="R47" i="19"/>
  <c r="Z56" i="19"/>
  <c r="C56" i="19"/>
  <c r="J71" i="19"/>
  <c r="K62" i="19"/>
  <c r="C49" i="19"/>
  <c r="Q49" i="19"/>
  <c r="Y71" i="19"/>
  <c r="X47" i="19"/>
  <c r="I62" i="19"/>
  <c r="I49" i="19"/>
  <c r="O62" i="19"/>
  <c r="U58" i="19"/>
  <c r="X49" i="19"/>
  <c r="P56" i="19"/>
  <c r="W62" i="19"/>
  <c r="V58" i="19"/>
  <c r="H47" i="19"/>
  <c r="O56" i="19"/>
  <c r="R49" i="19"/>
  <c r="F71" i="19"/>
  <c r="L62" i="19"/>
  <c r="P58" i="19"/>
  <c r="G58" i="19"/>
  <c r="S62" i="19"/>
  <c r="Y62" i="19"/>
  <c r="R56" i="19"/>
  <c r="F65" i="19"/>
  <c r="N65" i="19"/>
  <c r="W65" i="19"/>
  <c r="G65" i="19"/>
  <c r="O65" i="19"/>
  <c r="X65" i="19"/>
  <c r="H65" i="19"/>
  <c r="P65" i="19"/>
  <c r="Y65" i="19"/>
  <c r="I65" i="19"/>
  <c r="Q65" i="19"/>
  <c r="Z65" i="19"/>
  <c r="J65" i="19"/>
  <c r="R65" i="19"/>
  <c r="AA65" i="19"/>
  <c r="C65" i="19"/>
  <c r="K65" i="19"/>
  <c r="S65" i="19"/>
  <c r="AB65" i="19"/>
  <c r="B65" i="19"/>
  <c r="D65" i="19"/>
  <c r="E65" i="19"/>
  <c r="L65" i="19"/>
  <c r="U65" i="19"/>
  <c r="V65" i="19"/>
  <c r="M65" i="19"/>
  <c r="B71" i="19"/>
  <c r="S47" i="19"/>
  <c r="C52" i="19"/>
  <c r="L52" i="19"/>
  <c r="T52" i="19"/>
  <c r="AB52" i="19"/>
  <c r="D52" i="19"/>
  <c r="M52" i="19"/>
  <c r="U52" i="19"/>
  <c r="E52" i="19"/>
  <c r="N52" i="19"/>
  <c r="V52" i="19"/>
  <c r="F52" i="19"/>
  <c r="O52" i="19"/>
  <c r="W52" i="19"/>
  <c r="B52" i="19"/>
  <c r="H52" i="19"/>
  <c r="P52" i="19"/>
  <c r="X52" i="19"/>
  <c r="I52" i="19"/>
  <c r="Q52" i="19"/>
  <c r="Y52" i="19"/>
  <c r="J52" i="19"/>
  <c r="R52" i="19"/>
  <c r="Z52" i="19"/>
  <c r="K52" i="19"/>
  <c r="S52" i="19"/>
  <c r="AA52" i="19"/>
  <c r="F73" i="19"/>
  <c r="N73" i="19"/>
  <c r="V73" i="19"/>
  <c r="H73" i="19"/>
  <c r="P73" i="19"/>
  <c r="X73" i="19"/>
  <c r="I73" i="19"/>
  <c r="Q73" i="19"/>
  <c r="Y73" i="19"/>
  <c r="K73" i="19"/>
  <c r="W73" i="19"/>
  <c r="L73" i="19"/>
  <c r="Z73" i="19"/>
  <c r="M73" i="19"/>
  <c r="AA73" i="19"/>
  <c r="C73" i="19"/>
  <c r="O73" i="19"/>
  <c r="B73" i="19"/>
  <c r="E73" i="19"/>
  <c r="S73" i="19"/>
  <c r="G73" i="19"/>
  <c r="T73" i="19"/>
  <c r="D73" i="19"/>
  <c r="J73" i="19"/>
  <c r="R73" i="19"/>
  <c r="U73" i="19"/>
  <c r="AB58" i="19"/>
  <c r="R58" i="19"/>
  <c r="W58" i="19"/>
  <c r="AB71" i="19"/>
  <c r="X71" i="19"/>
  <c r="Q47" i="19"/>
  <c r="C47" i="19"/>
  <c r="K47" i="19"/>
  <c r="V56" i="19"/>
  <c r="L56" i="19"/>
  <c r="Y56" i="19"/>
  <c r="B62" i="19"/>
  <c r="M62" i="19"/>
  <c r="C62" i="19"/>
  <c r="K49" i="19"/>
  <c r="AB49" i="19"/>
  <c r="P49" i="19"/>
  <c r="Z58" i="19"/>
  <c r="T56" i="19"/>
  <c r="J54" i="19"/>
  <c r="R54" i="19"/>
  <c r="Z54" i="19"/>
  <c r="K54" i="19"/>
  <c r="S54" i="19"/>
  <c r="AA54" i="19"/>
  <c r="C54" i="19"/>
  <c r="L54" i="19"/>
  <c r="T54" i="19"/>
  <c r="AB54" i="19"/>
  <c r="D54" i="19"/>
  <c r="M54" i="19"/>
  <c r="U54" i="19"/>
  <c r="E54" i="19"/>
  <c r="N54" i="19"/>
  <c r="V54" i="19"/>
  <c r="F54" i="19"/>
  <c r="O54" i="19"/>
  <c r="W54" i="19"/>
  <c r="G54" i="19"/>
  <c r="P54" i="19"/>
  <c r="X54" i="19"/>
  <c r="H54" i="19"/>
  <c r="Y54" i="19"/>
  <c r="B54" i="19"/>
  <c r="Q54" i="19"/>
  <c r="D59" i="19"/>
  <c r="L59" i="19"/>
  <c r="U59" i="19"/>
  <c r="E59" i="19"/>
  <c r="M59" i="19"/>
  <c r="V59" i="19"/>
  <c r="F59" i="19"/>
  <c r="O59" i="19"/>
  <c r="W59" i="19"/>
  <c r="G59" i="19"/>
  <c r="P59" i="19"/>
  <c r="X59" i="19"/>
  <c r="H59" i="19"/>
  <c r="Q59" i="19"/>
  <c r="Y59" i="19"/>
  <c r="I59" i="19"/>
  <c r="R59" i="19"/>
  <c r="Z59" i="19"/>
  <c r="J59" i="19"/>
  <c r="S59" i="19"/>
  <c r="AA59" i="19"/>
  <c r="C59" i="19"/>
  <c r="K59" i="19"/>
  <c r="B59" i="19"/>
  <c r="AB59" i="19"/>
  <c r="T59" i="19"/>
  <c r="F50" i="19"/>
  <c r="N50" i="19"/>
  <c r="V50" i="19"/>
  <c r="G50" i="19"/>
  <c r="O50" i="19"/>
  <c r="W50" i="19"/>
  <c r="H50" i="19"/>
  <c r="P50" i="19"/>
  <c r="X50" i="19"/>
  <c r="I50" i="19"/>
  <c r="Q50" i="19"/>
  <c r="Y50" i="19"/>
  <c r="J50" i="19"/>
  <c r="R50" i="19"/>
  <c r="Z50" i="19"/>
  <c r="K50" i="19"/>
  <c r="S50" i="19"/>
  <c r="AA50" i="19"/>
  <c r="C50" i="19"/>
  <c r="L50" i="19"/>
  <c r="T50" i="19"/>
  <c r="AB50" i="19"/>
  <c r="U50" i="19"/>
  <c r="B50" i="19"/>
  <c r="D50" i="19"/>
  <c r="M50" i="19"/>
  <c r="G72" i="19"/>
  <c r="O72" i="19"/>
  <c r="W72" i="19"/>
  <c r="I72" i="19"/>
  <c r="Q72" i="19"/>
  <c r="Y72" i="19"/>
  <c r="J72" i="19"/>
  <c r="R72" i="19"/>
  <c r="Z72" i="19"/>
  <c r="K72" i="19"/>
  <c r="V72" i="19"/>
  <c r="L72" i="19"/>
  <c r="X72" i="19"/>
  <c r="M72" i="19"/>
  <c r="AB72" i="19"/>
  <c r="C72" i="19"/>
  <c r="N72" i="19"/>
  <c r="E72" i="19"/>
  <c r="S72" i="19"/>
  <c r="F72" i="19"/>
  <c r="T72" i="19"/>
  <c r="U72" i="19"/>
  <c r="D72" i="19"/>
  <c r="B72" i="19"/>
  <c r="H72" i="19"/>
  <c r="P72" i="19"/>
  <c r="E66" i="19"/>
  <c r="M66" i="19"/>
  <c r="V66" i="19"/>
  <c r="F66" i="19"/>
  <c r="N66" i="19"/>
  <c r="W66" i="19"/>
  <c r="G66" i="19"/>
  <c r="O66" i="19"/>
  <c r="X66" i="19"/>
  <c r="H66" i="19"/>
  <c r="P66" i="19"/>
  <c r="Y66" i="19"/>
  <c r="I66" i="19"/>
  <c r="Q66" i="19"/>
  <c r="Z66" i="19"/>
  <c r="J66" i="19"/>
  <c r="R66" i="19"/>
  <c r="D66" i="19"/>
  <c r="K66" i="19"/>
  <c r="L66" i="19"/>
  <c r="S66" i="19"/>
  <c r="AA66" i="19"/>
  <c r="AB66" i="19"/>
  <c r="T66" i="19"/>
  <c r="B66" i="19"/>
  <c r="C66" i="19"/>
  <c r="T58" i="19"/>
  <c r="I58" i="19"/>
  <c r="O58" i="19"/>
  <c r="U71" i="19"/>
  <c r="N71" i="19"/>
  <c r="S71" i="19"/>
  <c r="P71" i="19"/>
  <c r="I47" i="19"/>
  <c r="U47" i="19"/>
  <c r="E47" i="19"/>
  <c r="N56" i="19"/>
  <c r="Q56" i="19"/>
  <c r="X62" i="19"/>
  <c r="E62" i="19"/>
  <c r="AA62" i="19"/>
  <c r="U49" i="19"/>
  <c r="O49" i="19"/>
  <c r="H49" i="19"/>
  <c r="D51" i="19"/>
  <c r="M51" i="19"/>
  <c r="U51" i="19"/>
  <c r="E51" i="19"/>
  <c r="N51" i="19"/>
  <c r="V51" i="19"/>
  <c r="G51" i="19"/>
  <c r="O51" i="19"/>
  <c r="W51" i="19"/>
  <c r="H51" i="19"/>
  <c r="P51" i="19"/>
  <c r="X51" i="19"/>
  <c r="I51" i="19"/>
  <c r="Q51" i="19"/>
  <c r="Y51" i="19"/>
  <c r="J51" i="19"/>
  <c r="R51" i="19"/>
  <c r="Z51" i="19"/>
  <c r="K51" i="19"/>
  <c r="S51" i="19"/>
  <c r="AA51" i="19"/>
  <c r="B51" i="19"/>
  <c r="C51" i="19"/>
  <c r="L51" i="19"/>
  <c r="T51" i="19"/>
  <c r="AB51" i="19"/>
  <c r="V71" i="19"/>
  <c r="I71" i="19"/>
  <c r="H63" i="19"/>
  <c r="P63" i="19"/>
  <c r="Y63" i="19"/>
  <c r="B63" i="19"/>
  <c r="I63" i="19"/>
  <c r="Q63" i="19"/>
  <c r="Z63" i="19"/>
  <c r="J63" i="19"/>
  <c r="S63" i="19"/>
  <c r="AA63" i="19"/>
  <c r="C63" i="19"/>
  <c r="K63" i="19"/>
  <c r="T63" i="19"/>
  <c r="AB63" i="19"/>
  <c r="D63" i="19"/>
  <c r="L63" i="19"/>
  <c r="U63" i="19"/>
  <c r="E63" i="19"/>
  <c r="M63" i="19"/>
  <c r="V63" i="19"/>
  <c r="F63" i="19"/>
  <c r="N63" i="19"/>
  <c r="O63" i="19"/>
  <c r="W63" i="19"/>
  <c r="X63" i="19"/>
  <c r="G63" i="19"/>
  <c r="H55" i="19"/>
  <c r="Q55" i="19"/>
  <c r="Y55" i="19"/>
  <c r="B55" i="19"/>
  <c r="I55" i="19"/>
  <c r="R55" i="19"/>
  <c r="Z55" i="19"/>
  <c r="K55" i="19"/>
  <c r="S55" i="19"/>
  <c r="AA55" i="19"/>
  <c r="C55" i="19"/>
  <c r="L55" i="19"/>
  <c r="T55" i="19"/>
  <c r="AB55" i="19"/>
  <c r="D55" i="19"/>
  <c r="M55" i="19"/>
  <c r="U55" i="19"/>
  <c r="E55" i="19"/>
  <c r="N55" i="19"/>
  <c r="V55" i="19"/>
  <c r="F55" i="19"/>
  <c r="O55" i="19"/>
  <c r="W55" i="19"/>
  <c r="X55" i="19"/>
  <c r="G55" i="19"/>
  <c r="P55" i="19"/>
  <c r="E48" i="19"/>
  <c r="M48" i="19"/>
  <c r="U48" i="19"/>
  <c r="D48" i="19"/>
  <c r="G48" i="19"/>
  <c r="O48" i="19"/>
  <c r="W48" i="19"/>
  <c r="H48" i="19"/>
  <c r="P48" i="19"/>
  <c r="X48" i="19"/>
  <c r="N48" i="19"/>
  <c r="AA48" i="19"/>
  <c r="Q48" i="19"/>
  <c r="AB48" i="19"/>
  <c r="R48" i="19"/>
  <c r="B48" i="19"/>
  <c r="F48" i="19"/>
  <c r="S48" i="19"/>
  <c r="J48" i="19"/>
  <c r="V48" i="19"/>
  <c r="K48" i="19"/>
  <c r="Y48" i="19"/>
  <c r="Z48" i="19"/>
  <c r="I48" i="19"/>
  <c r="L48" i="19"/>
  <c r="T48" i="19"/>
  <c r="K58" i="19"/>
  <c r="Y58" i="19"/>
  <c r="F58" i="19"/>
  <c r="O71" i="19"/>
  <c r="K71" i="19"/>
  <c r="H71" i="19"/>
  <c r="Z47" i="19"/>
  <c r="M47" i="19"/>
  <c r="E56" i="19"/>
  <c r="AA56" i="19"/>
  <c r="H56" i="19"/>
  <c r="U62" i="19"/>
  <c r="J49" i="19"/>
  <c r="AA49" i="19"/>
  <c r="V49" i="19"/>
  <c r="F62" i="19"/>
  <c r="G64" i="19"/>
  <c r="O64" i="19"/>
  <c r="X64" i="19"/>
  <c r="H64" i="19"/>
  <c r="P64" i="19"/>
  <c r="Y64" i="19"/>
  <c r="I64" i="19"/>
  <c r="Q64" i="19"/>
  <c r="Z64" i="19"/>
  <c r="J64" i="19"/>
  <c r="R64" i="19"/>
  <c r="AA64" i="19"/>
  <c r="C64" i="19"/>
  <c r="K64" i="19"/>
  <c r="T64" i="19"/>
  <c r="AB64" i="19"/>
  <c r="D64" i="19"/>
  <c r="L64" i="19"/>
  <c r="U64" i="19"/>
  <c r="W64" i="19"/>
  <c r="B64" i="19"/>
  <c r="E64" i="19"/>
  <c r="M64" i="19"/>
  <c r="N64" i="19"/>
  <c r="F64" i="19"/>
  <c r="V64" i="19"/>
  <c r="L58" i="19"/>
  <c r="Q71" i="19"/>
  <c r="F47" i="19"/>
  <c r="F56" i="19"/>
  <c r="I70" i="19"/>
  <c r="Q70" i="19"/>
  <c r="Z70" i="19"/>
  <c r="C70" i="19"/>
  <c r="K70" i="19"/>
  <c r="S70" i="19"/>
  <c r="AB70" i="19"/>
  <c r="D70" i="19"/>
  <c r="L70" i="19"/>
  <c r="T70" i="19"/>
  <c r="E70" i="19"/>
  <c r="H70" i="19"/>
  <c r="V70" i="19"/>
  <c r="J70" i="19"/>
  <c r="W70" i="19"/>
  <c r="M70" i="19"/>
  <c r="X70" i="19"/>
  <c r="N70" i="19"/>
  <c r="AA70" i="19"/>
  <c r="P70" i="19"/>
  <c r="B70" i="19"/>
  <c r="F70" i="19"/>
  <c r="R70" i="19"/>
  <c r="U70" i="19"/>
  <c r="G70" i="19"/>
  <c r="O70" i="19"/>
  <c r="J69" i="19"/>
  <c r="R69" i="19"/>
  <c r="AA69" i="19"/>
  <c r="C69" i="19"/>
  <c r="D69" i="19"/>
  <c r="L69" i="19"/>
  <c r="T69" i="19"/>
  <c r="B69" i="19"/>
  <c r="E69" i="19"/>
  <c r="M69" i="19"/>
  <c r="U69" i="19"/>
  <c r="F69" i="19"/>
  <c r="N69" i="19"/>
  <c r="V69" i="19"/>
  <c r="Q69" i="19"/>
  <c r="S69" i="19"/>
  <c r="G69" i="19"/>
  <c r="W69" i="19"/>
  <c r="H69" i="19"/>
  <c r="Y69" i="19"/>
  <c r="K69" i="19"/>
  <c r="AB69" i="19"/>
  <c r="O69" i="19"/>
  <c r="I69" i="19"/>
  <c r="Z69" i="19"/>
  <c r="P69" i="19"/>
  <c r="C58" i="19"/>
  <c r="Q58" i="19"/>
  <c r="G71" i="19"/>
  <c r="M71" i="19"/>
  <c r="C71" i="19"/>
  <c r="W47" i="19"/>
  <c r="P47" i="19"/>
  <c r="AB47" i="19"/>
  <c r="U56" i="19"/>
  <c r="S56" i="19"/>
  <c r="X56" i="19"/>
  <c r="G62" i="19"/>
  <c r="J62" i="19"/>
  <c r="Z49" i="19"/>
  <c r="S49" i="19"/>
  <c r="M49" i="19"/>
  <c r="N49" i="19"/>
  <c r="F57" i="19"/>
  <c r="O57" i="19"/>
  <c r="W57" i="19"/>
  <c r="G57" i="19"/>
  <c r="P57" i="19"/>
  <c r="X57" i="19"/>
  <c r="H57" i="19"/>
  <c r="Q57" i="19"/>
  <c r="Y57" i="19"/>
  <c r="I57" i="19"/>
  <c r="R57" i="19"/>
  <c r="Z57" i="19"/>
  <c r="J57" i="19"/>
  <c r="S57" i="19"/>
  <c r="AA57" i="19"/>
  <c r="C57" i="19"/>
  <c r="K57" i="19"/>
  <c r="T57" i="19"/>
  <c r="AB57" i="19"/>
  <c r="D57" i="19"/>
  <c r="M57" i="19"/>
  <c r="U57" i="19"/>
  <c r="N57" i="19"/>
  <c r="B57" i="19"/>
  <c r="V57" i="19"/>
  <c r="E57" i="19"/>
  <c r="C60" i="19"/>
  <c r="K60" i="19"/>
  <c r="T60" i="19"/>
  <c r="AB60" i="19"/>
  <c r="D60" i="19"/>
  <c r="L60" i="19"/>
  <c r="U60" i="19"/>
  <c r="E60" i="19"/>
  <c r="M60" i="19"/>
  <c r="V60" i="19"/>
  <c r="F60" i="19"/>
  <c r="N60" i="19"/>
  <c r="W60" i="19"/>
  <c r="B60" i="19"/>
  <c r="G60" i="19"/>
  <c r="P60" i="19"/>
  <c r="X60" i="19"/>
  <c r="H60" i="19"/>
  <c r="Q60" i="19"/>
  <c r="Y60" i="19"/>
  <c r="I60" i="19"/>
  <c r="R60" i="19"/>
  <c r="Z60" i="19"/>
  <c r="AA60" i="19"/>
  <c r="J60" i="19"/>
  <c r="S60" i="19"/>
  <c r="D58" i="19"/>
  <c r="AA58" i="19"/>
  <c r="H58" i="19"/>
  <c r="N58" i="19"/>
  <c r="W71" i="19"/>
  <c r="AA71" i="19"/>
  <c r="O47" i="19"/>
  <c r="T47" i="19"/>
  <c r="B56" i="19"/>
  <c r="M56" i="19"/>
  <c r="J56" i="19"/>
  <c r="D62" i="19"/>
  <c r="T49" i="19"/>
  <c r="E49" i="19"/>
  <c r="Y49" i="19"/>
  <c r="F49" i="19"/>
  <c r="J61" i="19"/>
  <c r="S61" i="19"/>
  <c r="AA61" i="19"/>
  <c r="C61" i="19"/>
  <c r="K61" i="19"/>
  <c r="T61" i="19"/>
  <c r="AB61" i="19"/>
  <c r="D61" i="19"/>
  <c r="L61" i="19"/>
  <c r="U61" i="19"/>
  <c r="B61" i="19"/>
  <c r="E61" i="19"/>
  <c r="M61" i="19"/>
  <c r="V61" i="19"/>
  <c r="F61" i="19"/>
  <c r="N61" i="19"/>
  <c r="W61" i="19"/>
  <c r="G61" i="19"/>
  <c r="O61" i="19"/>
  <c r="X61" i="19"/>
  <c r="H61" i="19"/>
  <c r="Q61" i="19"/>
  <c r="Y61" i="19"/>
  <c r="I61" i="19"/>
  <c r="R61" i="19"/>
  <c r="Z61" i="19"/>
  <c r="C68" i="19"/>
  <c r="K68" i="19"/>
  <c r="S68" i="19"/>
  <c r="AB68" i="19"/>
  <c r="D68" i="19"/>
  <c r="L68" i="19"/>
  <c r="T68" i="19"/>
  <c r="E68" i="19"/>
  <c r="M68" i="19"/>
  <c r="U68" i="19"/>
  <c r="F68" i="19"/>
  <c r="N68" i="19"/>
  <c r="V68" i="19"/>
  <c r="B68" i="19"/>
  <c r="G68" i="19"/>
  <c r="O68" i="19"/>
  <c r="X68" i="19"/>
  <c r="Z68" i="19"/>
  <c r="H68" i="19"/>
  <c r="AA68" i="19"/>
  <c r="I68" i="19"/>
  <c r="J68" i="19"/>
  <c r="Q68" i="19"/>
  <c r="R68" i="19"/>
  <c r="P68" i="19"/>
  <c r="Y68" i="19"/>
  <c r="D67" i="19"/>
  <c r="L67" i="19"/>
  <c r="T67" i="19"/>
  <c r="E67" i="19"/>
  <c r="M67" i="19"/>
  <c r="U67" i="19"/>
  <c r="F67" i="19"/>
  <c r="N67" i="19"/>
  <c r="W67" i="19"/>
  <c r="G67" i="19"/>
  <c r="O67" i="19"/>
  <c r="X67" i="19"/>
  <c r="H67" i="19"/>
  <c r="P67" i="19"/>
  <c r="Y67" i="19"/>
  <c r="I67" i="19"/>
  <c r="AB67" i="19"/>
  <c r="J67" i="19"/>
  <c r="K67" i="19"/>
  <c r="Q67" i="19"/>
  <c r="S67" i="19"/>
  <c r="Z67" i="19"/>
  <c r="B67" i="19"/>
  <c r="AA67" i="19"/>
  <c r="C67" i="19"/>
  <c r="R67" i="19"/>
  <c r="K53" i="19"/>
  <c r="S53" i="19"/>
  <c r="AA53" i="19"/>
  <c r="C53" i="19"/>
  <c r="L53" i="19"/>
  <c r="T53" i="19"/>
  <c r="AB53" i="19"/>
  <c r="D53" i="19"/>
  <c r="M53" i="19"/>
  <c r="U53" i="19"/>
  <c r="B53" i="19"/>
  <c r="E53" i="19"/>
  <c r="N53" i="19"/>
  <c r="V53" i="19"/>
  <c r="F53" i="19"/>
  <c r="O53" i="19"/>
  <c r="W53" i="19"/>
  <c r="G53" i="19"/>
  <c r="P53" i="19"/>
  <c r="X53" i="19"/>
  <c r="I53" i="19"/>
  <c r="Q53" i="19"/>
  <c r="Y53" i="19"/>
  <c r="J53" i="19"/>
  <c r="R53" i="19"/>
  <c r="Z53" i="19"/>
  <c r="S58" i="19"/>
  <c r="X58" i="19"/>
  <c r="E58" i="19"/>
  <c r="T71" i="19"/>
  <c r="L71" i="19"/>
  <c r="R71" i="19"/>
  <c r="J47" i="19"/>
  <c r="V47" i="19"/>
  <c r="L47" i="19"/>
  <c r="W56" i="19"/>
  <c r="D56" i="19"/>
  <c r="G56" i="19"/>
  <c r="H62" i="19"/>
  <c r="N62" i="19"/>
  <c r="AB62" i="19"/>
  <c r="R62" i="19"/>
  <c r="L49" i="19"/>
  <c r="B49" i="19"/>
  <c r="AA74" i="19" l="1"/>
  <c r="X74" i="19"/>
  <c r="Y74" i="19"/>
  <c r="X75" i="19"/>
  <c r="W74" i="19"/>
  <c r="Y75" i="19"/>
  <c r="S74" i="19"/>
  <c r="W75" i="19"/>
  <c r="AA75" i="19"/>
  <c r="Q75" i="19"/>
  <c r="Q74" i="19"/>
  <c r="L74" i="19"/>
  <c r="N75" i="19"/>
  <c r="M74" i="19"/>
  <c r="L75" i="19"/>
  <c r="M75" i="19"/>
  <c r="I75" i="19"/>
  <c r="F74" i="19"/>
  <c r="I74" i="19"/>
  <c r="F75" i="19"/>
  <c r="B75" i="19"/>
  <c r="S75" i="19"/>
  <c r="N74" i="19"/>
  <c r="Z74" i="19"/>
  <c r="B74" i="19"/>
  <c r="Z75" i="19"/>
  <c r="U75" i="19"/>
  <c r="U74" i="19"/>
  <c r="H74" i="19"/>
  <c r="H75" i="19"/>
  <c r="R74" i="19"/>
  <c r="R75" i="19"/>
  <c r="E75" i="19"/>
  <c r="E74" i="19"/>
  <c r="K75" i="19"/>
  <c r="K74" i="19"/>
  <c r="J75" i="19"/>
  <c r="J74" i="19"/>
  <c r="O75" i="19"/>
  <c r="O74" i="19"/>
  <c r="D74" i="19"/>
  <c r="D75" i="19"/>
  <c r="P75" i="19"/>
  <c r="P74" i="19"/>
  <c r="T74" i="19"/>
  <c r="T75" i="19"/>
  <c r="AB74" i="19"/>
  <c r="AB75" i="19"/>
  <c r="G74" i="19"/>
  <c r="G75" i="19"/>
  <c r="C74" i="19"/>
  <c r="C75" i="19"/>
  <c r="V74" i="19"/>
  <c r="V7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<sst xmlns="http://schemas.openxmlformats.org/spreadsheetml/2006/main" count="1529" uniqueCount="340">
  <si>
    <t>Levit 2013</t>
  </si>
  <si>
    <t>Uchida 2007</t>
  </si>
  <si>
    <t>Schiff 2006</t>
  </si>
  <si>
    <t>Brendel 1995</t>
  </si>
  <si>
    <t>Goode 1993</t>
  </si>
  <si>
    <t>Pollini 1977</t>
  </si>
  <si>
    <t>Brendel 1970</t>
  </si>
  <si>
    <t>Brendel 1962</t>
  </si>
  <si>
    <t>Gulda 1970</t>
  </si>
  <si>
    <t>17(.2)</t>
  </si>
  <si>
    <t>15(.6)</t>
  </si>
  <si>
    <t>13(.6)</t>
  </si>
  <si>
    <t>10(.6)</t>
  </si>
  <si>
    <t>5 and 6(.6)</t>
  </si>
  <si>
    <t>18 and 19(.2) and 20(.6)</t>
  </si>
  <si>
    <t>27(.02)</t>
  </si>
  <si>
    <t>28 and 29(.3)</t>
  </si>
  <si>
    <t>30(.3)</t>
  </si>
  <si>
    <t>31(.3)</t>
  </si>
  <si>
    <t>32(.3)</t>
  </si>
  <si>
    <t>38 and 39(.4)</t>
  </si>
  <si>
    <t>40 and 41(.4) and 42(.5)</t>
  </si>
  <si>
    <t>50(.6)</t>
  </si>
  <si>
    <t>51(.3)</t>
  </si>
  <si>
    <t>52(.6)</t>
  </si>
  <si>
    <t>53(.3)</t>
  </si>
  <si>
    <t>54(.6)</t>
  </si>
  <si>
    <t>59(.4)</t>
  </si>
  <si>
    <t>63(.6)</t>
  </si>
  <si>
    <t>61(.6)</t>
  </si>
  <si>
    <t>69(.2)</t>
  </si>
  <si>
    <t>70 and 71(.2) and 72(.6)</t>
  </si>
  <si>
    <t>79(.02)</t>
  </si>
  <si>
    <t>80 and 81(.3)</t>
  </si>
  <si>
    <t>82(.3)</t>
  </si>
  <si>
    <t>83(.3)</t>
  </si>
  <si>
    <t>84(.3)</t>
  </si>
  <si>
    <t>90 and 91(.4)</t>
  </si>
  <si>
    <t>92 and 93(.4) and 94(.5)</t>
  </si>
  <si>
    <t>102 and 103(.3)</t>
  </si>
  <si>
    <t>104(.3)</t>
  </si>
  <si>
    <t>105(.3)</t>
  </si>
  <si>
    <t>106(.3)</t>
  </si>
  <si>
    <t>121(.3)</t>
  </si>
  <si>
    <t>118(.6)</t>
  </si>
  <si>
    <t>116(.6)</t>
  </si>
  <si>
    <t>111(.6)</t>
  </si>
  <si>
    <t>108(.4) and 109(.6)</t>
  </si>
  <si>
    <t>Gieseking 1949</t>
  </si>
  <si>
    <t>Kempff 1953</t>
  </si>
  <si>
    <t>Backhaus 1956</t>
  </si>
  <si>
    <t>Kempff 1964</t>
  </si>
  <si>
    <t>Serkin 1971</t>
  </si>
  <si>
    <t>8(.6)</t>
  </si>
  <si>
    <t>66(.6)</t>
  </si>
  <si>
    <t>68(.6)</t>
  </si>
  <si>
    <t>Gulda 1967</t>
  </si>
  <si>
    <t>Rosen 1965</t>
  </si>
  <si>
    <t>Aimard 2021</t>
  </si>
  <si>
    <t>Perahia 2016</t>
  </si>
  <si>
    <t>Schnabel 1936</t>
  </si>
  <si>
    <t>measure</t>
  </si>
  <si>
    <t>1-26</t>
  </si>
  <si>
    <t>(2-12;15-20)</t>
  </si>
  <si>
    <t>27-44</t>
  </si>
  <si>
    <t>(27-34;36-43)</t>
  </si>
  <si>
    <t>45-62</t>
  </si>
  <si>
    <t>(45-58;61-62)</t>
  </si>
  <si>
    <t>63-68</t>
  </si>
  <si>
    <t>69-72</t>
  </si>
  <si>
    <t>73-83</t>
  </si>
  <si>
    <t>84-86</t>
  </si>
  <si>
    <t>87-112</t>
  </si>
  <si>
    <t>(87-98;101-106)</t>
  </si>
  <si>
    <t>113-129</t>
  </si>
  <si>
    <t>(113-128)</t>
  </si>
  <si>
    <t>130-147</t>
  </si>
  <si>
    <t>(130-143;146-147)</t>
  </si>
  <si>
    <t>148-153</t>
  </si>
  <si>
    <t>154-157</t>
  </si>
  <si>
    <t>158-165</t>
  </si>
  <si>
    <t>166-173</t>
  </si>
  <si>
    <t>(166-168)</t>
  </si>
  <si>
    <t>174-180</t>
  </si>
  <si>
    <t>(174-177)</t>
  </si>
  <si>
    <t>181-187</t>
  </si>
  <si>
    <t>(181-183)</t>
  </si>
  <si>
    <t>Richter 1976</t>
  </si>
  <si>
    <t>Arrau 1966</t>
  </si>
  <si>
    <t>main tempo</t>
  </si>
  <si>
    <t>mean abs</t>
  </si>
  <si>
    <t>mean</t>
  </si>
  <si>
    <t xml:space="preserve">max </t>
  </si>
  <si>
    <t>min</t>
  </si>
  <si>
    <t>Badura-Skoda 1978</t>
  </si>
  <si>
    <t>Barenboim 1984</t>
  </si>
  <si>
    <t>Barenboim 1969</t>
  </si>
  <si>
    <t>Petri 1956</t>
  </si>
  <si>
    <t>stdv</t>
  </si>
  <si>
    <t>max</t>
  </si>
  <si>
    <t>Gulda 1951</t>
  </si>
  <si>
    <t>main tpo dev</t>
  </si>
  <si>
    <t>MIN</t>
  </si>
  <si>
    <t>MAX</t>
  </si>
  <si>
    <t>Rit T. 26</t>
  </si>
  <si>
    <t>Rit. T. 112</t>
  </si>
  <si>
    <t>Rit. T. 86</t>
  </si>
  <si>
    <t>5 and 6(.4)</t>
  </si>
  <si>
    <t>average 6+7</t>
  </si>
  <si>
    <t>60/((9-7)/24)</t>
  </si>
  <si>
    <t>60/((11-9)/12</t>
  </si>
  <si>
    <t>60/((11-9)/13</t>
  </si>
  <si>
    <t>60/((14-12)/24</t>
  </si>
  <si>
    <t>60/(16-14)/12</t>
  </si>
  <si>
    <t>17*1/6+18*5/6</t>
  </si>
  <si>
    <t>60/(20-18)/5</t>
  </si>
  <si>
    <t>(30*(4/6))+(29*(2/6))</t>
  </si>
  <si>
    <t>(31*(4/6))+(30*(2/6))</t>
  </si>
  <si>
    <t>(32*(4/6))+(31*(2/6))</t>
  </si>
  <si>
    <t>(33*(4/6))+(32*(2/6))</t>
  </si>
  <si>
    <t>60/((40-38)/6)</t>
  </si>
  <si>
    <t>60/(43-40)/6)</t>
  </si>
  <si>
    <t>(52*(4/6))+(51*(2/6))</t>
  </si>
  <si>
    <t>(54*(4/6))+(53*(2/6))</t>
  </si>
  <si>
    <t>average 60+59</t>
  </si>
  <si>
    <t>60/((62-60)/24</t>
  </si>
  <si>
    <t>60/((64-62)/12</t>
  </si>
  <si>
    <t>60/((67-65)/24</t>
  </si>
  <si>
    <t>60/((69-67)/12</t>
  </si>
  <si>
    <t>70(.2)</t>
  </si>
  <si>
    <t>71 and 72(.2) and 73(.6)</t>
  </si>
  <si>
    <t>60/((73-71)/5)</t>
  </si>
  <si>
    <t>80(.02)</t>
  </si>
  <si>
    <t>81 and 82(.3)</t>
  </si>
  <si>
    <t>(83*(4/6))+(82*(2/6))</t>
  </si>
  <si>
    <t>(84*(4/6))+(83*(2/6))</t>
  </si>
  <si>
    <t xml:space="preserve"> </t>
  </si>
  <si>
    <t>(85*(4/6))+(84*(2/6))</t>
  </si>
  <si>
    <t>85(.3)</t>
  </si>
  <si>
    <t>(86*(4/6))+(85*(2/6))</t>
  </si>
  <si>
    <t>91 and 92(.4)</t>
  </si>
  <si>
    <t>60/((93-91)/6)</t>
  </si>
  <si>
    <t>93 and 94(.4) and 95(.5)</t>
  </si>
  <si>
    <t>60/((96-93)/6)</t>
  </si>
  <si>
    <t>(104*(4/6))+(103*(2/6))</t>
  </si>
  <si>
    <t>(105*(4/6))+(104*(2/6))</t>
  </si>
  <si>
    <t>(106*(4/6))+(105*(2/6))</t>
  </si>
  <si>
    <t>(107*(4/6))+(106*(2/6))</t>
  </si>
  <si>
    <t>((60/((G112-G110)/3))+I110)/2</t>
  </si>
  <si>
    <t>60/((117-115)/18)</t>
  </si>
  <si>
    <t>60/(119-117)/12)</t>
  </si>
  <si>
    <t>eighths</t>
  </si>
  <si>
    <t>segment</t>
  </si>
  <si>
    <t>Buchbinder 1981</t>
  </si>
  <si>
    <t>bar</t>
  </si>
  <si>
    <t>formula</t>
  </si>
  <si>
    <t>marker</t>
  </si>
  <si>
    <t>main tpo deviations (log)</t>
  </si>
  <si>
    <t>mean tpo (seg bpb)</t>
  </si>
  <si>
    <t>numbers in brackets refer to the beat of the marker: e.g., (.6) means on the sixth beat (.02) means on the second sub-beat (second sixteenth)</t>
  </si>
  <si>
    <t>Gulda 1951 bpb</t>
  </si>
  <si>
    <t>Brendel 1962 bpb</t>
  </si>
  <si>
    <t>Gulda 1967 bpb</t>
  </si>
  <si>
    <t>Brendel 1970 bpb</t>
  </si>
  <si>
    <t>Richter 1976 bpb</t>
  </si>
  <si>
    <t>Uchida 2007 bpb</t>
  </si>
  <si>
    <t>Brendel 1995 bpb</t>
  </si>
  <si>
    <t>durations sec</t>
  </si>
  <si>
    <t xml:space="preserve">Gulda 1951 </t>
  </si>
  <si>
    <t xml:space="preserve">Gulda 1967 </t>
  </si>
  <si>
    <t xml:space="preserve">Brendel 1970 </t>
  </si>
  <si>
    <t xml:space="preserve">Richter 1976 </t>
  </si>
  <si>
    <t>weights</t>
  </si>
  <si>
    <t>weights sec</t>
  </si>
  <si>
    <t>weights mean</t>
  </si>
  <si>
    <t xml:space="preserve">mean (25_26; 84_85; 111_112) </t>
  </si>
  <si>
    <t>mean (sec tpo)</t>
  </si>
  <si>
    <t>mean (weighted)</t>
  </si>
  <si>
    <t>stdv seg</t>
  </si>
  <si>
    <t>stdv sec</t>
  </si>
  <si>
    <t>main tpo</t>
  </si>
  <si>
    <t>sections</t>
  </si>
  <si>
    <t>D1</t>
  </si>
  <si>
    <t>D2</t>
  </si>
  <si>
    <t>D3</t>
  </si>
  <si>
    <t>P_R</t>
  </si>
  <si>
    <t>P_E</t>
  </si>
  <si>
    <t>S1_E</t>
  </si>
  <si>
    <t>S2_E</t>
  </si>
  <si>
    <t>C_E</t>
  </si>
  <si>
    <t>S1_R</t>
  </si>
  <si>
    <t>S2_R</t>
  </si>
  <si>
    <t>C_R</t>
  </si>
  <si>
    <t>Co1 (P)</t>
  </si>
  <si>
    <t>Co2 (S2)</t>
  </si>
  <si>
    <t>Co3 (P)</t>
  </si>
  <si>
    <t>Co4 (S1)</t>
  </si>
  <si>
    <t>Co5 (P)</t>
  </si>
  <si>
    <t>Schnabel 1936 (sec)</t>
  </si>
  <si>
    <t>Gieseking 1949 (sec)</t>
  </si>
  <si>
    <t>Gulda 1951 (sec)</t>
  </si>
  <si>
    <t>Kempff 1953 (sec)</t>
  </si>
  <si>
    <t>Backhaus 1956 (sec)</t>
  </si>
  <si>
    <t>Petri 1956 (sec)</t>
  </si>
  <si>
    <t>Brendel 1962 (sec)</t>
  </si>
  <si>
    <t>Kempff 1964 (sec)</t>
  </si>
  <si>
    <t>Rosen 1965 (sec)</t>
  </si>
  <si>
    <t>Arrau 1966 (sec)</t>
  </si>
  <si>
    <t>Gulda 1967 (sec)</t>
  </si>
  <si>
    <t>Barenboim 1969 (sec)</t>
  </si>
  <si>
    <t>Gulda 1970 (sec)</t>
  </si>
  <si>
    <t>Brendel 1970 (sec)</t>
  </si>
  <si>
    <t>Serkin 1971 (sec)</t>
  </si>
  <si>
    <t>Richter 1976 (sec)</t>
  </si>
  <si>
    <t>Pollini 1977 (sec)</t>
  </si>
  <si>
    <t>Badura-Skoda 1978 (sec)</t>
  </si>
  <si>
    <t>Buchbinder 1981 (sec)</t>
  </si>
  <si>
    <t>Barenboim 1984 (sec)</t>
  </si>
  <si>
    <t>Goode 1993 (sec)</t>
  </si>
  <si>
    <t>Brendel 1995 (sec)</t>
  </si>
  <si>
    <t>Schiff 2006 (sec)</t>
  </si>
  <si>
    <t>Uchida 2007 (sec)</t>
  </si>
  <si>
    <t>Levit 2013 (sec)</t>
  </si>
  <si>
    <t>Perahia 2016 (sec)</t>
  </si>
  <si>
    <t>Aimard 2021 (sec)</t>
  </si>
  <si>
    <t>seg+sec tempo</t>
  </si>
  <si>
    <t>main tpo deviations sec (log)</t>
  </si>
  <si>
    <t>sec</t>
  </si>
  <si>
    <t>S1</t>
  </si>
  <si>
    <t>S2</t>
  </si>
  <si>
    <t>P</t>
  </si>
  <si>
    <t>S 1936</t>
  </si>
  <si>
    <t>Gie 1949</t>
  </si>
  <si>
    <t>K 1953</t>
  </si>
  <si>
    <t>Ba 1956</t>
  </si>
  <si>
    <t>P 1956</t>
  </si>
  <si>
    <t>K 1964</t>
  </si>
  <si>
    <t>R 1965</t>
  </si>
  <si>
    <t>A 1966</t>
  </si>
  <si>
    <t>Ba 1969</t>
  </si>
  <si>
    <t>Gu 1970</t>
  </si>
  <si>
    <t>S 1971</t>
  </si>
  <si>
    <t>Po 1977</t>
  </si>
  <si>
    <t>Ba-Sk 1978</t>
  </si>
  <si>
    <t>Bu 1981</t>
  </si>
  <si>
    <t>Ba 1984</t>
  </si>
  <si>
    <t>Goo 1993</t>
  </si>
  <si>
    <t>Sch 2006</t>
  </si>
  <si>
    <t>U 2007</t>
  </si>
  <si>
    <t>L 2013</t>
  </si>
  <si>
    <t>P 2016</t>
  </si>
  <si>
    <t>Ai 2021</t>
  </si>
  <si>
    <t>Pearson corellation</t>
  </si>
  <si>
    <t>Gu 1967</t>
  </si>
  <si>
    <t>Br 1995</t>
  </si>
  <si>
    <t>R 1976</t>
  </si>
  <si>
    <t>Br 1970</t>
  </si>
  <si>
    <t>Br 1962</t>
  </si>
  <si>
    <t>Gu 1951</t>
  </si>
  <si>
    <t>exp-recap</t>
  </si>
  <si>
    <t>60/(55-53)/16</t>
  </si>
  <si>
    <t>Oppitz 2006</t>
  </si>
  <si>
    <t>Eschenbach 1976</t>
  </si>
  <si>
    <t>Solomon 1952</t>
  </si>
  <si>
    <t>Beethoven 1819</t>
  </si>
  <si>
    <t>27 recordings</t>
  </si>
  <si>
    <t>pianist</t>
  </si>
  <si>
    <t>year of recording</t>
  </si>
  <si>
    <t>label</t>
  </si>
  <si>
    <t>recording</t>
  </si>
  <si>
    <t>duration</t>
  </si>
  <si>
    <t>21 different pianists</t>
  </si>
  <si>
    <t>Schnabel, Artur</t>
  </si>
  <si>
    <t>Beethoven Society</t>
  </si>
  <si>
    <t>Gieseking, Walter</t>
  </si>
  <si>
    <t>Tahra</t>
  </si>
  <si>
    <t>Gulda, Friedrich</t>
  </si>
  <si>
    <t>ORF</t>
  </si>
  <si>
    <t>Kempff, Wilhelm</t>
  </si>
  <si>
    <t>Deutsche Grammophon</t>
  </si>
  <si>
    <t>Backhaus, Wilhelm</t>
  </si>
  <si>
    <t>Profil</t>
  </si>
  <si>
    <t>Petri, Egon</t>
  </si>
  <si>
    <t>Westminster</t>
  </si>
  <si>
    <t>Brendel, Alfred</t>
  </si>
  <si>
    <t>Vox-Turnabout</t>
  </si>
  <si>
    <t>Rosen, Charles</t>
  </si>
  <si>
    <t>EPIC</t>
  </si>
  <si>
    <t>Arrau, Claudio</t>
  </si>
  <si>
    <t>Philips</t>
  </si>
  <si>
    <t>Amadeo</t>
  </si>
  <si>
    <t>Barenboim, Daniel</t>
  </si>
  <si>
    <t>EMI</t>
  </si>
  <si>
    <t>Decca</t>
  </si>
  <si>
    <t>EuroArts classic archive</t>
  </si>
  <si>
    <t>Serkin, Rudolf</t>
  </si>
  <si>
    <t>Richter, Sviatoslav</t>
  </si>
  <si>
    <t>Stradivarius</t>
  </si>
  <si>
    <t>Pollini, Maurizio</t>
  </si>
  <si>
    <t>Badura-Skoda, Paul</t>
  </si>
  <si>
    <t>Auvidis Astrée</t>
  </si>
  <si>
    <t>Buchbinder, Rudolf</t>
  </si>
  <si>
    <t>1979–81</t>
  </si>
  <si>
    <t>Telefunken/Telarc</t>
  </si>
  <si>
    <t>Goode, Richard</t>
  </si>
  <si>
    <t>Nonesuch</t>
  </si>
  <si>
    <t>Schiff, András</t>
  </si>
  <si>
    <t>ECM</t>
  </si>
  <si>
    <t>minimum</t>
  </si>
  <si>
    <t>Uchida, Mitsuko</t>
  </si>
  <si>
    <t>maximum</t>
  </si>
  <si>
    <t>Levit, Igor</t>
  </si>
  <si>
    <t>Perahia, Murray</t>
  </si>
  <si>
    <t>Aimard, Pierre-Laurent</t>
  </si>
  <si>
    <t>Pentatone</t>
  </si>
  <si>
    <t>total duration</t>
  </si>
  <si>
    <t>bars</t>
  </si>
  <si>
    <t>mean (sec)</t>
  </si>
  <si>
    <t>dev main tpo sec</t>
  </si>
  <si>
    <t>CG</t>
  </si>
  <si>
    <t>S2/D1</t>
  </si>
  <si>
    <t>MAX-D2</t>
  </si>
  <si>
    <t>S2/D2</t>
  </si>
  <si>
    <t>Co1</t>
  </si>
  <si>
    <t>Co2</t>
  </si>
  <si>
    <t>Co3</t>
  </si>
  <si>
    <t>Co4</t>
  </si>
  <si>
    <t>Co5</t>
  </si>
  <si>
    <t>sort stdv sec</t>
  </si>
  <si>
    <t>sort stdv seg</t>
  </si>
  <si>
    <t>sort mean</t>
  </si>
  <si>
    <t>rit rate</t>
  </si>
  <si>
    <t>Sony ClassiCG</t>
  </si>
  <si>
    <t>26/25</t>
  </si>
  <si>
    <t>26/main tpo sec</t>
  </si>
  <si>
    <t>86/84</t>
  </si>
  <si>
    <t>86/main tpo sec</t>
  </si>
  <si>
    <t>112/111</t>
  </si>
  <si>
    <t>112/main tpo sec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</si>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</sst>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"/>
    <numFmt numFmtId="166" formatCode="0.0000"/>
    <numFmt numFmtId="167" formatCode="0.000000"/>
    <numFmt numFmtId="168" formatCode="0.000"/>
    <numFmt numFmtId="169" formatCode="#,##0.000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9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8" fontId="1" fillId="0" borderId="10" xfId="0" applyNumberFormat="1" applyFont="1" applyBorder="1" applyAlignment="1">
      <alignment horizontal="center" vertical="center"/>
    </xf>
    <xf numFmtId="168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8" fontId="1" fillId="0" borderId="11" xfId="0" applyNumberFormat="1" applyFont="1" applyBorder="1" applyAlignment="1">
      <alignment horizontal="center" vertical="center"/>
    </xf>
    <xf numFmtId="168" fontId="20" fillId="0" borderId="11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68" fontId="1" fillId="0" borderId="12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 vertical="center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2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0" fillId="33" borderId="0" xfId="0" applyFont="1" applyFill="1"/>
    <xf numFmtId="45" fontId="20" fillId="0" borderId="0" xfId="0" applyNumberFormat="1" applyFont="1"/>
    <xf numFmtId="0" fontId="20" fillId="33" borderId="0" xfId="0" applyFont="1" applyFill="1" applyAlignment="1">
      <alignment horizontal="center"/>
    </xf>
    <xf numFmtId="45" fontId="1" fillId="0" borderId="0" xfId="0" applyNumberFormat="1" applyFont="1" applyAlignment="1">
      <alignment horizontal="center"/>
    </xf>
    <xf numFmtId="45" fontId="1" fillId="0" borderId="0" xfId="0" applyNumberFormat="1" applyFont="1"/>
    <xf numFmtId="45" fontId="20" fillId="0" borderId="0" xfId="0" applyNumberFormat="1" applyFont="1" applyAlignment="1">
      <alignment horizontal="center"/>
    </xf>
    <xf numFmtId="45" fontId="20" fillId="0" borderId="13" xfId="0" applyNumberFormat="1" applyFont="1" applyBorder="1" applyAlignment="1">
      <alignment horizontal="center"/>
    </xf>
    <xf numFmtId="164" fontId="20" fillId="0" borderId="1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164" fontId="20" fillId="34" borderId="0" xfId="0" applyNumberFormat="1" applyFont="1" applyFill="1" applyAlignment="1">
      <alignment horizontal="center" vertical="center"/>
    </xf>
    <xf numFmtId="49" fontId="20" fillId="34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167" fontId="20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49" fontId="20" fillId="33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169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166" fontId="20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0" fillId="42" borderId="0" xfId="0" applyFont="1" applyFill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9" fontId="20" fillId="35" borderId="10" xfId="0" applyNumberFormat="1" applyFont="1" applyFill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20" fillId="36" borderId="10" xfId="0" applyNumberFormat="1" applyFont="1" applyFill="1" applyBorder="1" applyAlignment="1">
      <alignment horizontal="center" vertical="center"/>
    </xf>
    <xf numFmtId="49" fontId="20" fillId="37" borderId="10" xfId="0" applyNumberFormat="1" applyFont="1" applyFill="1" applyBorder="1" applyAlignment="1">
      <alignment horizontal="center" vertical="center"/>
    </xf>
    <xf numFmtId="49" fontId="20" fillId="38" borderId="10" xfId="0" applyNumberFormat="1" applyFont="1" applyFill="1" applyBorder="1" applyAlignment="1">
      <alignment horizontal="center" vertical="center"/>
    </xf>
    <xf numFmtId="49" fontId="20" fillId="39" borderId="10" xfId="0" applyNumberFormat="1" applyFont="1" applyFill="1" applyBorder="1" applyAlignment="1">
      <alignment horizontal="center" vertical="center"/>
    </xf>
    <xf numFmtId="49" fontId="20" fillId="41" borderId="10" xfId="0" applyNumberFormat="1" applyFont="1" applyFill="1" applyBorder="1" applyAlignment="1">
      <alignment horizontal="center" vertical="center"/>
    </xf>
    <xf numFmtId="49" fontId="20" fillId="40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4" fontId="1" fillId="0" borderId="10" xfId="0" applyNumberFormat="1" applyFont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49" fontId="20" fillId="35" borderId="0" xfId="0" applyNumberFormat="1" applyFont="1" applyFill="1" applyAlignment="1">
      <alignment horizontal="center" vertical="center"/>
    </xf>
    <xf numFmtId="49" fontId="20" fillId="36" borderId="0" xfId="0" applyNumberFormat="1" applyFont="1" applyFill="1" applyAlignment="1">
      <alignment horizontal="center" vertical="center"/>
    </xf>
    <xf numFmtId="49" fontId="20" fillId="37" borderId="0" xfId="0" applyNumberFormat="1" applyFont="1" applyFill="1" applyAlignment="1">
      <alignment horizontal="center" vertical="center"/>
    </xf>
    <xf numFmtId="49" fontId="20" fillId="38" borderId="0" xfId="0" applyNumberFormat="1" applyFont="1" applyFill="1" applyAlignment="1">
      <alignment horizontal="center" vertical="center"/>
    </xf>
    <xf numFmtId="49" fontId="20" fillId="39" borderId="0" xfId="0" applyNumberFormat="1" applyFont="1" applyFill="1" applyAlignment="1">
      <alignment horizontal="center" vertical="center"/>
    </xf>
    <xf numFmtId="49" fontId="20" fillId="41" borderId="0" xfId="0" applyNumberFormat="1" applyFont="1" applyFill="1" applyAlignment="1">
      <alignment horizontal="center" vertical="center"/>
    </xf>
    <xf numFmtId="49" fontId="20" fillId="40" borderId="0" xfId="0" applyNumberFormat="1" applyFont="1" applyFill="1" applyAlignment="1">
      <alignment horizontal="center" vertical="center"/>
    </xf>
    <xf numFmtId="0" fontId="20" fillId="34" borderId="0" xfId="0" applyFont="1" applyFill="1" applyAlignment="1">
      <alignment horizontal="center"/>
    </xf>
    <xf numFmtId="0" fontId="1" fillId="0" borderId="0" xfId="0" applyFont="1" applyBorder="1"/>
    <xf numFmtId="0" fontId="20" fillId="34" borderId="10" xfId="0" applyFont="1" applyFill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164" fontId="20" fillId="0" borderId="0" xfId="0" applyNumberFormat="1" applyFont="1" applyFill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20" fillId="0" borderId="0" xfId="0" quotePrefix="1" applyNumberFormat="1" applyFont="1" applyAlignment="1">
      <alignment horizontal="center"/>
    </xf>
    <xf numFmtId="164" fontId="20" fillId="0" borderId="0" xfId="0" quotePrefix="1" applyNumberFormat="1" applyFont="1" applyBorder="1" applyAlignment="1">
      <alignment horizontal="center"/>
    </xf>
    <xf numFmtId="164" fontId="20" fillId="42" borderId="0" xfId="0" applyNumberFormat="1" applyFont="1" applyFill="1" applyAlignment="1">
      <alignment horizontal="center"/>
    </xf>
    <xf numFmtId="164" fontId="20" fillId="42" borderId="0" xfId="0" applyNumberFormat="1" applyFont="1" applyFill="1" applyBorder="1" applyAlignment="1">
      <alignment horizontal="center"/>
    </xf>
    <xf numFmtId="164" fontId="1" fillId="42" borderId="0" xfId="0" applyNumberFormat="1" applyFont="1" applyFill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20" fillId="34" borderId="0" xfId="0" applyNumberFormat="1" applyFont="1" applyFill="1" applyBorder="1" applyAlignment="1">
      <alignment horizontal="center" vertical="center"/>
    </xf>
    <xf numFmtId="49" fontId="20" fillId="34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/>
    </xf>
    <xf numFmtId="45" fontId="1" fillId="0" borderId="0" xfId="0" applyNumberFormat="1" applyFont="1" applyBorder="1" applyAlignment="1">
      <alignment horizontal="center" vertical="center"/>
    </xf>
    <xf numFmtId="168" fontId="1" fillId="0" borderId="0" xfId="0" applyNumberFormat="1" applyFont="1" applyBorder="1" applyAlignment="1">
      <alignment horizontal="center" vertical="center"/>
    </xf>
    <xf numFmtId="168" fontId="20" fillId="0" borderId="0" xfId="0" applyNumberFormat="1" applyFont="1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3380-FFEB-472F-AC46-B20210A234FE}">
  <dimension ref="A1:L36"/>
  <sheetViews>
    <sheetView tabSelected="1" zoomScale="70" zoomScaleNormal="70" workbookViewId="0"/>
  </sheetViews>
  <sheetFormatPr baseColWidth="10" defaultRowHeight="14.4" x14ac:dyDescent="0.3"/>
  <cols>
    <col min="1" max="1" width="12.09765625" style="4" bestFit="1" customWidth="1"/>
    <col min="2" max="2" width="20" style="4" bestFit="1" customWidth="1"/>
    <col min="3" max="3" width="15.09765625" style="4" bestFit="1" customWidth="1"/>
    <col min="4" max="4" width="20.8984375" style="4" bestFit="1" customWidth="1"/>
    <col min="5" max="5" width="17.09765625" style="4" bestFit="1" customWidth="1"/>
    <col min="6" max="6" width="8.19921875" style="4" bestFit="1" customWidth="1"/>
    <col min="7" max="7" width="8.5" style="4" bestFit="1" customWidth="1"/>
    <col min="8" max="8" width="11.19921875" style="33"/>
    <col min="9" max="9" width="17.796875" style="4" bestFit="1" customWidth="1"/>
    <col min="10" max="10" width="17.09765625" style="4" bestFit="1" customWidth="1"/>
    <col min="11" max="11" width="8.19921875" style="4" bestFit="1" customWidth="1"/>
    <col min="12" max="12" width="8.5" style="4" bestFit="1" customWidth="1"/>
    <col min="13" max="16384" width="11.19921875" style="4"/>
  </cols>
  <sheetData>
    <row r="1" spans="1:12" s="15" customFormat="1" x14ac:dyDescent="0.3">
      <c r="A1" s="29" t="s">
        <v>265</v>
      </c>
      <c r="B1" s="16" t="s">
        <v>266</v>
      </c>
      <c r="C1" s="16" t="s">
        <v>267</v>
      </c>
      <c r="D1" s="16" t="s">
        <v>268</v>
      </c>
      <c r="E1" s="16" t="s">
        <v>269</v>
      </c>
      <c r="F1" s="16" t="s">
        <v>270</v>
      </c>
      <c r="G1" s="16" t="s">
        <v>180</v>
      </c>
      <c r="H1" s="30"/>
      <c r="I1" s="31" t="s">
        <v>271</v>
      </c>
      <c r="J1" s="7" t="s">
        <v>269</v>
      </c>
      <c r="K1" s="16" t="s">
        <v>270</v>
      </c>
      <c r="L1" s="16" t="s">
        <v>180</v>
      </c>
    </row>
    <row r="2" spans="1:12" x14ac:dyDescent="0.3">
      <c r="B2" s="21" t="s">
        <v>272</v>
      </c>
      <c r="C2" s="21">
        <v>1936</v>
      </c>
      <c r="D2" s="21" t="s">
        <v>273</v>
      </c>
      <c r="E2" s="21" t="s">
        <v>60</v>
      </c>
      <c r="F2" s="32">
        <v>1.2534722222222221E-2</v>
      </c>
      <c r="G2" s="27">
        <v>66</v>
      </c>
      <c r="J2" s="3" t="s">
        <v>60</v>
      </c>
      <c r="K2" s="32">
        <v>1.2540388007048611E-2</v>
      </c>
      <c r="L2" s="28">
        <v>65.980178674795283</v>
      </c>
    </row>
    <row r="3" spans="1:12" x14ac:dyDescent="0.3">
      <c r="B3" s="21" t="s">
        <v>274</v>
      </c>
      <c r="C3" s="21">
        <v>1949</v>
      </c>
      <c r="D3" s="21" t="s">
        <v>275</v>
      </c>
      <c r="E3" s="21" t="s">
        <v>48</v>
      </c>
      <c r="F3" s="32">
        <v>1.0254629629629631E-2</v>
      </c>
      <c r="G3" s="27">
        <v>78.900000000000006</v>
      </c>
      <c r="J3" s="3" t="s">
        <v>48</v>
      </c>
      <c r="K3" s="32">
        <v>1.0257655160833332E-2</v>
      </c>
      <c r="L3" s="28">
        <v>78.910948440572085</v>
      </c>
    </row>
    <row r="4" spans="1:12" x14ac:dyDescent="0.3">
      <c r="B4" s="21" t="s">
        <v>276</v>
      </c>
      <c r="C4" s="21">
        <v>1953</v>
      </c>
      <c r="D4" s="21" t="s">
        <v>277</v>
      </c>
      <c r="E4" s="21" t="s">
        <v>160</v>
      </c>
      <c r="F4" s="32">
        <v>1.0219907407407408E-2</v>
      </c>
      <c r="G4" s="27">
        <v>79.3</v>
      </c>
      <c r="J4" s="3" t="s">
        <v>160</v>
      </c>
      <c r="K4" s="32">
        <v>1.0215528680613426E-2</v>
      </c>
      <c r="L4" s="28">
        <v>79.332524462490355</v>
      </c>
    </row>
    <row r="5" spans="1:12" x14ac:dyDescent="0.3">
      <c r="B5" s="21" t="s">
        <v>278</v>
      </c>
      <c r="C5" s="21">
        <v>1953</v>
      </c>
      <c r="D5" s="21" t="s">
        <v>279</v>
      </c>
      <c r="E5" s="21" t="s">
        <v>49</v>
      </c>
      <c r="F5" s="32">
        <v>1.0590277777777777E-2</v>
      </c>
      <c r="G5" s="27">
        <v>74.900000000000006</v>
      </c>
      <c r="J5" s="3" t="s">
        <v>49</v>
      </c>
      <c r="K5" s="32">
        <v>1.0592584194166667E-2</v>
      </c>
      <c r="L5" s="28">
        <v>74.916346450239288</v>
      </c>
    </row>
    <row r="6" spans="1:12" x14ac:dyDescent="0.3">
      <c r="B6" s="21" t="s">
        <v>280</v>
      </c>
      <c r="C6" s="21">
        <v>1956</v>
      </c>
      <c r="D6" s="21" t="s">
        <v>281</v>
      </c>
      <c r="E6" s="21" t="s">
        <v>50</v>
      </c>
      <c r="F6" s="32">
        <v>1.0844907407407407E-2</v>
      </c>
      <c r="G6" s="27">
        <v>73.599999999999994</v>
      </c>
      <c r="J6" s="3" t="s">
        <v>50</v>
      </c>
      <c r="K6" s="32">
        <v>1.0846728814976852E-2</v>
      </c>
      <c r="L6" s="28">
        <v>73.623146682494991</v>
      </c>
    </row>
    <row r="7" spans="1:12" x14ac:dyDescent="0.3">
      <c r="B7" s="21" t="s">
        <v>282</v>
      </c>
      <c r="C7" s="21">
        <v>1956</v>
      </c>
      <c r="D7" s="21" t="s">
        <v>283</v>
      </c>
      <c r="E7" s="21" t="s">
        <v>97</v>
      </c>
      <c r="F7" s="32">
        <v>9.9189814814814817E-3</v>
      </c>
      <c r="G7" s="27">
        <v>80.7</v>
      </c>
      <c r="J7" s="3" t="s">
        <v>97</v>
      </c>
      <c r="K7" s="32">
        <v>9.9189814814814817E-3</v>
      </c>
      <c r="L7" s="28">
        <v>80.655540588298933</v>
      </c>
    </row>
    <row r="8" spans="1:12" x14ac:dyDescent="0.3">
      <c r="B8" s="21" t="s">
        <v>284</v>
      </c>
      <c r="C8" s="21">
        <v>1962</v>
      </c>
      <c r="D8" s="21" t="s">
        <v>285</v>
      </c>
      <c r="E8" s="21" t="s">
        <v>161</v>
      </c>
      <c r="F8" s="32">
        <v>1.1574074074074075E-2</v>
      </c>
      <c r="G8" s="27">
        <v>69.900000000000006</v>
      </c>
      <c r="J8" s="3" t="s">
        <v>161</v>
      </c>
      <c r="K8" s="32">
        <v>1.1578668010416666E-2</v>
      </c>
      <c r="L8" s="28">
        <v>69.854179465344927</v>
      </c>
    </row>
    <row r="9" spans="1:12" x14ac:dyDescent="0.3">
      <c r="B9" s="21" t="s">
        <v>278</v>
      </c>
      <c r="C9" s="21">
        <v>1964</v>
      </c>
      <c r="D9" s="21" t="s">
        <v>279</v>
      </c>
      <c r="E9" s="21" t="s">
        <v>51</v>
      </c>
      <c r="F9" s="32">
        <v>1.1400462962962963E-2</v>
      </c>
      <c r="G9" s="27">
        <v>70</v>
      </c>
      <c r="J9" s="3" t="s">
        <v>57</v>
      </c>
      <c r="K9" s="32">
        <v>1.274759385234954E-2</v>
      </c>
      <c r="L9" s="28">
        <v>63.614882410940638</v>
      </c>
    </row>
    <row r="10" spans="1:12" x14ac:dyDescent="0.3">
      <c r="B10" s="21" t="s">
        <v>286</v>
      </c>
      <c r="C10" s="21">
        <v>1965</v>
      </c>
      <c r="D10" s="21" t="s">
        <v>287</v>
      </c>
      <c r="E10" s="21" t="s">
        <v>57</v>
      </c>
      <c r="F10" s="32">
        <v>1.2743055555555556E-2</v>
      </c>
      <c r="G10" s="27">
        <v>63.6</v>
      </c>
      <c r="J10" s="3" t="s">
        <v>88</v>
      </c>
      <c r="K10" s="32">
        <v>1.4149080372893518E-2</v>
      </c>
      <c r="L10" s="28">
        <v>56.78393099396974</v>
      </c>
    </row>
    <row r="11" spans="1:12" x14ac:dyDescent="0.3">
      <c r="B11" s="21" t="s">
        <v>288</v>
      </c>
      <c r="C11" s="21">
        <v>1963</v>
      </c>
      <c r="D11" s="21" t="s">
        <v>289</v>
      </c>
      <c r="E11" s="21" t="s">
        <v>88</v>
      </c>
      <c r="F11" s="32">
        <v>1.4143518518518519E-2</v>
      </c>
      <c r="G11" s="27">
        <v>56.8</v>
      </c>
      <c r="J11" s="3" t="s">
        <v>96</v>
      </c>
      <c r="K11" s="32">
        <v>1.5162037037037036E-2</v>
      </c>
      <c r="L11" s="28">
        <v>53.815730195249813</v>
      </c>
    </row>
    <row r="12" spans="1:12" x14ac:dyDescent="0.3">
      <c r="B12" s="21" t="s">
        <v>276</v>
      </c>
      <c r="C12" s="21">
        <v>1967</v>
      </c>
      <c r="D12" s="21" t="s">
        <v>290</v>
      </c>
      <c r="E12" s="21" t="s">
        <v>162</v>
      </c>
      <c r="F12" s="32">
        <v>9.4444444444444445E-3</v>
      </c>
      <c r="G12" s="27">
        <v>85.5</v>
      </c>
      <c r="J12" s="3" t="s">
        <v>52</v>
      </c>
      <c r="K12" s="32">
        <v>1.1317939027465277E-2</v>
      </c>
      <c r="L12" s="28">
        <v>71.398473012788727</v>
      </c>
    </row>
    <row r="13" spans="1:12" x14ac:dyDescent="0.3">
      <c r="B13" s="21" t="s">
        <v>291</v>
      </c>
      <c r="C13" s="21">
        <v>1969</v>
      </c>
      <c r="D13" s="21" t="s">
        <v>292</v>
      </c>
      <c r="E13" s="21" t="s">
        <v>96</v>
      </c>
      <c r="F13" s="32">
        <v>1.5162037037037036E-2</v>
      </c>
      <c r="G13" s="27">
        <v>53.8</v>
      </c>
      <c r="J13" s="3" t="s">
        <v>164</v>
      </c>
      <c r="K13" s="32">
        <v>1.224100109179398E-2</v>
      </c>
      <c r="L13" s="28">
        <v>65.409986707556669</v>
      </c>
    </row>
    <row r="14" spans="1:12" x14ac:dyDescent="0.3">
      <c r="B14" s="21" t="s">
        <v>284</v>
      </c>
      <c r="C14" s="21">
        <v>1970</v>
      </c>
      <c r="D14" s="21" t="s">
        <v>293</v>
      </c>
      <c r="E14" s="21" t="s">
        <v>8</v>
      </c>
      <c r="F14" s="32">
        <v>1.0659722222222221E-2</v>
      </c>
      <c r="G14" s="27">
        <v>75.099999999999994</v>
      </c>
      <c r="J14" s="3" t="s">
        <v>5</v>
      </c>
      <c r="K14" s="32">
        <v>1.1917645082719908E-2</v>
      </c>
      <c r="L14" s="28">
        <v>67.762192027534368</v>
      </c>
    </row>
    <row r="15" spans="1:12" x14ac:dyDescent="0.3">
      <c r="B15" s="21" t="s">
        <v>276</v>
      </c>
      <c r="C15" s="21">
        <v>1970</v>
      </c>
      <c r="D15" s="21" t="s">
        <v>294</v>
      </c>
      <c r="E15" s="21" t="s">
        <v>163</v>
      </c>
      <c r="F15" s="32">
        <v>1.3564814814814816E-2</v>
      </c>
      <c r="G15" s="27">
        <v>60</v>
      </c>
      <c r="J15" s="3" t="s">
        <v>94</v>
      </c>
      <c r="K15" s="32">
        <v>1.1702561518437498E-2</v>
      </c>
      <c r="L15" s="28">
        <v>68.7304981220814</v>
      </c>
    </row>
    <row r="16" spans="1:12" x14ac:dyDescent="0.3">
      <c r="B16" s="21" t="s">
        <v>295</v>
      </c>
      <c r="C16" s="21">
        <v>1971</v>
      </c>
      <c r="D16" s="21" t="s">
        <v>332</v>
      </c>
      <c r="E16" s="21" t="s">
        <v>52</v>
      </c>
      <c r="F16" s="32">
        <v>1.1319444444444444E-2</v>
      </c>
      <c r="G16" s="27">
        <v>71.400000000000006</v>
      </c>
      <c r="J16" s="3" t="s">
        <v>153</v>
      </c>
      <c r="K16" s="32">
        <v>1.4188091038877314E-2</v>
      </c>
      <c r="L16" s="28">
        <v>56.964413521525785</v>
      </c>
    </row>
    <row r="17" spans="2:12" x14ac:dyDescent="0.3">
      <c r="B17" s="21" t="s">
        <v>296</v>
      </c>
      <c r="C17" s="21">
        <v>1976</v>
      </c>
      <c r="D17" s="21" t="s">
        <v>297</v>
      </c>
      <c r="E17" s="21" t="s">
        <v>164</v>
      </c>
      <c r="F17" s="32">
        <v>1.224537037037037E-2</v>
      </c>
      <c r="G17" s="27">
        <v>65.400000000000006</v>
      </c>
      <c r="J17" s="3" t="s">
        <v>4</v>
      </c>
      <c r="K17" s="32">
        <v>1.1845225497604167E-2</v>
      </c>
      <c r="L17" s="28">
        <v>68.142854552498903</v>
      </c>
    </row>
    <row r="18" spans="2:12" x14ac:dyDescent="0.3">
      <c r="B18" s="21" t="s">
        <v>298</v>
      </c>
      <c r="C18" s="21">
        <v>1977</v>
      </c>
      <c r="D18" s="21" t="s">
        <v>279</v>
      </c>
      <c r="E18" s="21" t="s">
        <v>5</v>
      </c>
      <c r="F18" s="32">
        <v>1.1921296296296296E-2</v>
      </c>
      <c r="G18" s="27">
        <v>67.8</v>
      </c>
      <c r="J18" s="21" t="s">
        <v>2</v>
      </c>
      <c r="K18" s="32">
        <v>1.0719862265891203E-2</v>
      </c>
      <c r="L18" s="28">
        <v>75.865887178693669</v>
      </c>
    </row>
    <row r="19" spans="2:12" x14ac:dyDescent="0.3">
      <c r="B19" s="21" t="s">
        <v>299</v>
      </c>
      <c r="C19" s="21">
        <v>1978</v>
      </c>
      <c r="D19" s="21" t="s">
        <v>300</v>
      </c>
      <c r="E19" s="21" t="s">
        <v>94</v>
      </c>
      <c r="F19" s="32">
        <v>1.170138888888889E-2</v>
      </c>
      <c r="G19" s="27">
        <v>68.7</v>
      </c>
      <c r="J19" s="21" t="s">
        <v>165</v>
      </c>
      <c r="K19" s="32">
        <v>1.3696094734189814E-2</v>
      </c>
      <c r="L19" s="28">
        <v>60.503053569033852</v>
      </c>
    </row>
    <row r="20" spans="2:12" x14ac:dyDescent="0.3">
      <c r="B20" s="21" t="s">
        <v>301</v>
      </c>
      <c r="C20" s="21" t="s">
        <v>302</v>
      </c>
      <c r="D20" s="21" t="s">
        <v>303</v>
      </c>
      <c r="E20" s="21" t="s">
        <v>153</v>
      </c>
      <c r="F20" s="32">
        <v>1.4189814814814815E-2</v>
      </c>
      <c r="G20" s="27">
        <v>57</v>
      </c>
      <c r="J20" s="21" t="s">
        <v>0</v>
      </c>
      <c r="K20" s="32">
        <v>1.1832594272268517E-2</v>
      </c>
      <c r="L20" s="28">
        <v>68.719113692096499</v>
      </c>
    </row>
    <row r="21" spans="2:12" x14ac:dyDescent="0.3">
      <c r="B21" s="21" t="s">
        <v>291</v>
      </c>
      <c r="C21" s="21">
        <v>1982</v>
      </c>
      <c r="D21" s="21" t="s">
        <v>279</v>
      </c>
      <c r="E21" s="21" t="s">
        <v>95</v>
      </c>
      <c r="F21" s="32">
        <v>1.5138888888888889E-2</v>
      </c>
      <c r="G21" s="27">
        <v>54.3</v>
      </c>
      <c r="J21" s="21" t="s">
        <v>59</v>
      </c>
      <c r="K21" s="32">
        <v>1.1306920298993054E-2</v>
      </c>
      <c r="L21" s="28">
        <v>70.731363369753623</v>
      </c>
    </row>
    <row r="22" spans="2:12" x14ac:dyDescent="0.3">
      <c r="B22" s="21" t="s">
        <v>304</v>
      </c>
      <c r="C22" s="21">
        <v>1988</v>
      </c>
      <c r="D22" s="21" t="s">
        <v>305</v>
      </c>
      <c r="E22" s="21" t="s">
        <v>4</v>
      </c>
      <c r="F22" s="32">
        <v>1.1840277777777778E-2</v>
      </c>
      <c r="G22" s="27">
        <v>68.099999999999994</v>
      </c>
      <c r="J22" s="21" t="s">
        <v>58</v>
      </c>
      <c r="K22" s="32">
        <v>1.1613025951111111E-2</v>
      </c>
      <c r="L22" s="28">
        <v>68.295023492944665</v>
      </c>
    </row>
    <row r="23" spans="2:12" x14ac:dyDescent="0.3">
      <c r="B23" s="21" t="s">
        <v>284</v>
      </c>
      <c r="C23" s="21">
        <v>1995</v>
      </c>
      <c r="D23" s="21" t="s">
        <v>289</v>
      </c>
      <c r="E23" s="21" t="s">
        <v>166</v>
      </c>
      <c r="F23" s="32">
        <v>1.232638888888889E-2</v>
      </c>
      <c r="G23" s="27">
        <v>66</v>
      </c>
      <c r="J23" s="16" t="s">
        <v>91</v>
      </c>
      <c r="K23" s="34">
        <f>AVERAGE(K2:K22)</f>
        <v>1.1923343161484237E-2</v>
      </c>
      <c r="L23" s="17">
        <f>AVERAGE(L2:L22)</f>
        <v>68.571917505281135</v>
      </c>
    </row>
    <row r="24" spans="2:12" x14ac:dyDescent="0.3">
      <c r="B24" s="21" t="s">
        <v>306</v>
      </c>
      <c r="C24" s="21">
        <v>2006</v>
      </c>
      <c r="D24" s="21" t="s">
        <v>307</v>
      </c>
      <c r="E24" s="21" t="s">
        <v>2</v>
      </c>
      <c r="F24" s="32">
        <v>1.0717592592592593E-2</v>
      </c>
      <c r="G24" s="27">
        <v>75.900000000000006</v>
      </c>
      <c r="J24" s="21" t="s">
        <v>308</v>
      </c>
      <c r="K24" s="32">
        <f>MIN(K2:K22)</f>
        <v>9.9189814814814817E-3</v>
      </c>
      <c r="L24" s="27">
        <f>MIN(L2:L22)</f>
        <v>53.815730195249813</v>
      </c>
    </row>
    <row r="25" spans="2:12" x14ac:dyDescent="0.3">
      <c r="B25" s="21" t="s">
        <v>309</v>
      </c>
      <c r="C25" s="21">
        <v>2007</v>
      </c>
      <c r="D25" s="21" t="s">
        <v>289</v>
      </c>
      <c r="E25" s="21" t="s">
        <v>165</v>
      </c>
      <c r="F25" s="32">
        <v>1.3692129629629629E-2</v>
      </c>
      <c r="G25" s="27">
        <v>60.5</v>
      </c>
      <c r="J25" s="21" t="s">
        <v>310</v>
      </c>
      <c r="K25" s="32">
        <f>MAX(K2:K22)</f>
        <v>1.5162037037037036E-2</v>
      </c>
      <c r="L25" s="27">
        <f>MAX(L2:L22)</f>
        <v>80.655540588298933</v>
      </c>
    </row>
    <row r="26" spans="2:12" x14ac:dyDescent="0.3">
      <c r="B26" s="21" t="s">
        <v>311</v>
      </c>
      <c r="C26" s="21">
        <v>2013</v>
      </c>
      <c r="D26" s="21" t="s">
        <v>332</v>
      </c>
      <c r="E26" s="21" t="s">
        <v>0</v>
      </c>
      <c r="F26" s="32">
        <v>1.1828703703703704E-2</v>
      </c>
      <c r="G26" s="27">
        <v>68.7</v>
      </c>
      <c r="K26" s="21"/>
    </row>
    <row r="27" spans="2:12" x14ac:dyDescent="0.3">
      <c r="B27" s="21" t="s">
        <v>312</v>
      </c>
      <c r="C27" s="21">
        <v>2016</v>
      </c>
      <c r="D27" s="21" t="s">
        <v>279</v>
      </c>
      <c r="E27" s="21" t="s">
        <v>59</v>
      </c>
      <c r="F27" s="32">
        <v>1.1307870370370371E-2</v>
      </c>
      <c r="G27" s="27">
        <v>70.7</v>
      </c>
    </row>
    <row r="28" spans="2:12" x14ac:dyDescent="0.3">
      <c r="B28" s="21" t="s">
        <v>313</v>
      </c>
      <c r="C28" s="21">
        <v>2020</v>
      </c>
      <c r="D28" s="21" t="s">
        <v>314</v>
      </c>
      <c r="E28" s="21" t="s">
        <v>58</v>
      </c>
      <c r="F28" s="32">
        <v>1.1608796296296296E-2</v>
      </c>
      <c r="G28" s="27">
        <v>68.3</v>
      </c>
    </row>
    <row r="29" spans="2:12" x14ac:dyDescent="0.3">
      <c r="B29" s="21"/>
      <c r="C29" s="21"/>
      <c r="D29" s="16" t="s">
        <v>91</v>
      </c>
      <c r="E29" s="21"/>
      <c r="F29" s="35">
        <f>AVERAGE(F2:F28)</f>
        <v>1.1959019204389573E-2</v>
      </c>
      <c r="G29" s="36">
        <f>AVERAGE(G2:G28)</f>
        <v>68.55185185185185</v>
      </c>
    </row>
    <row r="30" spans="2:12" x14ac:dyDescent="0.3">
      <c r="B30" s="21"/>
      <c r="C30" s="21"/>
      <c r="D30" s="21" t="s">
        <v>308</v>
      </c>
      <c r="E30" s="21"/>
      <c r="F30" s="32">
        <f>MIN(F2:F28)</f>
        <v>9.4444444444444445E-3</v>
      </c>
      <c r="G30" s="27">
        <f>MIN(G2:G28)</f>
        <v>53.8</v>
      </c>
    </row>
    <row r="31" spans="2:12" x14ac:dyDescent="0.3">
      <c r="B31" s="21"/>
      <c r="C31" s="21"/>
      <c r="D31" s="21" t="s">
        <v>310</v>
      </c>
      <c r="E31" s="21"/>
      <c r="F31" s="32">
        <f>MAX(F2:F28)</f>
        <v>1.5162037037037036E-2</v>
      </c>
      <c r="G31" s="27">
        <f>MAX(G2:G28)</f>
        <v>85.5</v>
      </c>
    </row>
    <row r="33" spans="4:7" x14ac:dyDescent="0.3">
      <c r="D33" s="26" t="s">
        <v>261</v>
      </c>
      <c r="E33" s="26"/>
      <c r="F33" s="32">
        <v>1.5219907407407409E-2</v>
      </c>
      <c r="G33" s="21"/>
    </row>
    <row r="34" spans="4:7" x14ac:dyDescent="0.3">
      <c r="D34" s="37" t="s">
        <v>263</v>
      </c>
      <c r="E34" s="37"/>
      <c r="F34" s="32">
        <v>1.545138888888889E-2</v>
      </c>
      <c r="G34" s="21"/>
    </row>
    <row r="35" spans="4:7" x14ac:dyDescent="0.3">
      <c r="D35" s="37" t="s">
        <v>262</v>
      </c>
      <c r="E35" s="37"/>
      <c r="F35" s="32">
        <v>1.894675925925926E-2</v>
      </c>
      <c r="G35" s="21"/>
    </row>
    <row r="36" spans="4:7" x14ac:dyDescent="0.3">
      <c r="D36" s="37" t="s">
        <v>264</v>
      </c>
      <c r="E36" s="37"/>
      <c r="F36" s="32"/>
      <c r="G36" s="27">
        <v>90</v>
      </c>
    </row>
  </sheetData>
  <conditionalFormatting sqref="F2:F31 G29:G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FI164"/>
  <sheetViews>
    <sheetView zoomScale="70" zoomScaleNormal="70" workbookViewId="0"/>
  </sheetViews>
  <sheetFormatPr baseColWidth="10" defaultRowHeight="14.4" x14ac:dyDescent="0.3"/>
  <cols>
    <col min="1" max="1" width="12.3984375" style="111" bestFit="1" customWidth="1"/>
    <col min="2" max="2" width="8.19921875" style="114" bestFit="1" customWidth="1"/>
    <col min="3" max="3" width="12.796875" style="111" bestFit="1" customWidth="1"/>
    <col min="4" max="4" width="13.09765625" style="111" bestFit="1" customWidth="1"/>
    <col min="5" max="5" width="5.5" style="111" bestFit="1" customWidth="1"/>
    <col min="6" max="6" width="13.5" style="111" bestFit="1" customWidth="1"/>
    <col min="7" max="7" width="5.5" style="111" bestFit="1" customWidth="1"/>
    <col min="8" max="8" width="10.8984375" style="111" bestFit="1" customWidth="1"/>
    <col min="9" max="9" width="5.5" style="111" bestFit="1" customWidth="1"/>
    <col min="10" max="10" width="11.3984375" style="111" bestFit="1" customWidth="1"/>
    <col min="11" max="11" width="5.5" style="111" bestFit="1" customWidth="1"/>
    <col min="12" max="12" width="13.5" style="111" bestFit="1" customWidth="1"/>
    <col min="13" max="13" width="5.5" style="111" bestFit="1" customWidth="1"/>
    <col min="14" max="14" width="9.3984375" style="111" bestFit="1" customWidth="1"/>
    <col min="15" max="15" width="6.5" style="111" bestFit="1" customWidth="1"/>
    <col min="16" max="16" width="12" style="111" bestFit="1" customWidth="1"/>
    <col min="17" max="17" width="5.5" style="111" bestFit="1" customWidth="1"/>
    <col min="18" max="18" width="11.3984375" style="111" bestFit="1" customWidth="1"/>
    <col min="19" max="19" width="6.5" style="111" bestFit="1" customWidth="1"/>
    <col min="20" max="20" width="10.69921875" style="111" bestFit="1" customWidth="1"/>
    <col min="21" max="21" width="6.5" style="111" bestFit="1" customWidth="1"/>
    <col min="22" max="22" width="10.09765625" style="111" bestFit="1" customWidth="1"/>
    <col min="23" max="23" width="5.5" style="111" bestFit="1" customWidth="1"/>
    <col min="24" max="24" width="10.8984375" style="111" bestFit="1" customWidth="1"/>
    <col min="25" max="25" width="6.5" style="111" bestFit="1" customWidth="1"/>
    <col min="26" max="26" width="14.69921875" style="111" bestFit="1" customWidth="1"/>
    <col min="27" max="27" width="5.5" style="111" bestFit="1" customWidth="1"/>
    <col min="28" max="28" width="10.3984375" style="111" bestFit="1" customWidth="1"/>
    <col min="29" max="29" width="6.5" style="111" bestFit="1" customWidth="1"/>
    <col min="30" max="30" width="12.3984375" style="111" bestFit="1" customWidth="1"/>
    <col min="31" max="31" width="5.5" style="111" bestFit="1" customWidth="1"/>
    <col min="32" max="32" width="10.69921875" style="111" bestFit="1" customWidth="1"/>
    <col min="33" max="33" width="6.5" style="111" bestFit="1" customWidth="1"/>
    <col min="34" max="34" width="11.796875" style="111" bestFit="1" customWidth="1"/>
    <col min="35" max="35" width="6.5" style="111" bestFit="1" customWidth="1"/>
    <col min="36" max="36" width="10.69921875" style="111" bestFit="1" customWidth="1"/>
    <col min="37" max="37" width="6.5" style="111" bestFit="1" customWidth="1"/>
    <col min="38" max="38" width="17.5" style="111" bestFit="1" customWidth="1"/>
    <col min="39" max="39" width="6.5" style="111" bestFit="1" customWidth="1"/>
    <col min="40" max="40" width="15.19921875" style="111" bestFit="1" customWidth="1"/>
    <col min="41" max="41" width="6.5" style="111" bestFit="1" customWidth="1"/>
    <col min="42" max="42" width="14.69921875" style="111" bestFit="1" customWidth="1"/>
    <col min="43" max="43" width="6.5" style="111" bestFit="1" customWidth="1"/>
    <col min="44" max="44" width="11.09765625" style="111" bestFit="1" customWidth="1"/>
    <col min="45" max="45" width="6.5" style="111" bestFit="1" customWidth="1"/>
    <col min="46" max="46" width="12" style="111" bestFit="1" customWidth="1"/>
    <col min="47" max="47" width="5.5" style="111" bestFit="1" customWidth="1"/>
    <col min="48" max="48" width="10" style="111" bestFit="1" customWidth="1"/>
    <col min="49" max="49" width="6.5" style="111" bestFit="1" customWidth="1"/>
    <col min="50" max="50" width="11.19921875" style="111" bestFit="1" customWidth="1"/>
    <col min="51" max="51" width="6.5" style="111" bestFit="1" customWidth="1"/>
    <col min="52" max="52" width="9.3984375" style="111" bestFit="1" customWidth="1"/>
    <col min="53" max="53" width="5.5" style="111" bestFit="1" customWidth="1"/>
    <col min="54" max="54" width="11.796875" style="111" bestFit="1" customWidth="1"/>
    <col min="55" max="55" width="6.5" style="111" bestFit="1" customWidth="1"/>
    <col min="56" max="56" width="11.5" style="111" bestFit="1" customWidth="1"/>
    <col min="57" max="57" width="5.69921875" style="111" bestFit="1" customWidth="1"/>
    <col min="58" max="59" width="18.5" style="111" customWidth="1"/>
    <col min="60" max="63" width="11.19921875" style="111"/>
    <col min="64" max="64" width="12.796875" style="111" bestFit="1" customWidth="1"/>
    <col min="65" max="65" width="18.5" style="111" bestFit="1" customWidth="1"/>
    <col min="66" max="66" width="26.796875" style="111" bestFit="1" customWidth="1"/>
    <col min="67" max="67" width="13.5" style="111" bestFit="1" customWidth="1"/>
    <col min="68" max="68" width="7.19921875" style="111" bestFit="1" customWidth="1"/>
    <col min="69" max="69" width="13" style="111" bestFit="1" customWidth="1"/>
    <col min="70" max="70" width="12.796875" style="111" bestFit="1" customWidth="1"/>
    <col min="71" max="71" width="18.5" style="111" bestFit="1" customWidth="1"/>
    <col min="72" max="72" width="26.796875" style="111" bestFit="1" customWidth="1"/>
    <col min="73" max="73" width="13.5" style="111" bestFit="1" customWidth="1"/>
    <col min="74" max="74" width="7.19921875" style="111" bestFit="1" customWidth="1"/>
    <col min="75" max="75" width="13" style="111" bestFit="1" customWidth="1"/>
    <col min="76" max="76" width="12.796875" style="111" bestFit="1" customWidth="1"/>
    <col min="77" max="77" width="18.5" style="111" bestFit="1" customWidth="1"/>
    <col min="78" max="78" width="26.796875" style="111" bestFit="1" customWidth="1"/>
    <col min="79" max="79" width="13.5" style="111" bestFit="1" customWidth="1"/>
    <col min="80" max="80" width="7.19921875" style="111" bestFit="1" customWidth="1"/>
    <col min="81" max="81" width="13" style="111" bestFit="1" customWidth="1"/>
    <col min="82" max="82" width="12.796875" style="111" bestFit="1" customWidth="1"/>
    <col min="83" max="83" width="18.5" style="111" bestFit="1" customWidth="1"/>
    <col min="84" max="84" width="26.796875" style="111" bestFit="1" customWidth="1"/>
    <col min="85" max="85" width="13.5" style="111" bestFit="1" customWidth="1"/>
    <col min="86" max="86" width="7.19921875" style="111" bestFit="1" customWidth="1"/>
    <col min="87" max="87" width="13" style="111" bestFit="1" customWidth="1"/>
    <col min="88" max="88" width="12.796875" style="111" bestFit="1" customWidth="1"/>
    <col min="89" max="89" width="18.5" style="111" bestFit="1" customWidth="1"/>
    <col min="90" max="90" width="26.796875" style="111" bestFit="1" customWidth="1"/>
    <col min="91" max="91" width="13.5" style="111" bestFit="1" customWidth="1"/>
    <col min="92" max="92" width="7.19921875" style="111" bestFit="1" customWidth="1"/>
    <col min="93" max="93" width="13" style="111" bestFit="1" customWidth="1"/>
    <col min="94" max="94" width="12.796875" style="111" bestFit="1" customWidth="1"/>
    <col min="95" max="95" width="18.5" style="111" bestFit="1" customWidth="1"/>
    <col min="96" max="96" width="26.796875" style="111" bestFit="1" customWidth="1"/>
    <col min="97" max="97" width="13.5" style="111" bestFit="1" customWidth="1"/>
    <col min="98" max="98" width="7.19921875" style="111" bestFit="1" customWidth="1"/>
    <col min="99" max="99" width="13" style="111" bestFit="1" customWidth="1"/>
    <col min="100" max="100" width="12.796875" style="111" bestFit="1" customWidth="1"/>
    <col min="101" max="101" width="18.5" style="111" bestFit="1" customWidth="1"/>
    <col min="102" max="102" width="26.796875" style="111" bestFit="1" customWidth="1"/>
    <col min="103" max="103" width="13.5" style="111" bestFit="1" customWidth="1"/>
    <col min="104" max="104" width="7.19921875" style="111" bestFit="1" customWidth="1"/>
    <col min="105" max="105" width="13" style="111" bestFit="1" customWidth="1"/>
    <col min="106" max="106" width="12.796875" style="111" bestFit="1" customWidth="1"/>
    <col min="107" max="107" width="18.5" style="111" bestFit="1" customWidth="1"/>
    <col min="108" max="108" width="26.796875" style="111" bestFit="1" customWidth="1"/>
    <col min="109" max="109" width="13.5" style="111" bestFit="1" customWidth="1"/>
    <col min="110" max="110" width="7.19921875" style="111" bestFit="1" customWidth="1"/>
    <col min="111" max="111" width="13" style="111" bestFit="1" customWidth="1"/>
    <col min="112" max="112" width="12.796875" style="111" bestFit="1" customWidth="1"/>
    <col min="113" max="113" width="18.5" style="111" bestFit="1" customWidth="1"/>
    <col min="114" max="114" width="26.796875" style="111" bestFit="1" customWidth="1"/>
    <col min="115" max="115" width="13.5" style="111" bestFit="1" customWidth="1"/>
    <col min="116" max="116" width="7.19921875" style="111" bestFit="1" customWidth="1"/>
    <col min="117" max="117" width="13.5" style="111" bestFit="1" customWidth="1"/>
    <col min="118" max="118" width="12.796875" style="111" bestFit="1" customWidth="1"/>
    <col min="119" max="119" width="18.5" style="111" bestFit="1" customWidth="1"/>
    <col min="120" max="120" width="26.796875" style="111" bestFit="1" customWidth="1"/>
    <col min="121" max="121" width="13.5" style="111" bestFit="1" customWidth="1"/>
    <col min="122" max="122" width="7.19921875" style="111" bestFit="1" customWidth="1"/>
    <col min="123" max="123" width="13" style="111" bestFit="1" customWidth="1"/>
    <col min="124" max="124" width="12.796875" style="111" bestFit="1" customWidth="1"/>
    <col min="125" max="125" width="18.5" style="111" bestFit="1" customWidth="1"/>
    <col min="126" max="126" width="26.796875" style="111" bestFit="1" customWidth="1"/>
    <col min="127" max="127" width="13.5" style="111" bestFit="1" customWidth="1"/>
    <col min="128" max="128" width="7.19921875" style="111" bestFit="1" customWidth="1"/>
    <col min="129" max="129" width="13" style="111" bestFit="1" customWidth="1"/>
    <col min="130" max="130" width="12.796875" style="111" bestFit="1" customWidth="1"/>
    <col min="131" max="131" width="18.5" style="111" bestFit="1" customWidth="1"/>
    <col min="132" max="132" width="26.796875" style="111" bestFit="1" customWidth="1"/>
    <col min="133" max="133" width="13.5" style="111" bestFit="1" customWidth="1"/>
    <col min="134" max="134" width="7.19921875" style="111" bestFit="1" customWidth="1"/>
    <col min="135" max="135" width="13.5" style="111" bestFit="1" customWidth="1"/>
    <col min="136" max="136" width="12.796875" style="111" bestFit="1" customWidth="1"/>
    <col min="137" max="137" width="18.5" style="111" bestFit="1" customWidth="1"/>
    <col min="138" max="138" width="26.796875" style="111" bestFit="1" customWidth="1"/>
    <col min="139" max="139" width="13.5" style="111" bestFit="1" customWidth="1"/>
    <col min="140" max="140" width="7.19921875" style="111" bestFit="1" customWidth="1"/>
    <col min="141" max="141" width="13.09765625" style="111" bestFit="1" customWidth="1"/>
    <col min="142" max="142" width="12.796875" style="111" bestFit="1" customWidth="1"/>
    <col min="143" max="143" width="18.5" style="111" bestFit="1" customWidth="1"/>
    <col min="144" max="144" width="26.796875" style="111" bestFit="1" customWidth="1"/>
    <col min="145" max="145" width="13.5" style="111" bestFit="1" customWidth="1"/>
    <col min="146" max="146" width="7.19921875" style="111" bestFit="1" customWidth="1"/>
    <col min="147" max="147" width="14.69921875" style="111" bestFit="1" customWidth="1"/>
    <col min="148" max="148" width="12.796875" style="111" bestFit="1" customWidth="1"/>
    <col min="149" max="149" width="18.5" style="111" bestFit="1" customWidth="1"/>
    <col min="150" max="150" width="26.796875" style="111" bestFit="1" customWidth="1"/>
    <col min="151" max="151" width="13.5" style="111" bestFit="1" customWidth="1"/>
    <col min="152" max="152" width="7.19921875" style="111" bestFit="1" customWidth="1"/>
    <col min="153" max="153" width="14.69921875" style="111" bestFit="1" customWidth="1"/>
    <col min="154" max="154" width="12.796875" style="111" bestFit="1" customWidth="1"/>
    <col min="155" max="155" width="18.5" style="111" bestFit="1" customWidth="1"/>
    <col min="156" max="156" width="26.796875" style="111" bestFit="1" customWidth="1"/>
    <col min="157" max="157" width="13.5" style="111" bestFit="1" customWidth="1"/>
    <col min="158" max="158" width="7.19921875" style="111" bestFit="1" customWidth="1"/>
    <col min="159" max="159" width="13" style="111" bestFit="1" customWidth="1"/>
    <col min="160" max="160" width="12.796875" style="111" bestFit="1" customWidth="1"/>
    <col min="161" max="161" width="18.5" style="111" bestFit="1" customWidth="1"/>
    <col min="162" max="162" width="26.796875" style="111" bestFit="1" customWidth="1"/>
    <col min="163" max="163" width="13.5" style="111" bestFit="1" customWidth="1"/>
    <col min="164" max="164" width="7.19921875" style="111" bestFit="1" customWidth="1"/>
    <col min="165" max="165" width="28.19921875" style="111" bestFit="1" customWidth="1"/>
    <col min="166" max="166" width="11.69921875" style="111" bestFit="1" customWidth="1"/>
    <col min="167" max="167" width="15.3984375" style="111" bestFit="1" customWidth="1"/>
    <col min="168" max="16384" width="11.19921875" style="111"/>
  </cols>
  <sheetData>
    <row r="1" spans="1:165" s="99" customFormat="1" x14ac:dyDescent="0.3">
      <c r="A1" s="112" t="s">
        <v>151</v>
      </c>
      <c r="B1" s="113" t="s">
        <v>152</v>
      </c>
      <c r="C1" s="111"/>
      <c r="D1" s="99" t="s">
        <v>60</v>
      </c>
      <c r="E1" s="111"/>
      <c r="F1" s="99" t="s">
        <v>48</v>
      </c>
      <c r="G1" s="111"/>
      <c r="H1" s="99" t="s">
        <v>100</v>
      </c>
      <c r="I1" s="111"/>
      <c r="J1" s="99" t="s">
        <v>49</v>
      </c>
      <c r="K1" s="111"/>
      <c r="L1" s="99" t="s">
        <v>50</v>
      </c>
      <c r="M1" s="111"/>
      <c r="N1" s="99" t="s">
        <v>97</v>
      </c>
      <c r="O1" s="111"/>
      <c r="P1" s="99" t="s">
        <v>7</v>
      </c>
      <c r="Q1" s="111"/>
      <c r="R1" s="99" t="s">
        <v>51</v>
      </c>
      <c r="S1" s="111"/>
      <c r="T1" s="99" t="s">
        <v>57</v>
      </c>
      <c r="U1" s="111"/>
      <c r="V1" s="99" t="s">
        <v>88</v>
      </c>
      <c r="W1" s="111"/>
      <c r="X1" s="99" t="s">
        <v>56</v>
      </c>
      <c r="Y1" s="111"/>
      <c r="Z1" s="99" t="s">
        <v>96</v>
      </c>
      <c r="AA1" s="111"/>
      <c r="AB1" s="99" t="s">
        <v>8</v>
      </c>
      <c r="AC1" s="111"/>
      <c r="AD1" s="99" t="s">
        <v>6</v>
      </c>
      <c r="AE1" s="111"/>
      <c r="AF1" s="99" t="s">
        <v>52</v>
      </c>
      <c r="AG1" s="111"/>
      <c r="AH1" s="99" t="s">
        <v>87</v>
      </c>
      <c r="AI1" s="111"/>
      <c r="AJ1" s="99" t="s">
        <v>5</v>
      </c>
      <c r="AK1" s="111"/>
      <c r="AL1" s="99" t="s">
        <v>94</v>
      </c>
      <c r="AM1" s="111"/>
      <c r="AN1" s="99" t="s">
        <v>153</v>
      </c>
      <c r="AO1" s="111"/>
      <c r="AP1" s="99" t="s">
        <v>95</v>
      </c>
      <c r="AQ1" s="111"/>
      <c r="AR1" s="99" t="s">
        <v>4</v>
      </c>
      <c r="AS1" s="111"/>
      <c r="AT1" s="99" t="s">
        <v>3</v>
      </c>
      <c r="AU1" s="111"/>
      <c r="AV1" s="99" t="s">
        <v>2</v>
      </c>
      <c r="AW1" s="111"/>
      <c r="AX1" s="99" t="s">
        <v>1</v>
      </c>
      <c r="AY1" s="111"/>
      <c r="AZ1" s="99" t="s">
        <v>0</v>
      </c>
      <c r="BB1" s="99" t="s">
        <v>59</v>
      </c>
      <c r="BD1" s="99" t="s">
        <v>58</v>
      </c>
    </row>
    <row r="2" spans="1:165" x14ac:dyDescent="0.3">
      <c r="A2" s="111">
        <v>6</v>
      </c>
      <c r="B2" s="114">
        <v>1</v>
      </c>
      <c r="C2" s="111">
        <v>0.74303854899999999</v>
      </c>
      <c r="D2" s="111">
        <f t="shared" ref="D2:D33" si="0">60/((C3-C2)/$A2)</f>
        <v>59.40193965777285</v>
      </c>
      <c r="E2" s="111">
        <v>0.804716553</v>
      </c>
      <c r="F2" s="111">
        <f t="shared" ref="F2:F33" si="1">60/((E3-E2)/$A2)</f>
        <v>81.452142498524111</v>
      </c>
      <c r="G2" s="111">
        <v>1.803174603</v>
      </c>
      <c r="H2" s="111">
        <f t="shared" ref="H2:H33" si="2">60/((G3-G2)/$A2)</f>
        <v>72.331972593590777</v>
      </c>
      <c r="I2" s="111">
        <v>1.292335601</v>
      </c>
      <c r="J2" s="111">
        <f t="shared" ref="J2:J33" si="3">60/((I3-I2)/$A2)</f>
        <v>54.911455453492835</v>
      </c>
      <c r="K2" s="111">
        <v>0.53405895699999995</v>
      </c>
      <c r="L2" s="111">
        <f t="shared" ref="L2:L33" si="4">60/((K3-K2)/$A2)</f>
        <v>52.378061655128917</v>
      </c>
      <c r="M2" s="111">
        <v>1.1145578229999999</v>
      </c>
      <c r="N2" s="111">
        <f t="shared" ref="N2:N33" si="5">60/((M3-M2)/$A2)</f>
        <v>63.329716613091826</v>
      </c>
      <c r="O2" s="111">
        <v>1.0681179139999999</v>
      </c>
      <c r="P2" s="111">
        <f t="shared" ref="P2:P33" si="6">60/((O3-O2)/$A2)</f>
        <v>58.950213883755517</v>
      </c>
      <c r="Q2" s="111">
        <v>1.787936508</v>
      </c>
      <c r="R2" s="111">
        <f t="shared" ref="R2:R33" si="7">60/((Q3-Q2)/$A2)</f>
        <v>51.199690402526308</v>
      </c>
      <c r="S2" s="111">
        <v>1.393197279</v>
      </c>
      <c r="T2" s="111">
        <f t="shared" ref="T2:T33" si="8">60/((S3-S2)/$A2)</f>
        <v>67.408288045510346</v>
      </c>
      <c r="U2" s="111">
        <v>0.47963718799999999</v>
      </c>
      <c r="V2" s="111">
        <f t="shared" ref="V2:V33" si="9">60/((U3-U2)/$A2)</f>
        <v>61.930470598040991</v>
      </c>
      <c r="W2" s="111">
        <v>0.487619048</v>
      </c>
      <c r="X2" s="111">
        <f t="shared" ref="X2:X33" si="10">60/((W3-W2)/$A2)</f>
        <v>75.999540445978823</v>
      </c>
      <c r="Y2" s="111">
        <v>0.50285714299999995</v>
      </c>
      <c r="Z2" s="111">
        <f t="shared" ref="Z2:Z33" si="11">60/((Y3-Y2)/$A2)</f>
        <v>34.123736157406661</v>
      </c>
      <c r="AA2" s="111">
        <v>3.9009523810000002</v>
      </c>
      <c r="AB2" s="111">
        <f t="shared" ref="AB2:AB33" si="12">60/((AA3-AA2)/$A2)</f>
        <v>69.896449710604315</v>
      </c>
      <c r="AC2" s="111">
        <v>2.2291156459999999</v>
      </c>
      <c r="AD2" s="111">
        <f t="shared" ref="AD2:AD33" si="13">60/((AC3-AC2)/$A2)</f>
        <v>44.296874999913477</v>
      </c>
      <c r="AE2" s="111">
        <v>0.82793650799999996</v>
      </c>
      <c r="AF2" s="111">
        <f t="shared" ref="AF2:AF33" si="14">60/((AE3-AE2)/$A2)</f>
        <v>65.322580646478272</v>
      </c>
      <c r="AG2" s="111">
        <v>0.65015873000000002</v>
      </c>
      <c r="AH2" s="111">
        <f t="shared" ref="AH2:AH33" si="15">60/((AG3-AG2)/$A2)</f>
        <v>50.501323290593049</v>
      </c>
      <c r="AI2" s="111">
        <v>0.56163265299999998</v>
      </c>
      <c r="AJ2" s="111">
        <f t="shared" ref="AJ2:AJ33" si="16">60/((AI3-AI2)/$A2)</f>
        <v>49.662162161043653</v>
      </c>
      <c r="AK2" s="111">
        <v>0.67337868499999998</v>
      </c>
      <c r="AL2" s="111">
        <f t="shared" ref="AL2:AL33" si="17">60/((AK3-AK2)/$A2)</f>
        <v>62.264683740141187</v>
      </c>
      <c r="AM2" s="111">
        <v>0.74303854899999999</v>
      </c>
      <c r="AN2" s="111">
        <f t="shared" ref="AN2:AN33" si="18">60/((AM3-AM2)/$A2)</f>
        <v>56.999655334484125</v>
      </c>
      <c r="AO2" s="111">
        <v>1.38521542</v>
      </c>
      <c r="AP2" s="111">
        <f t="shared" ref="AP2:AP33" si="19">60/((AO3-AO2)/$A2)</f>
        <v>28.335427495898053</v>
      </c>
      <c r="AQ2" s="111">
        <v>0.24743764200000001</v>
      </c>
      <c r="AR2" s="111">
        <f t="shared" ref="AR2:AR33" si="20">60/((AQ3-AQ2)/$A2)</f>
        <v>53.215166792839781</v>
      </c>
      <c r="AS2" s="111">
        <v>1.3061224490000001</v>
      </c>
      <c r="AT2" s="111">
        <f t="shared" ref="AT2:AT33" si="21">60/((AS3-AS2)/$A2)</f>
        <v>51.895920503941106</v>
      </c>
      <c r="AU2" s="111">
        <v>0.53696145100000003</v>
      </c>
      <c r="AV2" s="111">
        <f t="shared" ref="AV2:AV33" si="22">60/((AU3-AU2)/$A2)</f>
        <v>63.769280204784643</v>
      </c>
      <c r="AW2" s="111">
        <v>1.107301587</v>
      </c>
      <c r="AX2" s="111">
        <f t="shared" ref="AX2:AX33" si="23">60/((AW3-AW2)/$A2)</f>
        <v>50.01260080675096</v>
      </c>
      <c r="AY2" s="111">
        <v>0.711836735</v>
      </c>
      <c r="AZ2" s="111">
        <f t="shared" ref="AZ2:AZ33" si="24">60/((AY3-AY2)/$A2)</f>
        <v>66.495778046089029</v>
      </c>
      <c r="BA2" s="111">
        <v>0.66539682499999997</v>
      </c>
      <c r="BB2" s="111">
        <f t="shared" ref="BB2:BB33" si="25">60/((BA3-BA2)/$A2)</f>
        <v>62.429218564871604</v>
      </c>
      <c r="BC2" s="111">
        <v>1.3155555560000001</v>
      </c>
      <c r="BD2" s="111">
        <f t="shared" ref="BD2:BD33" si="26">60/((BC3-BC2)/$A2)</f>
        <v>62.681617189073464</v>
      </c>
      <c r="CI2" s="115"/>
      <c r="FI2" s="99"/>
    </row>
    <row r="3" spans="1:165" x14ac:dyDescent="0.3">
      <c r="A3" s="111">
        <v>18</v>
      </c>
      <c r="B3" s="114">
        <v>2</v>
      </c>
      <c r="C3" s="111">
        <v>6.8034467120000004</v>
      </c>
      <c r="D3" s="111">
        <f t="shared" si="0"/>
        <v>66.161762090689152</v>
      </c>
      <c r="E3" s="111">
        <v>5.2244897960000003</v>
      </c>
      <c r="F3" s="111">
        <f t="shared" si="1"/>
        <v>74.482059752954655</v>
      </c>
      <c r="G3" s="111">
        <v>6.7802267570000003</v>
      </c>
      <c r="H3" s="111">
        <f t="shared" si="2"/>
        <v>76.248719260146686</v>
      </c>
      <c r="I3" s="111">
        <v>7.8483446710000004</v>
      </c>
      <c r="J3" s="111">
        <f t="shared" si="3"/>
        <v>77.717873737814386</v>
      </c>
      <c r="K3" s="111">
        <v>7.4071655329999997</v>
      </c>
      <c r="L3" s="111">
        <f t="shared" si="4"/>
        <v>59.100023825911947</v>
      </c>
      <c r="M3" s="111">
        <v>6.7990929710000003</v>
      </c>
      <c r="N3" s="111">
        <f t="shared" si="5"/>
        <v>82.29431605129048</v>
      </c>
      <c r="O3" s="111">
        <v>7.1749659860000001</v>
      </c>
      <c r="P3" s="111">
        <f t="shared" si="6"/>
        <v>76.373922413535936</v>
      </c>
      <c r="Q3" s="111">
        <v>8.8192290250000003</v>
      </c>
      <c r="R3" s="111">
        <f t="shared" si="7"/>
        <v>68.08045924623886</v>
      </c>
      <c r="S3" s="111">
        <v>6.7337868480000003</v>
      </c>
      <c r="T3" s="111">
        <f t="shared" si="8"/>
        <v>63.024009144915382</v>
      </c>
      <c r="U3" s="111">
        <v>6.2926077100000004</v>
      </c>
      <c r="V3" s="111">
        <f t="shared" si="9"/>
        <v>67.460227532681245</v>
      </c>
      <c r="W3" s="111">
        <v>5.2244897960000003</v>
      </c>
      <c r="X3" s="111">
        <f t="shared" si="10"/>
        <v>82.399103142220952</v>
      </c>
      <c r="Y3" s="111">
        <v>11.052698413</v>
      </c>
      <c r="Z3" s="111">
        <f t="shared" si="11"/>
        <v>57.069593559937076</v>
      </c>
      <c r="AA3" s="111">
        <v>9.0514285710000006</v>
      </c>
      <c r="AB3" s="111">
        <f t="shared" si="12"/>
        <v>76.795572981646075</v>
      </c>
      <c r="AC3" s="111">
        <v>10.356099773</v>
      </c>
      <c r="AD3" s="111">
        <f t="shared" si="13"/>
        <v>60.170399415541638</v>
      </c>
      <c r="AE3" s="111">
        <v>6.3390476189999996</v>
      </c>
      <c r="AF3" s="111">
        <f t="shared" si="14"/>
        <v>72.111191861906292</v>
      </c>
      <c r="AG3" s="111">
        <v>7.7786848070000003</v>
      </c>
      <c r="AH3" s="111">
        <f t="shared" si="15"/>
        <v>55.836397059465028</v>
      </c>
      <c r="AI3" s="111">
        <v>7.8106122449999997</v>
      </c>
      <c r="AJ3" s="111">
        <f t="shared" si="16"/>
        <v>64.049186678234889</v>
      </c>
      <c r="AK3" s="111">
        <v>6.4551473919999998</v>
      </c>
      <c r="AL3" s="111">
        <f t="shared" si="17"/>
        <v>73.711123193067948</v>
      </c>
      <c r="AM3" s="111">
        <v>7.0588662129999999</v>
      </c>
      <c r="AN3" s="111">
        <f t="shared" si="18"/>
        <v>66.827182109481029</v>
      </c>
      <c r="AO3" s="111">
        <v>14.090158730000001</v>
      </c>
      <c r="AP3" s="111">
        <f t="shared" si="19"/>
        <v>49.788419081256833</v>
      </c>
      <c r="AQ3" s="111">
        <v>7.0124263039999999</v>
      </c>
      <c r="AR3" s="111">
        <f t="shared" si="20"/>
        <v>67.071109910131128</v>
      </c>
      <c r="AS3" s="111">
        <v>8.2430839000000002</v>
      </c>
      <c r="AT3" s="111">
        <f t="shared" si="21"/>
        <v>71.395164771588554</v>
      </c>
      <c r="AU3" s="111">
        <v>6.1823129249999997</v>
      </c>
      <c r="AV3" s="111">
        <f t="shared" si="22"/>
        <v>84.566761361579253</v>
      </c>
      <c r="AW3" s="111">
        <v>8.3054875280000005</v>
      </c>
      <c r="AX3" s="111">
        <f t="shared" si="23"/>
        <v>59.278915087149549</v>
      </c>
      <c r="AY3" s="111">
        <v>6.125714286</v>
      </c>
      <c r="AZ3" s="111">
        <f t="shared" si="24"/>
        <v>72.713615714727666</v>
      </c>
      <c r="BA3" s="111">
        <v>6.4319274379999998</v>
      </c>
      <c r="BB3" s="111">
        <f t="shared" si="25"/>
        <v>75.08323664523715</v>
      </c>
      <c r="BC3" s="111">
        <v>7.0588662129999999</v>
      </c>
      <c r="BD3" s="111">
        <f t="shared" si="26"/>
        <v>61.686629641869857</v>
      </c>
      <c r="CI3" s="115"/>
      <c r="FI3" s="99"/>
    </row>
    <row r="4" spans="1:165" x14ac:dyDescent="0.3">
      <c r="A4" s="111">
        <v>6</v>
      </c>
      <c r="B4" s="114">
        <v>3</v>
      </c>
      <c r="C4" s="111">
        <v>23.127074830000002</v>
      </c>
      <c r="D4" s="111">
        <f t="shared" si="0"/>
        <v>72.788292255523444</v>
      </c>
      <c r="E4" s="111">
        <v>19.724625849999999</v>
      </c>
      <c r="F4" s="111">
        <f t="shared" si="1"/>
        <v>73.6418287086085</v>
      </c>
      <c r="G4" s="111">
        <v>20.944399093000001</v>
      </c>
      <c r="H4" s="111">
        <f t="shared" si="2"/>
        <v>72.448160043588231</v>
      </c>
      <c r="I4" s="111">
        <v>21.744761905000001</v>
      </c>
      <c r="J4" s="111">
        <f t="shared" si="3"/>
        <v>84.017781545691065</v>
      </c>
      <c r="K4" s="111">
        <v>25.681269840999999</v>
      </c>
      <c r="L4" s="111">
        <f t="shared" si="4"/>
        <v>63.44309462058672</v>
      </c>
      <c r="M4" s="111">
        <v>19.922721087999999</v>
      </c>
      <c r="N4" s="111">
        <f t="shared" si="5"/>
        <v>81.172284029006491</v>
      </c>
      <c r="O4" s="111">
        <v>21.315918366999998</v>
      </c>
      <c r="P4" s="111">
        <f t="shared" si="6"/>
        <v>71.118836000445</v>
      </c>
      <c r="Q4" s="111">
        <v>24.682811790999999</v>
      </c>
      <c r="R4" s="111">
        <f t="shared" si="7"/>
        <v>73.478228670571241</v>
      </c>
      <c r="S4" s="111">
        <v>23.870113378999999</v>
      </c>
      <c r="T4" s="111">
        <f t="shared" si="8"/>
        <v>64.331561206708329</v>
      </c>
      <c r="U4" s="111">
        <v>22.302040816000002</v>
      </c>
      <c r="V4" s="111">
        <f t="shared" si="9"/>
        <v>72.268754547601731</v>
      </c>
      <c r="W4" s="111">
        <v>18.331428571</v>
      </c>
      <c r="X4" s="111">
        <f t="shared" si="10"/>
        <v>81.371986206675288</v>
      </c>
      <c r="Y4" s="111">
        <v>29.976961451000001</v>
      </c>
      <c r="Z4" s="111">
        <f t="shared" si="11"/>
        <v>53.278028348316319</v>
      </c>
      <c r="AA4" s="111">
        <v>23.114739229000001</v>
      </c>
      <c r="AB4" s="111">
        <f t="shared" si="12"/>
        <v>78.488372087319163</v>
      </c>
      <c r="AC4" s="111">
        <v>28.305124717000002</v>
      </c>
      <c r="AD4" s="111">
        <f t="shared" si="13"/>
        <v>56.999655334484125</v>
      </c>
      <c r="AE4" s="111">
        <v>21.315918366999998</v>
      </c>
      <c r="AF4" s="111">
        <f t="shared" si="14"/>
        <v>68.906249998923329</v>
      </c>
      <c r="AG4" s="111">
        <v>27.120907029000001</v>
      </c>
      <c r="AH4" s="111">
        <f t="shared" si="15"/>
        <v>52.026531034710345</v>
      </c>
      <c r="AI4" s="111">
        <v>24.672653060999998</v>
      </c>
      <c r="AJ4" s="111">
        <f t="shared" si="16"/>
        <v>65.781622914392855</v>
      </c>
      <c r="AK4" s="111">
        <v>21.10693878</v>
      </c>
      <c r="AL4" s="111">
        <f t="shared" si="17"/>
        <v>67.116477320395219</v>
      </c>
      <c r="AM4" s="111">
        <v>23.219954649000002</v>
      </c>
      <c r="AN4" s="111">
        <f t="shared" si="18"/>
        <v>60.326483469820303</v>
      </c>
      <c r="AO4" s="111">
        <v>35.781950113000001</v>
      </c>
      <c r="AP4" s="111">
        <f t="shared" si="19"/>
        <v>46.98153409099249</v>
      </c>
      <c r="AQ4" s="111">
        <v>23.114739229000001</v>
      </c>
      <c r="AR4" s="111">
        <f t="shared" si="20"/>
        <v>74.706369525017564</v>
      </c>
      <c r="AS4" s="111">
        <v>23.37015873</v>
      </c>
      <c r="AT4" s="111">
        <f t="shared" si="21"/>
        <v>63.925396210129549</v>
      </c>
      <c r="AU4" s="111">
        <v>18.953287981999999</v>
      </c>
      <c r="AV4" s="111">
        <f t="shared" si="22"/>
        <v>71.902173914313494</v>
      </c>
      <c r="AW4" s="111">
        <v>26.524444444</v>
      </c>
      <c r="AX4" s="111">
        <f t="shared" si="23"/>
        <v>57.249596115986648</v>
      </c>
      <c r="AY4" s="111">
        <v>20.978503401000001</v>
      </c>
      <c r="AZ4" s="111">
        <f t="shared" si="24"/>
        <v>64.273221912756128</v>
      </c>
      <c r="BA4" s="111">
        <v>20.815963718999999</v>
      </c>
      <c r="BB4" s="111">
        <f t="shared" si="25"/>
        <v>64.726027396151935</v>
      </c>
      <c r="BC4" s="111">
        <v>24.566712018</v>
      </c>
      <c r="BD4" s="111">
        <f t="shared" si="26"/>
        <v>76.752011138650943</v>
      </c>
      <c r="CI4" s="115"/>
      <c r="FI4" s="99"/>
    </row>
    <row r="5" spans="1:165" x14ac:dyDescent="0.3">
      <c r="A5" s="111">
        <v>18</v>
      </c>
      <c r="B5" s="114">
        <v>4</v>
      </c>
      <c r="C5" s="111">
        <v>28.072925170000001</v>
      </c>
      <c r="D5" s="111">
        <f t="shared" si="0"/>
        <v>71.666746917829073</v>
      </c>
      <c r="E5" s="111">
        <v>24.613151927000001</v>
      </c>
      <c r="F5" s="111">
        <f t="shared" si="1"/>
        <v>78.833421608042613</v>
      </c>
      <c r="G5" s="111">
        <v>25.913469387999999</v>
      </c>
      <c r="H5" s="111">
        <f t="shared" si="2"/>
        <v>85.814979246959538</v>
      </c>
      <c r="I5" s="111">
        <v>26.029569161000001</v>
      </c>
      <c r="J5" s="111">
        <f t="shared" si="3"/>
        <v>76.6255663078461</v>
      </c>
      <c r="K5" s="111">
        <v>31.355646259</v>
      </c>
      <c r="L5" s="111">
        <f t="shared" si="4"/>
        <v>69.785024382189363</v>
      </c>
      <c r="M5" s="111">
        <v>24.357732425999998</v>
      </c>
      <c r="N5" s="111">
        <f t="shared" si="5"/>
        <v>84.260360054258371</v>
      </c>
      <c r="O5" s="111">
        <v>26.377868481</v>
      </c>
      <c r="P5" s="111">
        <f t="shared" si="6"/>
        <v>76.092791410568807</v>
      </c>
      <c r="Q5" s="111">
        <v>29.582222221999999</v>
      </c>
      <c r="R5" s="111">
        <f t="shared" si="7"/>
        <v>70.686502658326063</v>
      </c>
      <c r="S5" s="111">
        <v>29.466122449</v>
      </c>
      <c r="T5" s="111">
        <f t="shared" si="8"/>
        <v>64.065728305138805</v>
      </c>
      <c r="U5" s="111">
        <v>27.283446712</v>
      </c>
      <c r="V5" s="111">
        <f t="shared" si="9"/>
        <v>67.506123003655659</v>
      </c>
      <c r="W5" s="111">
        <v>22.755555556000001</v>
      </c>
      <c r="X5" s="111">
        <f t="shared" si="10"/>
        <v>88.932540632286987</v>
      </c>
      <c r="Y5" s="111">
        <v>36.733968253999997</v>
      </c>
      <c r="Z5" s="111">
        <f t="shared" si="11"/>
        <v>63.024009144915368</v>
      </c>
      <c r="AA5" s="111">
        <v>27.701405896000001</v>
      </c>
      <c r="AB5" s="111">
        <f t="shared" si="12"/>
        <v>80.054593378203521</v>
      </c>
      <c r="AC5" s="111">
        <v>34.620952381000002</v>
      </c>
      <c r="AD5" s="111">
        <f t="shared" si="13"/>
        <v>71.336991947094162</v>
      </c>
      <c r="AE5" s="111">
        <v>26.540408162999999</v>
      </c>
      <c r="AF5" s="111">
        <f t="shared" si="14"/>
        <v>78.039796557704605</v>
      </c>
      <c r="AG5" s="111">
        <v>34.040453515000003</v>
      </c>
      <c r="AH5" s="111">
        <f t="shared" si="15"/>
        <v>60.404829546687971</v>
      </c>
      <c r="AI5" s="111">
        <v>30.145306122000001</v>
      </c>
      <c r="AJ5" s="111">
        <f t="shared" si="16"/>
        <v>66.469051444106782</v>
      </c>
      <c r="AK5" s="111">
        <v>26.4707483</v>
      </c>
      <c r="AL5" s="111">
        <f t="shared" si="17"/>
        <v>78.302556825133379</v>
      </c>
      <c r="AM5" s="111">
        <v>29.187482993</v>
      </c>
      <c r="AN5" s="111">
        <f t="shared" si="18"/>
        <v>71.09166029710677</v>
      </c>
      <c r="AO5" s="111">
        <v>43.444535147000003</v>
      </c>
      <c r="AP5" s="111">
        <f t="shared" si="19"/>
        <v>56.292549166004569</v>
      </c>
      <c r="AQ5" s="111">
        <v>27.933605442000001</v>
      </c>
      <c r="AR5" s="111">
        <f t="shared" si="20"/>
        <v>78.17095588163447</v>
      </c>
      <c r="AS5" s="111">
        <v>29.001723355999999</v>
      </c>
      <c r="AT5" s="111">
        <f t="shared" si="21"/>
        <v>78.203814629189154</v>
      </c>
      <c r="AU5" s="111">
        <v>23.960090702999999</v>
      </c>
      <c r="AV5" s="111">
        <f t="shared" si="22"/>
        <v>87.965425534839255</v>
      </c>
      <c r="AW5" s="111">
        <v>32.812698413</v>
      </c>
      <c r="AX5" s="111">
        <f t="shared" si="23"/>
        <v>60.750000002657821</v>
      </c>
      <c r="AY5" s="111">
        <v>26.579591836999999</v>
      </c>
      <c r="AZ5" s="111">
        <f t="shared" si="24"/>
        <v>70.519046715967889</v>
      </c>
      <c r="BA5" s="111">
        <v>26.377868481</v>
      </c>
      <c r="BB5" s="111">
        <f t="shared" si="25"/>
        <v>76.878873968902823</v>
      </c>
      <c r="BC5" s="111">
        <v>29.257142857000002</v>
      </c>
      <c r="BD5" s="111">
        <f t="shared" si="26"/>
        <v>67.875547245114888</v>
      </c>
      <c r="CI5" s="115"/>
      <c r="FI5" s="99"/>
    </row>
    <row r="6" spans="1:165" x14ac:dyDescent="0.3">
      <c r="A6" s="111">
        <v>3</v>
      </c>
      <c r="B6" s="114">
        <v>5</v>
      </c>
      <c r="C6" s="111">
        <v>43.142675736999998</v>
      </c>
      <c r="D6" s="111">
        <f t="shared" si="0"/>
        <v>65.142463239410361</v>
      </c>
      <c r="E6" s="111">
        <v>38.31292517</v>
      </c>
      <c r="F6" s="111">
        <f t="shared" si="1"/>
        <v>69.407526575703372</v>
      </c>
      <c r="G6" s="111">
        <v>38.498684806999997</v>
      </c>
      <c r="H6" s="111">
        <f t="shared" si="2"/>
        <v>81.868811873082208</v>
      </c>
      <c r="I6" s="111">
        <v>40.124081633000003</v>
      </c>
      <c r="J6" s="111">
        <f t="shared" si="3"/>
        <v>75.26168085036042</v>
      </c>
      <c r="K6" s="111">
        <v>46.831746031999998</v>
      </c>
      <c r="L6" s="111">
        <f t="shared" si="4"/>
        <v>53.461745690231197</v>
      </c>
      <c r="M6" s="111">
        <v>37.175147392</v>
      </c>
      <c r="N6" s="111">
        <f t="shared" si="5"/>
        <v>73.347871079692212</v>
      </c>
      <c r="O6" s="111">
        <v>40.571065760000003</v>
      </c>
      <c r="P6" s="111">
        <f t="shared" si="6"/>
        <v>80.960345974719118</v>
      </c>
      <c r="Q6" s="111">
        <v>44.860952380999997</v>
      </c>
      <c r="R6" s="111">
        <f t="shared" si="7"/>
        <v>66.827182117751136</v>
      </c>
      <c r="S6" s="111">
        <v>46.323809523999998</v>
      </c>
      <c r="T6" s="111">
        <f t="shared" si="8"/>
        <v>47.55799462825474</v>
      </c>
      <c r="U6" s="111">
        <v>43.281995465000001</v>
      </c>
      <c r="V6" s="111">
        <f t="shared" si="9"/>
        <v>59.175214693818411</v>
      </c>
      <c r="W6" s="111">
        <v>34.899591837000003</v>
      </c>
      <c r="X6" s="111">
        <f t="shared" si="10"/>
        <v>87.100596940408792</v>
      </c>
      <c r="Y6" s="111">
        <v>53.870294784999999</v>
      </c>
      <c r="Z6" s="111">
        <f t="shared" si="11"/>
        <v>45.869545125367168</v>
      </c>
      <c r="AA6" s="111">
        <v>41.192199545999998</v>
      </c>
      <c r="AB6" s="111">
        <f t="shared" si="12"/>
        <v>78.302556791070586</v>
      </c>
      <c r="AC6" s="111">
        <v>49.760362811999997</v>
      </c>
      <c r="AD6" s="111">
        <f t="shared" si="13"/>
        <v>65.142463239410361</v>
      </c>
      <c r="AE6" s="111">
        <v>40.379501134000002</v>
      </c>
      <c r="AF6" s="111">
        <f t="shared" si="14"/>
        <v>65.313981050876322</v>
      </c>
      <c r="AG6" s="111">
        <v>51.919818593999999</v>
      </c>
      <c r="AH6" s="111">
        <f t="shared" si="15"/>
        <v>53.095569344378575</v>
      </c>
      <c r="AI6" s="111">
        <v>46.393469388</v>
      </c>
      <c r="AJ6" s="111">
        <f t="shared" si="16"/>
        <v>68.563432847546665</v>
      </c>
      <c r="AK6" s="111">
        <v>40.263401360000003</v>
      </c>
      <c r="AL6" s="111">
        <f t="shared" si="17"/>
        <v>68.601354965180178</v>
      </c>
      <c r="AM6" s="111">
        <v>44.379138322000003</v>
      </c>
      <c r="AN6" s="111">
        <f t="shared" si="18"/>
        <v>71.943880521329973</v>
      </c>
      <c r="AO6" s="111">
        <v>62.630022676000003</v>
      </c>
      <c r="AP6" s="111">
        <f t="shared" si="19"/>
        <v>41.959150882649858</v>
      </c>
      <c r="AQ6" s="111">
        <v>41.749478457999999</v>
      </c>
      <c r="AR6" s="111">
        <f t="shared" si="20"/>
        <v>79.354606516392067</v>
      </c>
      <c r="AS6" s="111">
        <v>42.811791382999999</v>
      </c>
      <c r="AT6" s="111">
        <f t="shared" si="21"/>
        <v>76.562500005316721</v>
      </c>
      <c r="AU6" s="111">
        <v>36.237641723000003</v>
      </c>
      <c r="AV6" s="111">
        <f t="shared" si="22"/>
        <v>80.020161275238323</v>
      </c>
      <c r="AW6" s="111">
        <v>50.590476189999997</v>
      </c>
      <c r="AX6" s="111">
        <f t="shared" si="23"/>
        <v>58.671357614679771</v>
      </c>
      <c r="AY6" s="111">
        <v>41.894603175</v>
      </c>
      <c r="AZ6" s="111">
        <f t="shared" si="24"/>
        <v>66.009180415992759</v>
      </c>
      <c r="BA6" s="111">
        <v>40.425941043000002</v>
      </c>
      <c r="BB6" s="111">
        <f t="shared" si="25"/>
        <v>75.999540445978809</v>
      </c>
      <c r="BC6" s="111">
        <v>45.168616780000001</v>
      </c>
      <c r="BD6" s="111">
        <f t="shared" si="26"/>
        <v>64.734472863873421</v>
      </c>
      <c r="CI6" s="115"/>
      <c r="FI6" s="99"/>
    </row>
    <row r="7" spans="1:165" x14ac:dyDescent="0.3">
      <c r="A7" s="111">
        <v>3</v>
      </c>
      <c r="B7" s="114">
        <v>6</v>
      </c>
      <c r="C7" s="111">
        <v>45.905850340000001</v>
      </c>
      <c r="D7" s="111">
        <f t="shared" si="0"/>
        <v>74.538010800229884</v>
      </c>
      <c r="E7" s="111">
        <v>40.906303854999997</v>
      </c>
      <c r="F7" s="111">
        <f t="shared" si="1"/>
        <v>66.291421692594923</v>
      </c>
      <c r="G7" s="111">
        <v>40.697324262999999</v>
      </c>
      <c r="H7" s="111">
        <f t="shared" si="2"/>
        <v>77.278037372569756</v>
      </c>
      <c r="I7" s="111">
        <v>42.515736961000002</v>
      </c>
      <c r="J7" s="111">
        <f t="shared" si="3"/>
        <v>79.917042522474475</v>
      </c>
      <c r="K7" s="111">
        <v>50.198639456000002</v>
      </c>
      <c r="L7" s="111">
        <f t="shared" si="4"/>
        <v>59.062500011997109</v>
      </c>
      <c r="M7" s="111">
        <v>39.629206349</v>
      </c>
      <c r="N7" s="111">
        <f t="shared" si="5"/>
        <v>78.850127124277734</v>
      </c>
      <c r="O7" s="111">
        <v>42.794376417000002</v>
      </c>
      <c r="P7" s="111">
        <f t="shared" si="6"/>
        <v>76.18627148224617</v>
      </c>
      <c r="Q7" s="111">
        <v>47.554467119999998</v>
      </c>
      <c r="R7" s="111">
        <f t="shared" si="7"/>
        <v>77.519531245079307</v>
      </c>
      <c r="S7" s="111">
        <v>50.108662131999999</v>
      </c>
      <c r="T7" s="111">
        <f t="shared" si="8"/>
        <v>49.375497622552089</v>
      </c>
      <c r="U7" s="111">
        <v>46.323809523999998</v>
      </c>
      <c r="V7" s="111">
        <f t="shared" si="9"/>
        <v>61.039000991761689</v>
      </c>
      <c r="W7" s="111">
        <v>36.966167800000001</v>
      </c>
      <c r="X7" s="111">
        <f t="shared" si="10"/>
        <v>82.68749997338486</v>
      </c>
      <c r="Y7" s="111">
        <v>57.79446712</v>
      </c>
      <c r="Z7" s="111">
        <f t="shared" si="11"/>
        <v>55.470147587221412</v>
      </c>
      <c r="AA7" s="111">
        <v>43.490975057</v>
      </c>
      <c r="AB7" s="111">
        <f t="shared" si="12"/>
        <v>73.13163327681599</v>
      </c>
      <c r="AC7" s="111">
        <v>52.523537415</v>
      </c>
      <c r="AD7" s="111">
        <f t="shared" si="13"/>
        <v>66.397885444248416</v>
      </c>
      <c r="AE7" s="111">
        <v>43.135419501000001</v>
      </c>
      <c r="AF7" s="111">
        <f t="shared" si="14"/>
        <v>75.216040023116761</v>
      </c>
      <c r="AG7" s="111">
        <v>55.309931972999998</v>
      </c>
      <c r="AH7" s="111">
        <f t="shared" si="15"/>
        <v>50.666360297319208</v>
      </c>
      <c r="AI7" s="111">
        <v>49.018775509999998</v>
      </c>
      <c r="AJ7" s="111">
        <f t="shared" si="16"/>
        <v>69.602272726723427</v>
      </c>
      <c r="AK7" s="111">
        <v>42.887256239999999</v>
      </c>
      <c r="AL7" s="111">
        <f t="shared" si="17"/>
        <v>66.256009709950661</v>
      </c>
      <c r="AM7" s="111">
        <v>46.881088435000002</v>
      </c>
      <c r="AN7" s="111">
        <f t="shared" si="18"/>
        <v>64.599609370899486</v>
      </c>
      <c r="AO7" s="111">
        <v>66.919909297000004</v>
      </c>
      <c r="AP7" s="111">
        <f t="shared" si="19"/>
        <v>47.557994628254825</v>
      </c>
      <c r="AQ7" s="111">
        <v>44.017777778000003</v>
      </c>
      <c r="AR7" s="111">
        <f t="shared" si="20"/>
        <v>78.850127158818395</v>
      </c>
      <c r="AS7" s="111">
        <v>45.162811791000003</v>
      </c>
      <c r="AT7" s="111">
        <f t="shared" si="21"/>
        <v>82.68749997338513</v>
      </c>
      <c r="AU7" s="111">
        <v>38.487074829999997</v>
      </c>
      <c r="AV7" s="111">
        <f t="shared" si="22"/>
        <v>87.34595070662796</v>
      </c>
      <c r="AW7" s="111">
        <v>53.658412697999999</v>
      </c>
      <c r="AX7" s="111">
        <f t="shared" si="23"/>
        <v>54.18577981496022</v>
      </c>
      <c r="AY7" s="111">
        <v>44.621496598999997</v>
      </c>
      <c r="AZ7" s="111">
        <f t="shared" si="24"/>
        <v>66.791195486353729</v>
      </c>
      <c r="BA7" s="111">
        <v>42.794376417000002</v>
      </c>
      <c r="BB7" s="111">
        <f t="shared" si="25"/>
        <v>79.101562484550456</v>
      </c>
      <c r="BC7" s="111">
        <v>47.949206349000001</v>
      </c>
      <c r="BD7" s="111">
        <f t="shared" si="26"/>
        <v>68.149038468500905</v>
      </c>
      <c r="CI7" s="115"/>
      <c r="FI7" s="99"/>
    </row>
    <row r="8" spans="1:165" x14ac:dyDescent="0.3">
      <c r="A8" s="111">
        <v>23</v>
      </c>
      <c r="B8" s="114">
        <v>7</v>
      </c>
      <c r="C8" s="111">
        <v>48.320725623999998</v>
      </c>
      <c r="D8" s="111">
        <f t="shared" si="0"/>
        <v>56.926858836350668</v>
      </c>
      <c r="E8" s="111">
        <v>43.621587302000002</v>
      </c>
      <c r="F8" s="111">
        <f t="shared" si="1"/>
        <v>66.007653063329329</v>
      </c>
      <c r="G8" s="111">
        <v>43.026575964000003</v>
      </c>
      <c r="H8" s="111">
        <f t="shared" si="2"/>
        <v>77.586998208323934</v>
      </c>
      <c r="I8" s="111">
        <v>44.768072562</v>
      </c>
      <c r="J8" s="111">
        <f t="shared" si="3"/>
        <v>76.685987901554086</v>
      </c>
      <c r="K8" s="111">
        <v>53.246258503</v>
      </c>
      <c r="L8" s="111">
        <f t="shared" si="4"/>
        <v>62.724686673974816</v>
      </c>
      <c r="M8" s="111">
        <v>41.912018140999997</v>
      </c>
      <c r="N8" s="111">
        <f t="shared" si="5"/>
        <v>73.736526832830094</v>
      </c>
      <c r="O8" s="111">
        <v>45.157006803000002</v>
      </c>
      <c r="P8" s="111">
        <f t="shared" si="6"/>
        <v>77.359766517972815</v>
      </c>
      <c r="Q8" s="111">
        <v>49.876462584999999</v>
      </c>
      <c r="R8" s="111">
        <f t="shared" si="7"/>
        <v>71.864136186245005</v>
      </c>
      <c r="S8" s="111">
        <v>53.754195011</v>
      </c>
      <c r="T8" s="111">
        <f t="shared" si="8"/>
        <v>48.754422169041867</v>
      </c>
      <c r="U8" s="111">
        <v>49.272743763999998</v>
      </c>
      <c r="V8" s="111">
        <f t="shared" si="9"/>
        <v>60.092659882130711</v>
      </c>
      <c r="W8" s="111">
        <v>39.143038549000003</v>
      </c>
      <c r="X8" s="111">
        <f t="shared" si="10"/>
        <v>83.442106881689114</v>
      </c>
      <c r="Y8" s="111">
        <v>61.039455781999997</v>
      </c>
      <c r="Z8" s="111">
        <f t="shared" si="11"/>
        <v>52.582738884193766</v>
      </c>
      <c r="AA8" s="111">
        <v>45.952290249000001</v>
      </c>
      <c r="AB8" s="111">
        <f t="shared" si="12"/>
        <v>82.658749127223118</v>
      </c>
      <c r="AC8" s="111">
        <v>55.234467119999998</v>
      </c>
      <c r="AD8" s="111">
        <f t="shared" si="13"/>
        <v>65.175205620671761</v>
      </c>
      <c r="AE8" s="111">
        <v>45.528526077000002</v>
      </c>
      <c r="AF8" s="111">
        <f t="shared" si="14"/>
        <v>72.455520418524529</v>
      </c>
      <c r="AG8" s="111">
        <v>58.862585033999999</v>
      </c>
      <c r="AH8" s="111">
        <f t="shared" si="15"/>
        <v>55.131392045699251</v>
      </c>
      <c r="AI8" s="111">
        <v>51.604897958999999</v>
      </c>
      <c r="AJ8" s="111">
        <f t="shared" si="16"/>
        <v>66.576086957504941</v>
      </c>
      <c r="AK8" s="111">
        <v>45.603990930000002</v>
      </c>
      <c r="AL8" s="111">
        <f t="shared" si="17"/>
        <v>68.707098991774757</v>
      </c>
      <c r="AM8" s="111">
        <v>49.667482993</v>
      </c>
      <c r="AN8" s="111">
        <f t="shared" si="18"/>
        <v>64.669902747537932</v>
      </c>
      <c r="AO8" s="111">
        <v>70.704761904999998</v>
      </c>
      <c r="AP8" s="111">
        <f t="shared" si="19"/>
        <v>46.796567422256608</v>
      </c>
      <c r="AQ8" s="111">
        <v>46.300589569000003</v>
      </c>
      <c r="AR8" s="111">
        <f t="shared" si="20"/>
        <v>72.832892923552436</v>
      </c>
      <c r="AS8" s="111">
        <v>47.339682539999998</v>
      </c>
      <c r="AT8" s="111">
        <f t="shared" si="21"/>
        <v>73.98897058993542</v>
      </c>
      <c r="AU8" s="111">
        <v>40.547845805000001</v>
      </c>
      <c r="AV8" s="111">
        <f t="shared" si="22"/>
        <v>86.406746931531458</v>
      </c>
      <c r="AW8" s="111">
        <v>56.980317460000002</v>
      </c>
      <c r="AX8" s="111">
        <f t="shared" si="23"/>
        <v>56.249999998471466</v>
      </c>
      <c r="AY8" s="111">
        <v>47.316462584999996</v>
      </c>
      <c r="AZ8" s="111">
        <f t="shared" si="24"/>
        <v>67.670527327296625</v>
      </c>
      <c r="BA8" s="111">
        <v>45.069931973000003</v>
      </c>
      <c r="BB8" s="111">
        <f t="shared" si="25"/>
        <v>72.743746174439323</v>
      </c>
      <c r="BC8" s="111">
        <v>50.590476189999997</v>
      </c>
      <c r="BD8" s="111">
        <f t="shared" si="26"/>
        <v>63.208338870546037</v>
      </c>
      <c r="CI8" s="115"/>
      <c r="FI8" s="99"/>
    </row>
    <row r="9" spans="1:165" x14ac:dyDescent="0.3">
      <c r="A9" s="111">
        <v>1</v>
      </c>
      <c r="B9" s="114">
        <v>8</v>
      </c>
      <c r="C9" s="111">
        <v>72.562358277000001</v>
      </c>
      <c r="D9" s="111">
        <f t="shared" si="0"/>
        <v>45.33305920936116</v>
      </c>
      <c r="E9" s="111">
        <v>64.528253968000001</v>
      </c>
      <c r="F9" s="111">
        <f t="shared" si="1"/>
        <v>50.915948250486743</v>
      </c>
      <c r="G9" s="111">
        <v>60.813061224000002</v>
      </c>
      <c r="H9" s="111">
        <f t="shared" si="2"/>
        <v>75.999540349713186</v>
      </c>
      <c r="I9" s="111">
        <v>62.763537415000002</v>
      </c>
      <c r="J9" s="111">
        <f t="shared" si="3"/>
        <v>92.285156272530401</v>
      </c>
      <c r="K9" s="111">
        <v>75.247165533</v>
      </c>
      <c r="L9" s="111">
        <f t="shared" si="4"/>
        <v>46.98153407872978</v>
      </c>
      <c r="M9" s="111">
        <v>60.627301586999998</v>
      </c>
      <c r="N9" s="111">
        <f t="shared" si="5"/>
        <v>55.719339613606813</v>
      </c>
      <c r="O9" s="111">
        <v>62.995736960999999</v>
      </c>
      <c r="P9" s="111">
        <f t="shared" si="6"/>
        <v>51.679687474463194</v>
      </c>
      <c r="Q9" s="111">
        <v>69.079365078999999</v>
      </c>
      <c r="R9" s="111">
        <f t="shared" si="7"/>
        <v>75.999540445978354</v>
      </c>
      <c r="S9" s="111">
        <v>82.059319728000006</v>
      </c>
      <c r="T9" s="111">
        <f t="shared" si="8"/>
        <v>34.918707770085952</v>
      </c>
      <c r="U9" s="111">
        <v>72.237278911999994</v>
      </c>
      <c r="V9" s="111">
        <f t="shared" si="9"/>
        <v>33.128004818393215</v>
      </c>
      <c r="W9" s="111">
        <v>55.681451246999998</v>
      </c>
      <c r="X9" s="111">
        <f t="shared" si="10"/>
        <v>75.999540445978354</v>
      </c>
      <c r="Y9" s="111">
        <v>87.283809524000006</v>
      </c>
      <c r="Z9" s="111">
        <f t="shared" si="11"/>
        <v>35.888671868428602</v>
      </c>
      <c r="AA9" s="111">
        <v>62.647437642</v>
      </c>
      <c r="AB9" s="111">
        <f t="shared" si="12"/>
        <v>34.918707770085952</v>
      </c>
      <c r="AC9" s="111">
        <v>76.408163264999999</v>
      </c>
      <c r="AD9" s="111">
        <f t="shared" si="13"/>
        <v>42.534722219145472</v>
      </c>
      <c r="AE9" s="111">
        <v>64.574693878000005</v>
      </c>
      <c r="AF9" s="111">
        <f t="shared" si="14"/>
        <v>54.978390981664525</v>
      </c>
      <c r="AG9" s="111">
        <v>83.893696145000007</v>
      </c>
      <c r="AH9" s="111">
        <f t="shared" si="15"/>
        <v>50.666360297319819</v>
      </c>
      <c r="AI9" s="111">
        <v>72.333061224000005</v>
      </c>
      <c r="AJ9" s="111">
        <f t="shared" si="16"/>
        <v>35.336538454743007</v>
      </c>
      <c r="AK9" s="111">
        <v>65.6892517</v>
      </c>
      <c r="AL9" s="111">
        <f t="shared" si="17"/>
        <v>58.726917299511875</v>
      </c>
      <c r="AM9" s="111">
        <v>71.006621315000004</v>
      </c>
      <c r="AN9" s="111">
        <f t="shared" si="18"/>
        <v>44.265256946503769</v>
      </c>
      <c r="AO9" s="111">
        <v>100.19410430799999</v>
      </c>
      <c r="AP9" s="111">
        <f t="shared" si="19"/>
        <v>31.512004559585268</v>
      </c>
      <c r="AQ9" s="111">
        <v>65.248072562000004</v>
      </c>
      <c r="AR9" s="111">
        <f t="shared" si="20"/>
        <v>57.421874955139153</v>
      </c>
      <c r="AS9" s="111">
        <v>65.991111110999995</v>
      </c>
      <c r="AT9" s="111">
        <f t="shared" si="21"/>
        <v>48.186188812241546</v>
      </c>
      <c r="AU9" s="111">
        <v>56.518820861999998</v>
      </c>
      <c r="AV9" s="111">
        <f t="shared" si="22"/>
        <v>54.044117677856065</v>
      </c>
      <c r="AW9" s="111">
        <v>81.513650794</v>
      </c>
      <c r="AX9" s="111">
        <f t="shared" si="23"/>
        <v>34.742647058504318</v>
      </c>
      <c r="AY9" s="111">
        <v>67.709387754999995</v>
      </c>
      <c r="AZ9" s="111">
        <f t="shared" si="24"/>
        <v>40.772928989936105</v>
      </c>
      <c r="BA9" s="111">
        <v>64.040634921000006</v>
      </c>
      <c r="BB9" s="111">
        <f t="shared" si="25"/>
        <v>43.796345347392361</v>
      </c>
      <c r="BC9" s="111">
        <v>72.423038548999997</v>
      </c>
      <c r="BD9" s="111">
        <f t="shared" si="26"/>
        <v>66.256009636785919</v>
      </c>
      <c r="CI9" s="115"/>
      <c r="FI9" s="99"/>
    </row>
    <row r="10" spans="1:165" x14ac:dyDescent="0.3">
      <c r="A10" s="111">
        <v>11</v>
      </c>
      <c r="B10" s="114">
        <v>9</v>
      </c>
      <c r="C10" s="111">
        <v>73.885895692000005</v>
      </c>
      <c r="D10" s="111">
        <f t="shared" si="0"/>
        <v>53.128650700769754</v>
      </c>
      <c r="E10" s="111">
        <v>65.706666666999993</v>
      </c>
      <c r="F10" s="111">
        <f t="shared" si="1"/>
        <v>61.891841319313073</v>
      </c>
      <c r="G10" s="111">
        <v>61.602539683000003</v>
      </c>
      <c r="H10" s="111">
        <f t="shared" si="2"/>
        <v>68.656589677411233</v>
      </c>
      <c r="I10" s="111">
        <v>63.413696145000003</v>
      </c>
      <c r="J10" s="111">
        <f t="shared" si="3"/>
        <v>70.009428881549994</v>
      </c>
      <c r="K10" s="111">
        <v>76.524263039000004</v>
      </c>
      <c r="L10" s="111">
        <f t="shared" si="4"/>
        <v>68.285472976145087</v>
      </c>
      <c r="M10" s="111">
        <v>61.704126983999998</v>
      </c>
      <c r="N10" s="111">
        <f t="shared" si="5"/>
        <v>69.700946398700324</v>
      </c>
      <c r="O10" s="111">
        <v>64.156734693999994</v>
      </c>
      <c r="P10" s="111">
        <f t="shared" si="6"/>
        <v>62.469951923546184</v>
      </c>
      <c r="Q10" s="111">
        <v>69.868843537000004</v>
      </c>
      <c r="R10" s="111">
        <f t="shared" si="7"/>
        <v>66.566342212581915</v>
      </c>
      <c r="S10" s="111">
        <v>83.777596372000005</v>
      </c>
      <c r="T10" s="111">
        <f t="shared" si="8"/>
        <v>58.726917613043952</v>
      </c>
      <c r="U10" s="111">
        <v>74.048435373999993</v>
      </c>
      <c r="V10" s="111">
        <f t="shared" si="9"/>
        <v>66.722601234229728</v>
      </c>
      <c r="W10" s="111">
        <v>56.470929705000003</v>
      </c>
      <c r="X10" s="111">
        <f t="shared" si="10"/>
        <v>75.444799268625943</v>
      </c>
      <c r="Y10" s="111">
        <v>88.955646259000005</v>
      </c>
      <c r="Z10" s="111">
        <f t="shared" si="11"/>
        <v>55.623929796380871</v>
      </c>
      <c r="AA10" s="111">
        <v>64.365714285999999</v>
      </c>
      <c r="AB10" s="111">
        <f t="shared" si="12"/>
        <v>63.873771071088285</v>
      </c>
      <c r="AC10" s="111">
        <v>77.818775509999995</v>
      </c>
      <c r="AD10" s="111">
        <f t="shared" si="13"/>
        <v>52.201704545960098</v>
      </c>
      <c r="AE10" s="111">
        <v>65.666031746000002</v>
      </c>
      <c r="AF10" s="111">
        <f t="shared" si="14"/>
        <v>68.326509914357686</v>
      </c>
      <c r="AG10" s="111">
        <v>85.077913831999993</v>
      </c>
      <c r="AH10" s="111">
        <f t="shared" si="15"/>
        <v>55.515289306852367</v>
      </c>
      <c r="AI10" s="111">
        <v>74.031020408000003</v>
      </c>
      <c r="AJ10" s="111">
        <f t="shared" si="16"/>
        <v>63.802083332829902</v>
      </c>
      <c r="AK10" s="111">
        <v>66.710929710000002</v>
      </c>
      <c r="AL10" s="111">
        <f t="shared" si="17"/>
        <v>67.999588837395208</v>
      </c>
      <c r="AM10" s="111">
        <v>72.362086168000005</v>
      </c>
      <c r="AN10" s="111">
        <f t="shared" si="18"/>
        <v>59.886917303442154</v>
      </c>
      <c r="AO10" s="111">
        <v>102.09814059</v>
      </c>
      <c r="AP10" s="111">
        <f t="shared" si="19"/>
        <v>45.188915940852283</v>
      </c>
      <c r="AQ10" s="111">
        <v>66.292970522000005</v>
      </c>
      <c r="AR10" s="111">
        <f t="shared" si="20"/>
        <v>58.126437884097278</v>
      </c>
      <c r="AS10" s="111">
        <v>67.236281179000002</v>
      </c>
      <c r="AT10" s="111">
        <f t="shared" si="21"/>
        <v>56.564832088991636</v>
      </c>
      <c r="AU10" s="111">
        <v>57.629024942999997</v>
      </c>
      <c r="AV10" s="111">
        <f t="shared" si="22"/>
        <v>77.607721843210356</v>
      </c>
      <c r="AW10" s="111">
        <v>83.240634920999995</v>
      </c>
      <c r="AX10" s="111">
        <f t="shared" si="23"/>
        <v>51.15649606532083</v>
      </c>
      <c r="AY10" s="111">
        <v>69.180952380999997</v>
      </c>
      <c r="AZ10" s="111">
        <f t="shared" si="24"/>
        <v>60.761047464418191</v>
      </c>
      <c r="BA10" s="111">
        <v>65.410612244999996</v>
      </c>
      <c r="BB10" s="111">
        <f t="shared" si="25"/>
        <v>63.587982381883521</v>
      </c>
      <c r="BC10" s="111">
        <v>73.328616780000004</v>
      </c>
      <c r="BD10" s="111">
        <f t="shared" si="26"/>
        <v>62.332956412871845</v>
      </c>
      <c r="CI10" s="115"/>
      <c r="FI10" s="99"/>
    </row>
    <row r="11" spans="1:165" x14ac:dyDescent="0.3">
      <c r="A11" s="111">
        <v>1</v>
      </c>
      <c r="B11" s="114">
        <v>10</v>
      </c>
      <c r="C11" s="111">
        <v>86.308571428999997</v>
      </c>
      <c r="D11" s="111">
        <f t="shared" si="0"/>
        <v>56.173573413331098</v>
      </c>
      <c r="E11" s="111">
        <v>76.370430838999994</v>
      </c>
      <c r="F11" s="111">
        <f t="shared" si="1"/>
        <v>72.956876595879677</v>
      </c>
      <c r="G11" s="111">
        <v>71.215600906999995</v>
      </c>
      <c r="H11" s="111">
        <f t="shared" si="2"/>
        <v>80.749511691888827</v>
      </c>
      <c r="I11" s="111">
        <v>72.840997732000005</v>
      </c>
      <c r="J11" s="111">
        <f t="shared" si="3"/>
        <v>80.749511691890362</v>
      </c>
      <c r="K11" s="111">
        <v>86.189569160999994</v>
      </c>
      <c r="L11" s="111">
        <f t="shared" si="4"/>
        <v>76.56250003788179</v>
      </c>
      <c r="M11" s="111">
        <v>71.173151927000006</v>
      </c>
      <c r="N11" s="111">
        <f t="shared" si="5"/>
        <v>85.432002998618898</v>
      </c>
      <c r="O11" s="111">
        <v>74.721814058999996</v>
      </c>
      <c r="P11" s="111">
        <f t="shared" si="6"/>
        <v>73.828124972602225</v>
      </c>
      <c r="Q11" s="111">
        <v>79.783764172000005</v>
      </c>
      <c r="R11" s="111">
        <f t="shared" si="7"/>
        <v>71.777343693924436</v>
      </c>
      <c r="S11" s="111">
        <v>95.016054421999996</v>
      </c>
      <c r="T11" s="111">
        <f t="shared" si="8"/>
        <v>61.523437515019815</v>
      </c>
      <c r="U11" s="111">
        <v>83.940136054000007</v>
      </c>
      <c r="V11" s="111">
        <f t="shared" si="9"/>
        <v>71.777343693924436</v>
      </c>
      <c r="W11" s="111">
        <v>65.219047618999994</v>
      </c>
      <c r="X11" s="111">
        <f t="shared" si="10"/>
        <v>87.096774179499036</v>
      </c>
      <c r="Y11" s="111">
        <v>100.821043084</v>
      </c>
      <c r="Z11" s="111">
        <f t="shared" si="11"/>
        <v>59.514170058556495</v>
      </c>
      <c r="AA11" s="111">
        <v>74.698594103999994</v>
      </c>
      <c r="AB11" s="111">
        <f t="shared" si="12"/>
        <v>78.302556757007252</v>
      </c>
      <c r="AC11" s="111">
        <v>90.462040815999998</v>
      </c>
      <c r="AD11" s="111">
        <f t="shared" si="13"/>
        <v>63.734463800298528</v>
      </c>
      <c r="AE11" s="111">
        <v>75.325532879999997</v>
      </c>
      <c r="AF11" s="111">
        <f t="shared" si="14"/>
        <v>71.777343779789973</v>
      </c>
      <c r="AG11" s="111">
        <v>96.966530612</v>
      </c>
      <c r="AH11" s="111">
        <f t="shared" si="15"/>
        <v>57.421875010093885</v>
      </c>
      <c r="AI11" s="111">
        <v>84.375510203999994</v>
      </c>
      <c r="AJ11" s="111">
        <f t="shared" si="16"/>
        <v>68.598983724806388</v>
      </c>
      <c r="AK11" s="111">
        <v>76.416870750000001</v>
      </c>
      <c r="AL11" s="111">
        <f t="shared" si="17"/>
        <v>73.828125245132824</v>
      </c>
      <c r="AM11" s="111">
        <v>83.382857142999995</v>
      </c>
      <c r="AN11" s="111">
        <f t="shared" si="18"/>
        <v>78.302556859195803</v>
      </c>
      <c r="AO11" s="111">
        <v>116.703492063</v>
      </c>
      <c r="AP11" s="111">
        <f t="shared" si="19"/>
        <v>56.173573360740484</v>
      </c>
      <c r="AQ11" s="111">
        <v>77.647528344999998</v>
      </c>
      <c r="AR11" s="111">
        <f t="shared" si="20"/>
        <v>73.828125063445754</v>
      </c>
      <c r="AS11" s="111">
        <v>78.904308389999997</v>
      </c>
      <c r="AT11" s="111">
        <f t="shared" si="21"/>
        <v>72.53289476785983</v>
      </c>
      <c r="AU11" s="111">
        <v>66.133333332999996</v>
      </c>
      <c r="AV11" s="111">
        <f t="shared" si="22"/>
        <v>88.911290318994375</v>
      </c>
      <c r="AW11" s="111">
        <v>96.142222222000001</v>
      </c>
      <c r="AX11" s="111">
        <f t="shared" si="23"/>
        <v>57.262811607829441</v>
      </c>
      <c r="AY11" s="111">
        <v>80.043174602999997</v>
      </c>
      <c r="AZ11" s="111">
        <f t="shared" si="24"/>
        <v>75.453404791127767</v>
      </c>
      <c r="BA11" s="111">
        <v>75.789931972999995</v>
      </c>
      <c r="BB11" s="111">
        <f t="shared" si="25"/>
        <v>86.132812556356285</v>
      </c>
      <c r="BC11" s="111">
        <v>83.916916099999995</v>
      </c>
      <c r="BD11" s="111">
        <f t="shared" si="26"/>
        <v>70.953555702809226</v>
      </c>
      <c r="CI11" s="115"/>
      <c r="FI11" s="99"/>
    </row>
    <row r="12" spans="1:165" x14ac:dyDescent="0.3">
      <c r="A12" s="111">
        <v>12</v>
      </c>
      <c r="B12" s="114">
        <v>11</v>
      </c>
      <c r="C12" s="111">
        <v>87.376689342000006</v>
      </c>
      <c r="D12" s="111">
        <f t="shared" si="0"/>
        <v>58.726917610866643</v>
      </c>
      <c r="E12" s="111">
        <v>77.192834466999997</v>
      </c>
      <c r="F12" s="111">
        <f t="shared" si="1"/>
        <v>66.032791790856876</v>
      </c>
      <c r="G12" s="111">
        <v>71.958639456</v>
      </c>
      <c r="H12" s="111">
        <f t="shared" si="2"/>
        <v>76.186271498369294</v>
      </c>
      <c r="I12" s="111">
        <v>73.584036280999996</v>
      </c>
      <c r="J12" s="111">
        <f t="shared" si="3"/>
        <v>74.538010815662815</v>
      </c>
      <c r="K12" s="111">
        <v>86.973242630000001</v>
      </c>
      <c r="L12" s="111">
        <f t="shared" si="4"/>
        <v>70.074152542187278</v>
      </c>
      <c r="M12" s="111">
        <v>71.875464852999997</v>
      </c>
      <c r="N12" s="111">
        <f t="shared" si="5"/>
        <v>77.990980640754486</v>
      </c>
      <c r="O12" s="111">
        <v>75.534512472000003</v>
      </c>
      <c r="P12" s="111">
        <f t="shared" si="6"/>
        <v>73.131633254531707</v>
      </c>
      <c r="Q12" s="111">
        <v>80.619682539999999</v>
      </c>
      <c r="R12" s="111">
        <f t="shared" si="7"/>
        <v>69.05971603688144</v>
      </c>
      <c r="S12" s="111">
        <v>95.991292517000005</v>
      </c>
      <c r="T12" s="111">
        <f t="shared" si="8"/>
        <v>59.401939652872031</v>
      </c>
      <c r="U12" s="111">
        <v>84.776054422000001</v>
      </c>
      <c r="V12" s="111">
        <f t="shared" si="9"/>
        <v>61.401608913538936</v>
      </c>
      <c r="W12" s="111">
        <v>65.907936508000006</v>
      </c>
      <c r="X12" s="111">
        <f t="shared" si="10"/>
        <v>83.616866630759105</v>
      </c>
      <c r="Y12" s="111">
        <v>101.829206349</v>
      </c>
      <c r="Z12" s="111">
        <f t="shared" si="11"/>
        <v>55.711127486282848</v>
      </c>
      <c r="AA12" s="111">
        <v>75.464852608000001</v>
      </c>
      <c r="AB12" s="111">
        <f t="shared" si="12"/>
        <v>72.986392061154064</v>
      </c>
      <c r="AC12" s="111">
        <v>91.403446712000004</v>
      </c>
      <c r="AD12" s="111">
        <f t="shared" si="13"/>
        <v>64.10453124758638</v>
      </c>
      <c r="AE12" s="111">
        <v>76.161451247000002</v>
      </c>
      <c r="AF12" s="111">
        <f t="shared" si="14"/>
        <v>70.794092466132298</v>
      </c>
      <c r="AG12" s="111">
        <v>98.011428570999996</v>
      </c>
      <c r="AH12" s="111">
        <f t="shared" si="15"/>
        <v>49.533246805034551</v>
      </c>
      <c r="AI12" s="111">
        <v>85.250158729999995</v>
      </c>
      <c r="AJ12" s="111">
        <f t="shared" si="16"/>
        <v>66.573295203779324</v>
      </c>
      <c r="AK12" s="111">
        <v>77.229569159999997</v>
      </c>
      <c r="AL12" s="111">
        <f t="shared" si="17"/>
        <v>77.326215661384879</v>
      </c>
      <c r="AM12" s="111">
        <v>84.149115645999998</v>
      </c>
      <c r="AN12" s="111">
        <f t="shared" si="18"/>
        <v>62.515751006267465</v>
      </c>
      <c r="AO12" s="111">
        <v>117.771609977</v>
      </c>
      <c r="AP12" s="111">
        <f t="shared" si="19"/>
        <v>50.350129394161101</v>
      </c>
      <c r="AQ12" s="111">
        <v>78.460226757000001</v>
      </c>
      <c r="AR12" s="111">
        <f t="shared" si="20"/>
        <v>66.136772640883549</v>
      </c>
      <c r="AS12" s="111">
        <v>79.731519273999993</v>
      </c>
      <c r="AT12" s="111">
        <f t="shared" si="21"/>
        <v>72.943468347927507</v>
      </c>
      <c r="AU12" s="111">
        <v>66.808163265000005</v>
      </c>
      <c r="AV12" s="111">
        <f t="shared" si="22"/>
        <v>87.422907482608167</v>
      </c>
      <c r="AW12" s="111">
        <v>97.190022675999998</v>
      </c>
      <c r="AX12" s="111">
        <f t="shared" si="23"/>
        <v>56.751887440340667</v>
      </c>
      <c r="AY12" s="111">
        <v>80.838367347000002</v>
      </c>
      <c r="AZ12" s="111">
        <f t="shared" si="24"/>
        <v>68.085325376289148</v>
      </c>
      <c r="BA12" s="111">
        <v>76.486530611999996</v>
      </c>
      <c r="BB12" s="111">
        <f t="shared" si="25"/>
        <v>76.59204939965062</v>
      </c>
      <c r="BC12" s="111">
        <v>84.762539683</v>
      </c>
      <c r="BD12" s="111">
        <f t="shared" si="26"/>
        <v>64.791008596034473</v>
      </c>
      <c r="CI12" s="115"/>
      <c r="FI12" s="99"/>
    </row>
    <row r="13" spans="1:165" x14ac:dyDescent="0.3">
      <c r="A13" s="111">
        <v>23</v>
      </c>
      <c r="B13" s="114">
        <v>12</v>
      </c>
      <c r="C13" s="111">
        <v>99.636825396999996</v>
      </c>
      <c r="D13" s="111">
        <f t="shared" si="0"/>
        <v>59.1359608203094</v>
      </c>
      <c r="E13" s="111">
        <v>88.096507936999998</v>
      </c>
      <c r="F13" s="111">
        <f t="shared" si="1"/>
        <v>65.52551336891014</v>
      </c>
      <c r="G13" s="111">
        <v>81.409160998000004</v>
      </c>
      <c r="H13" s="111">
        <f t="shared" si="2"/>
        <v>79.454065007130538</v>
      </c>
      <c r="I13" s="111">
        <v>83.243537415000006</v>
      </c>
      <c r="J13" s="111">
        <f t="shared" si="3"/>
        <v>74.569185225344398</v>
      </c>
      <c r="K13" s="111">
        <v>97.248072562000004</v>
      </c>
      <c r="L13" s="111">
        <f t="shared" si="4"/>
        <v>64.952612703087922</v>
      </c>
      <c r="M13" s="111">
        <v>81.107301586999995</v>
      </c>
      <c r="N13" s="111">
        <f t="shared" si="5"/>
        <v>75.902478447423846</v>
      </c>
      <c r="O13" s="111">
        <v>85.379773243000002</v>
      </c>
      <c r="P13" s="111">
        <f t="shared" si="6"/>
        <v>71.005544357821123</v>
      </c>
      <c r="Q13" s="111">
        <v>91.045442176999998</v>
      </c>
      <c r="R13" s="111">
        <f t="shared" si="7"/>
        <v>69.18700887689171</v>
      </c>
      <c r="S13" s="111">
        <v>108.11210884400001</v>
      </c>
      <c r="T13" s="111">
        <f t="shared" si="8"/>
        <v>47.280541468099997</v>
      </c>
      <c r="U13" s="111">
        <v>96.502131519000002</v>
      </c>
      <c r="V13" s="111">
        <f t="shared" si="9"/>
        <v>59.018511047832305</v>
      </c>
      <c r="W13" s="111">
        <v>74.518639456000002</v>
      </c>
      <c r="X13" s="111">
        <f t="shared" si="10"/>
        <v>83.618207001877167</v>
      </c>
      <c r="Y13" s="111">
        <v>114.753015873</v>
      </c>
      <c r="Z13" s="111">
        <f t="shared" si="11"/>
        <v>49.239138876979588</v>
      </c>
      <c r="AA13" s="111">
        <v>85.329705215000004</v>
      </c>
      <c r="AB13" s="111">
        <f t="shared" si="12"/>
        <v>77.268618208290007</v>
      </c>
      <c r="AC13" s="111">
        <v>102.635102041</v>
      </c>
      <c r="AD13" s="111">
        <f t="shared" si="13"/>
        <v>60.721982759275008</v>
      </c>
      <c r="AE13" s="111">
        <v>86.331791382999995</v>
      </c>
      <c r="AF13" s="111">
        <f t="shared" si="14"/>
        <v>68.627760535666795</v>
      </c>
      <c r="AG13" s="111">
        <v>112.547120181</v>
      </c>
      <c r="AH13" s="111">
        <f t="shared" si="15"/>
        <v>54.474464366567723</v>
      </c>
      <c r="AI13" s="111">
        <v>96.065306121999996</v>
      </c>
      <c r="AJ13" s="111">
        <f t="shared" si="16"/>
        <v>64.424542680717124</v>
      </c>
      <c r="AK13" s="111">
        <v>86.540770980000005</v>
      </c>
      <c r="AL13" s="111">
        <f t="shared" si="17"/>
        <v>64.181037345847116</v>
      </c>
      <c r="AM13" s="111">
        <v>95.666213151999997</v>
      </c>
      <c r="AN13" s="111">
        <f t="shared" si="18"/>
        <v>66.702178029776675</v>
      </c>
      <c r="AO13" s="111">
        <v>132.07147392300001</v>
      </c>
      <c r="AP13" s="111">
        <f t="shared" si="19"/>
        <v>49.273583439191228</v>
      </c>
      <c r="AQ13" s="111">
        <v>89.346757370000006</v>
      </c>
      <c r="AR13" s="111">
        <f t="shared" si="20"/>
        <v>70.90759106808116</v>
      </c>
      <c r="AS13" s="111">
        <v>89.602176870999998</v>
      </c>
      <c r="AT13" s="111">
        <f t="shared" si="21"/>
        <v>71.236936734889824</v>
      </c>
      <c r="AU13" s="111">
        <v>75.043990930000007</v>
      </c>
      <c r="AV13" s="111">
        <f t="shared" si="22"/>
        <v>86.564064635647554</v>
      </c>
      <c r="AW13" s="111">
        <v>109.876825397</v>
      </c>
      <c r="AX13" s="111">
        <f t="shared" si="23"/>
        <v>56.226717716359055</v>
      </c>
      <c r="AY13" s="111">
        <v>91.413333332999997</v>
      </c>
      <c r="AZ13" s="111">
        <f t="shared" si="24"/>
        <v>68.378546001915637</v>
      </c>
      <c r="BA13" s="111">
        <v>85.886984127000005</v>
      </c>
      <c r="BB13" s="111">
        <f t="shared" si="25"/>
        <v>72.818949343766576</v>
      </c>
      <c r="BC13" s="111">
        <v>95.875192744000003</v>
      </c>
      <c r="BD13" s="111">
        <f t="shared" si="26"/>
        <v>65.742965293979623</v>
      </c>
      <c r="CI13" s="115"/>
      <c r="FI13" s="99"/>
    </row>
    <row r="14" spans="1:165" x14ac:dyDescent="0.3">
      <c r="A14" s="111">
        <v>1</v>
      </c>
      <c r="B14" s="114">
        <v>13</v>
      </c>
      <c r="C14" s="111">
        <v>122.972879819</v>
      </c>
      <c r="D14" s="111">
        <f t="shared" si="0"/>
        <v>31.512004576135435</v>
      </c>
      <c r="E14" s="111">
        <v>109.157006803</v>
      </c>
      <c r="F14" s="111">
        <f t="shared" si="1"/>
        <v>55.272393038891522</v>
      </c>
      <c r="G14" s="111">
        <v>98.777687075000003</v>
      </c>
      <c r="H14" s="111">
        <f t="shared" si="2"/>
        <v>80.749511691890362</v>
      </c>
      <c r="I14" s="111">
        <v>101.74984127</v>
      </c>
      <c r="J14" s="111">
        <f t="shared" si="3"/>
        <v>75.999540445979719</v>
      </c>
      <c r="K14" s="111">
        <v>118.494331066</v>
      </c>
      <c r="L14" s="111">
        <f t="shared" si="4"/>
        <v>47.962587033390001</v>
      </c>
      <c r="M14" s="111">
        <v>99.288526077</v>
      </c>
      <c r="N14" s="111">
        <f t="shared" si="5"/>
        <v>61.52343751502071</v>
      </c>
      <c r="O14" s="111">
        <v>104.81487528300001</v>
      </c>
      <c r="P14" s="111">
        <f t="shared" si="6"/>
        <v>60.092659876897393</v>
      </c>
      <c r="Q14" s="111">
        <v>110.99138322</v>
      </c>
      <c r="R14" s="111">
        <f t="shared" si="7"/>
        <v>69.837415540172486</v>
      </c>
      <c r="S14" s="111">
        <v>137.29959183700001</v>
      </c>
      <c r="T14" s="111">
        <f t="shared" si="8"/>
        <v>39.151278404051126</v>
      </c>
      <c r="U14" s="111">
        <v>119.88462585000001</v>
      </c>
      <c r="V14" s="111">
        <f t="shared" si="9"/>
        <v>37.999770222989518</v>
      </c>
      <c r="W14" s="111">
        <v>91.022222221999996</v>
      </c>
      <c r="X14" s="111">
        <f t="shared" si="10"/>
        <v>85.420971088720066</v>
      </c>
      <c r="Y14" s="111">
        <v>142.77950113399999</v>
      </c>
      <c r="Z14" s="111">
        <f t="shared" si="11"/>
        <v>30.399816178391234</v>
      </c>
      <c r="AA14" s="111">
        <v>103.189478458</v>
      </c>
      <c r="AB14" s="111">
        <f t="shared" si="12"/>
        <v>38.566930956545662</v>
      </c>
      <c r="AC14" s="111">
        <v>125.361632653</v>
      </c>
      <c r="AD14" s="111">
        <f t="shared" si="13"/>
        <v>38.930084740607654</v>
      </c>
      <c r="AE14" s="111">
        <v>106.44027210900001</v>
      </c>
      <c r="AF14" s="111">
        <f t="shared" si="14"/>
        <v>46.142578136265705</v>
      </c>
      <c r="AG14" s="111">
        <v>137.88009070300001</v>
      </c>
      <c r="AH14" s="111">
        <f t="shared" si="15"/>
        <v>42.360399577007875</v>
      </c>
      <c r="AI14" s="111">
        <v>117.485714286</v>
      </c>
      <c r="AJ14" s="111">
        <f t="shared" si="16"/>
        <v>37.653688542433251</v>
      </c>
      <c r="AK14" s="111">
        <v>108.042449</v>
      </c>
      <c r="AL14" s="111">
        <f t="shared" si="17"/>
        <v>50.666359741118946</v>
      </c>
      <c r="AM14" s="111">
        <v>116.35519274399999</v>
      </c>
      <c r="AN14" s="111">
        <f t="shared" si="18"/>
        <v>26.367187506437173</v>
      </c>
      <c r="AO14" s="111">
        <v>160.07836734700001</v>
      </c>
      <c r="AP14" s="111">
        <f t="shared" si="19"/>
        <v>25.087226939630622</v>
      </c>
      <c r="AQ14" s="111">
        <v>108.80870748300001</v>
      </c>
      <c r="AR14" s="111">
        <f t="shared" si="20"/>
        <v>47.851562500779295</v>
      </c>
      <c r="AS14" s="111">
        <v>108.97414965999999</v>
      </c>
      <c r="AT14" s="111">
        <f t="shared" si="21"/>
        <v>44.938858705421147</v>
      </c>
      <c r="AU14" s="111">
        <v>90.985941042999997</v>
      </c>
      <c r="AV14" s="111">
        <f t="shared" si="22"/>
        <v>52.333860749038891</v>
      </c>
      <c r="AW14" s="111">
        <v>134.42031746000001</v>
      </c>
      <c r="AX14" s="111">
        <f t="shared" si="23"/>
        <v>30.922774858232234</v>
      </c>
      <c r="AY14" s="111">
        <v>111.595102041</v>
      </c>
      <c r="AZ14" s="111">
        <f t="shared" si="24"/>
        <v>32.124125874828067</v>
      </c>
      <c r="BA14" s="111">
        <v>104.83809523799999</v>
      </c>
      <c r="BB14" s="111">
        <f t="shared" si="25"/>
        <v>37.213096307484896</v>
      </c>
      <c r="BC14" s="111">
        <v>116.866031746</v>
      </c>
      <c r="BD14" s="111">
        <f t="shared" si="26"/>
        <v>71.777343779791195</v>
      </c>
      <c r="CI14" s="115"/>
      <c r="FI14" s="99"/>
    </row>
    <row r="15" spans="1:165" x14ac:dyDescent="0.3">
      <c r="A15" s="111">
        <v>11</v>
      </c>
      <c r="B15" s="114">
        <v>14</v>
      </c>
      <c r="C15" s="111">
        <v>124.8769161</v>
      </c>
      <c r="D15" s="111">
        <f t="shared" si="0"/>
        <v>56.734187873820275</v>
      </c>
      <c r="E15" s="111">
        <v>110.242539683</v>
      </c>
      <c r="F15" s="111">
        <f t="shared" si="1"/>
        <v>58.455173526229871</v>
      </c>
      <c r="G15" s="111">
        <v>99.520725623999994</v>
      </c>
      <c r="H15" s="111">
        <f t="shared" si="2"/>
        <v>69.32641006749806</v>
      </c>
      <c r="I15" s="111">
        <v>102.539319728</v>
      </c>
      <c r="J15" s="111">
        <f t="shared" si="3"/>
        <v>65.192266340180666</v>
      </c>
      <c r="K15" s="111">
        <v>119.745306122</v>
      </c>
      <c r="L15" s="111">
        <f t="shared" si="4"/>
        <v>62.401378975625356</v>
      </c>
      <c r="M15" s="111">
        <v>100.26376417199999</v>
      </c>
      <c r="N15" s="111">
        <f t="shared" si="5"/>
        <v>71.416653581278183</v>
      </c>
      <c r="O15" s="111">
        <v>105.813333333</v>
      </c>
      <c r="P15" s="111">
        <f t="shared" si="6"/>
        <v>61.925551468691054</v>
      </c>
      <c r="Q15" s="111">
        <v>111.850521542</v>
      </c>
      <c r="R15" s="111">
        <f t="shared" si="7"/>
        <v>61.790930708384465</v>
      </c>
      <c r="S15" s="111">
        <v>138.832108844</v>
      </c>
      <c r="T15" s="111">
        <f t="shared" si="8"/>
        <v>49.954003734665079</v>
      </c>
      <c r="U15" s="111">
        <v>121.463582766</v>
      </c>
      <c r="V15" s="111">
        <f t="shared" si="9"/>
        <v>58.605831183147949</v>
      </c>
      <c r="W15" s="111">
        <v>91.724625849999995</v>
      </c>
      <c r="X15" s="111">
        <f t="shared" si="10"/>
        <v>75.494895411159661</v>
      </c>
      <c r="Y15" s="111">
        <v>144.75319727900001</v>
      </c>
      <c r="Z15" s="111">
        <f t="shared" si="11"/>
        <v>48.504826152006494</v>
      </c>
      <c r="AA15" s="111">
        <v>104.74521541999999</v>
      </c>
      <c r="AB15" s="111">
        <f t="shared" si="12"/>
        <v>66.879595592461285</v>
      </c>
      <c r="AC15" s="111">
        <v>126.90285714300001</v>
      </c>
      <c r="AD15" s="111">
        <f t="shared" si="13"/>
        <v>53.528866527018522</v>
      </c>
      <c r="AE15" s="111">
        <v>107.74058956899999</v>
      </c>
      <c r="AF15" s="111">
        <f t="shared" si="14"/>
        <v>63.304739700474563</v>
      </c>
      <c r="AG15" s="111">
        <v>139.296507937</v>
      </c>
      <c r="AH15" s="111">
        <f t="shared" si="15"/>
        <v>51.963122717850865</v>
      </c>
      <c r="AI15" s="111">
        <v>119.079183673</v>
      </c>
      <c r="AJ15" s="111">
        <f t="shared" si="16"/>
        <v>57.487201362837382</v>
      </c>
      <c r="AK15" s="111">
        <v>109.2266667</v>
      </c>
      <c r="AL15" s="111">
        <f t="shared" si="17"/>
        <v>55.952417860388145</v>
      </c>
      <c r="AM15" s="111">
        <v>118.630748299</v>
      </c>
      <c r="AN15" s="111">
        <f t="shared" si="18"/>
        <v>66.410813373289258</v>
      </c>
      <c r="AO15" s="111">
        <v>162.47002267600001</v>
      </c>
      <c r="AP15" s="111">
        <f t="shared" si="19"/>
        <v>40.432187944310073</v>
      </c>
      <c r="AQ15" s="111">
        <v>110.06258503399999</v>
      </c>
      <c r="AR15" s="111">
        <f t="shared" si="20"/>
        <v>60.347830416527678</v>
      </c>
      <c r="AS15" s="111">
        <v>110.30929705200001</v>
      </c>
      <c r="AT15" s="111">
        <f t="shared" si="21"/>
        <v>58.156170073995625</v>
      </c>
      <c r="AU15" s="111">
        <v>92.132426304000006</v>
      </c>
      <c r="AV15" s="111">
        <f t="shared" si="22"/>
        <v>76.050376253187139</v>
      </c>
      <c r="AW15" s="111">
        <v>136.36063492100001</v>
      </c>
      <c r="AX15" s="111">
        <f t="shared" si="23"/>
        <v>47.665994131796467</v>
      </c>
      <c r="AY15" s="111">
        <v>113.46285714299999</v>
      </c>
      <c r="AZ15" s="111">
        <f t="shared" si="24"/>
        <v>58.316503175790352</v>
      </c>
      <c r="BA15" s="111">
        <v>106.45043083900001</v>
      </c>
      <c r="BB15" s="111">
        <f t="shared" si="25"/>
        <v>62.277473469776055</v>
      </c>
      <c r="BC15" s="111">
        <v>117.701950113</v>
      </c>
      <c r="BD15" s="111">
        <f t="shared" si="26"/>
        <v>59.216308589991129</v>
      </c>
      <c r="CI15" s="115"/>
      <c r="FI15" s="99"/>
    </row>
    <row r="16" spans="1:165" x14ac:dyDescent="0.3">
      <c r="A16" s="111">
        <v>1</v>
      </c>
      <c r="B16" s="114">
        <v>15</v>
      </c>
      <c r="C16" s="111">
        <v>136.51011337899999</v>
      </c>
      <c r="D16" s="111">
        <f t="shared" si="0"/>
        <v>29.033532313469298</v>
      </c>
      <c r="E16" s="111">
        <v>121.53324263</v>
      </c>
      <c r="F16" s="111">
        <f t="shared" si="1"/>
        <v>60.754959535946291</v>
      </c>
      <c r="G16" s="111">
        <v>109.040907029</v>
      </c>
      <c r="H16" s="111">
        <f t="shared" si="2"/>
        <v>56.173573360740484</v>
      </c>
      <c r="I16" s="111">
        <v>112.663219955</v>
      </c>
      <c r="J16" s="111">
        <f t="shared" si="3"/>
        <v>78.302556859195803</v>
      </c>
      <c r="K16" s="111">
        <v>130.32199546499999</v>
      </c>
      <c r="L16" s="111">
        <f t="shared" si="4"/>
        <v>60.799632387587103</v>
      </c>
      <c r="M16" s="111">
        <v>109.50530612199999</v>
      </c>
      <c r="N16" s="111">
        <f t="shared" si="5"/>
        <v>66.256009563621333</v>
      </c>
      <c r="O16" s="111">
        <v>116.47129251699999</v>
      </c>
      <c r="P16" s="111">
        <f t="shared" si="6"/>
        <v>56.173573360740484</v>
      </c>
      <c r="Q16" s="111">
        <v>122.53170068</v>
      </c>
      <c r="R16" s="111">
        <f t="shared" si="7"/>
        <v>50.666360297319208</v>
      </c>
      <c r="S16" s="111">
        <v>152.04426303899999</v>
      </c>
      <c r="T16" s="111">
        <f t="shared" si="8"/>
        <v>45.33305920936116</v>
      </c>
      <c r="U16" s="111">
        <v>132.72526077099999</v>
      </c>
      <c r="V16" s="111">
        <f t="shared" si="9"/>
        <v>35.888671868428602</v>
      </c>
      <c r="W16" s="111">
        <v>100.46693877600001</v>
      </c>
      <c r="X16" s="111">
        <f t="shared" si="10"/>
        <v>73.30452130888699</v>
      </c>
      <c r="Y16" s="111">
        <v>158.360090703</v>
      </c>
      <c r="Z16" s="111">
        <f t="shared" si="11"/>
        <v>48.754422184543436</v>
      </c>
      <c r="AA16" s="111">
        <v>114.61369614500001</v>
      </c>
      <c r="AB16" s="111">
        <f t="shared" si="12"/>
        <v>60.092659876897393</v>
      </c>
      <c r="AC16" s="111">
        <v>139.23265306100001</v>
      </c>
      <c r="AD16" s="111">
        <f t="shared" si="13"/>
        <v>51.041666670210994</v>
      </c>
      <c r="AE16" s="111">
        <v>118.16634920600001</v>
      </c>
      <c r="AF16" s="111">
        <f t="shared" si="14"/>
        <v>64.599609370899813</v>
      </c>
      <c r="AG16" s="111">
        <v>151.99782312900001</v>
      </c>
      <c r="AH16" s="111">
        <f t="shared" si="15"/>
        <v>48.754422144928419</v>
      </c>
      <c r="AI16" s="111">
        <v>130.56</v>
      </c>
      <c r="AJ16" s="111">
        <f t="shared" si="16"/>
        <v>49.395161272065309</v>
      </c>
      <c r="AK16" s="111">
        <v>121.0224036</v>
      </c>
      <c r="AL16" s="111">
        <f t="shared" si="17"/>
        <v>47.851560630798581</v>
      </c>
      <c r="AM16" s="111">
        <v>128.56888888899999</v>
      </c>
      <c r="AN16" s="111">
        <f t="shared" si="18"/>
        <v>51.679687518976202</v>
      </c>
      <c r="AO16" s="111">
        <v>178.793650794</v>
      </c>
      <c r="AP16" s="111">
        <f t="shared" si="19"/>
        <v>38.263535409020243</v>
      </c>
      <c r="AQ16" s="111">
        <v>120.999183673</v>
      </c>
      <c r="AR16" s="111">
        <f t="shared" si="20"/>
        <v>47.851562500778748</v>
      </c>
      <c r="AS16" s="111">
        <v>121.658049887</v>
      </c>
      <c r="AT16" s="111">
        <f t="shared" si="21"/>
        <v>65.625000020507684</v>
      </c>
      <c r="AU16" s="111">
        <v>100.810884354</v>
      </c>
      <c r="AV16" s="111">
        <f t="shared" si="22"/>
        <v>91.875000068906502</v>
      </c>
      <c r="AW16" s="111">
        <v>150.206984127</v>
      </c>
      <c r="AX16" s="111">
        <f t="shared" si="23"/>
        <v>43.428308810556359</v>
      </c>
      <c r="AY16" s="111">
        <v>124.780408163</v>
      </c>
      <c r="AZ16" s="111">
        <f t="shared" si="24"/>
        <v>68.563432821430951</v>
      </c>
      <c r="BA16" s="111">
        <v>117.048163265</v>
      </c>
      <c r="BB16" s="111">
        <f t="shared" si="25"/>
        <v>67.721130187331795</v>
      </c>
      <c r="BC16" s="111">
        <v>128.847528345</v>
      </c>
      <c r="BD16" s="111">
        <f t="shared" si="26"/>
        <v>56.751887444814741</v>
      </c>
      <c r="CI16" s="115"/>
      <c r="FI16" s="99"/>
    </row>
    <row r="17" spans="1:165" x14ac:dyDescent="0.3">
      <c r="A17" s="111">
        <v>13</v>
      </c>
      <c r="B17" s="114">
        <v>16</v>
      </c>
      <c r="C17" s="111">
        <v>138.57668934200001</v>
      </c>
      <c r="D17" s="111">
        <f t="shared" si="0"/>
        <v>50.666360294028117</v>
      </c>
      <c r="E17" s="111">
        <v>122.52081632700001</v>
      </c>
      <c r="F17" s="111">
        <f t="shared" si="1"/>
        <v>60.149823739651687</v>
      </c>
      <c r="G17" s="111">
        <v>110.10902494299999</v>
      </c>
      <c r="H17" s="111">
        <f t="shared" si="2"/>
        <v>65.457161120872868</v>
      </c>
      <c r="I17" s="111">
        <v>113.42947845800001</v>
      </c>
      <c r="J17" s="111">
        <f t="shared" si="3"/>
        <v>68.415064921091812</v>
      </c>
      <c r="K17" s="111">
        <v>131.308843537</v>
      </c>
      <c r="L17" s="111">
        <f t="shared" si="4"/>
        <v>62.279113555114122</v>
      </c>
      <c r="M17" s="111">
        <v>110.410884354</v>
      </c>
      <c r="N17" s="111">
        <f t="shared" si="5"/>
        <v>75.65720016851958</v>
      </c>
      <c r="O17" s="111">
        <v>117.53941043099999</v>
      </c>
      <c r="P17" s="111">
        <f t="shared" si="6"/>
        <v>57.520200127318496</v>
      </c>
      <c r="Q17" s="111">
        <v>123.715918367</v>
      </c>
      <c r="R17" s="111">
        <f t="shared" si="7"/>
        <v>66.256009614274305</v>
      </c>
      <c r="S17" s="111">
        <v>153.36780045399999</v>
      </c>
      <c r="T17" s="111">
        <f t="shared" si="8"/>
        <v>42.042298967849824</v>
      </c>
      <c r="U17" s="111">
        <v>134.39709750599999</v>
      </c>
      <c r="V17" s="111">
        <f t="shared" si="9"/>
        <v>55.432008044581181</v>
      </c>
      <c r="W17" s="111">
        <v>101.28544217699999</v>
      </c>
      <c r="X17" s="111">
        <f t="shared" si="10"/>
        <v>72.827743899941098</v>
      </c>
      <c r="Y17" s="111">
        <v>159.59074829900001</v>
      </c>
      <c r="Z17" s="111">
        <f t="shared" si="11"/>
        <v>44.141651608545843</v>
      </c>
      <c r="AA17" s="111">
        <v>115.612154195</v>
      </c>
      <c r="AB17" s="111">
        <f t="shared" si="12"/>
        <v>65.608978271734699</v>
      </c>
      <c r="AC17" s="111">
        <v>140.40816326500001</v>
      </c>
      <c r="AD17" s="111">
        <f t="shared" si="13"/>
        <v>50.015703516998904</v>
      </c>
      <c r="AE17" s="111">
        <v>119.095147392</v>
      </c>
      <c r="AF17" s="111">
        <f t="shared" si="14"/>
        <v>64.825563861377162</v>
      </c>
      <c r="AG17" s="111">
        <v>153.22848072599999</v>
      </c>
      <c r="AH17" s="111">
        <f t="shared" si="15"/>
        <v>48.320484582162955</v>
      </c>
      <c r="AI17" s="111">
        <v>131.77469387799999</v>
      </c>
      <c r="AJ17" s="111">
        <f t="shared" si="16"/>
        <v>57.923132880610524</v>
      </c>
      <c r="AK17" s="111">
        <v>122.2762812</v>
      </c>
      <c r="AL17" s="111">
        <f t="shared" si="17"/>
        <v>59.665714116289863</v>
      </c>
      <c r="AM17" s="111">
        <v>129.72988662099999</v>
      </c>
      <c r="AN17" s="111">
        <f t="shared" si="18"/>
        <v>61.74962660746926</v>
      </c>
      <c r="AO17" s="111">
        <v>180.361723356</v>
      </c>
      <c r="AP17" s="111">
        <f t="shared" si="19"/>
        <v>37.222116416261905</v>
      </c>
      <c r="AQ17" s="111">
        <v>122.25306122400001</v>
      </c>
      <c r="AR17" s="111">
        <f t="shared" si="20"/>
        <v>55.615557738915285</v>
      </c>
      <c r="AS17" s="111">
        <v>122.57233560100001</v>
      </c>
      <c r="AT17" s="111">
        <f t="shared" si="21"/>
        <v>57.483288768920005</v>
      </c>
      <c r="AU17" s="111">
        <v>101.46394557799999</v>
      </c>
      <c r="AV17" s="111">
        <f t="shared" si="22"/>
        <v>73.525136799219894</v>
      </c>
      <c r="AW17" s="111">
        <v>151.58857142900001</v>
      </c>
      <c r="AX17" s="111">
        <f t="shared" si="23"/>
        <v>44.848860983232242</v>
      </c>
      <c r="AY17" s="111">
        <v>125.655510204</v>
      </c>
      <c r="AZ17" s="111">
        <f t="shared" si="24"/>
        <v>57.065217389515112</v>
      </c>
      <c r="BA17" s="111">
        <v>117.93414966</v>
      </c>
      <c r="BB17" s="111">
        <f t="shared" si="25"/>
        <v>63.620827416961461</v>
      </c>
      <c r="BC17" s="111">
        <v>129.90476190499999</v>
      </c>
      <c r="BD17" s="111">
        <f t="shared" si="26"/>
        <v>65.270356430397371</v>
      </c>
      <c r="CI17" s="115"/>
      <c r="FI17" s="99"/>
    </row>
    <row r="18" spans="1:165" x14ac:dyDescent="0.3">
      <c r="A18" s="111">
        <v>5</v>
      </c>
      <c r="B18" s="114">
        <v>17</v>
      </c>
      <c r="C18" s="111">
        <v>153.971519274</v>
      </c>
      <c r="D18" s="111">
        <f t="shared" si="0"/>
        <v>31.980004641104564</v>
      </c>
      <c r="E18" s="111">
        <v>135.48843537400001</v>
      </c>
      <c r="F18" s="111">
        <f t="shared" si="1"/>
        <v>43.03950655873701</v>
      </c>
      <c r="G18" s="111">
        <v>122.02521541999999</v>
      </c>
      <c r="H18" s="111">
        <f t="shared" si="2"/>
        <v>42.807775939235519</v>
      </c>
      <c r="I18" s="111">
        <v>124.83047619</v>
      </c>
      <c r="J18" s="111">
        <f t="shared" si="3"/>
        <v>46.642317235669125</v>
      </c>
      <c r="K18" s="111">
        <v>143.83310657600001</v>
      </c>
      <c r="L18" s="111">
        <f t="shared" si="4"/>
        <v>40.061773256614579</v>
      </c>
      <c r="M18" s="111">
        <v>120.720544218</v>
      </c>
      <c r="N18" s="111">
        <f t="shared" si="5"/>
        <v>46.981534093445035</v>
      </c>
      <c r="O18" s="111">
        <v>131.099863946</v>
      </c>
      <c r="P18" s="111">
        <f t="shared" si="6"/>
        <v>42.92332848963936</v>
      </c>
      <c r="Q18" s="111">
        <v>135.48843537400001</v>
      </c>
      <c r="R18" s="111">
        <f t="shared" si="7"/>
        <v>41.947798293964887</v>
      </c>
      <c r="S18" s="111">
        <v>171.920544218</v>
      </c>
      <c r="T18" s="111">
        <f t="shared" si="8"/>
        <v>30.983026080529832</v>
      </c>
      <c r="U18" s="111">
        <v>148.46839002300001</v>
      </c>
      <c r="V18" s="111">
        <f t="shared" si="9"/>
        <v>38.111863937328579</v>
      </c>
      <c r="W18" s="111">
        <v>111.995646259</v>
      </c>
      <c r="X18" s="111">
        <f t="shared" si="10"/>
        <v>42.11873472140087</v>
      </c>
      <c r="Y18" s="111">
        <v>177.26113378700001</v>
      </c>
      <c r="Z18" s="111">
        <f t="shared" si="11"/>
        <v>27.372715837124964</v>
      </c>
      <c r="AA18" s="111">
        <v>127.50077097499999</v>
      </c>
      <c r="AB18" s="111">
        <f t="shared" si="12"/>
        <v>40.501322491505817</v>
      </c>
      <c r="AC18" s="111">
        <v>156.003265306</v>
      </c>
      <c r="AD18" s="111">
        <f t="shared" si="13"/>
        <v>32.667311945095811</v>
      </c>
      <c r="AE18" s="111">
        <v>131.12743764199999</v>
      </c>
      <c r="AF18" s="111">
        <f t="shared" si="14"/>
        <v>48.788942650978683</v>
      </c>
      <c r="AG18" s="111">
        <v>169.370702948</v>
      </c>
      <c r="AH18" s="111">
        <f t="shared" si="15"/>
        <v>40.272501459405269</v>
      </c>
      <c r="AI18" s="111">
        <v>145.240816327</v>
      </c>
      <c r="AJ18" s="111">
        <f t="shared" si="16"/>
        <v>37.964876034626734</v>
      </c>
      <c r="AK18" s="111">
        <v>135.3491156</v>
      </c>
      <c r="AL18" s="111">
        <f t="shared" si="17"/>
        <v>46.981533563701504</v>
      </c>
      <c r="AM18" s="111">
        <v>142.36154195</v>
      </c>
      <c r="AN18" s="111">
        <f t="shared" si="18"/>
        <v>37.449048911835106</v>
      </c>
      <c r="AO18" s="111">
        <v>201.317006803</v>
      </c>
      <c r="AP18" s="111">
        <f t="shared" si="19"/>
        <v>26.934039089071931</v>
      </c>
      <c r="AQ18" s="111">
        <v>136.277913832</v>
      </c>
      <c r="AR18" s="111">
        <f t="shared" si="20"/>
        <v>37.55791242776268</v>
      </c>
      <c r="AS18" s="111">
        <v>136.14149659899999</v>
      </c>
      <c r="AT18" s="111">
        <f t="shared" si="21"/>
        <v>35.951086960028874</v>
      </c>
      <c r="AU18" s="111">
        <v>112.072562358</v>
      </c>
      <c r="AV18" s="111">
        <f t="shared" si="22"/>
        <v>43.98271276598669</v>
      </c>
      <c r="AW18" s="111">
        <v>168.98031746000001</v>
      </c>
      <c r="AX18" s="111">
        <f t="shared" si="23"/>
        <v>28.671116503462624</v>
      </c>
      <c r="AY18" s="111">
        <v>139.32408163299999</v>
      </c>
      <c r="AZ18" s="111">
        <f t="shared" si="24"/>
        <v>36.342958863185373</v>
      </c>
      <c r="BA18" s="111">
        <v>130.19428571399999</v>
      </c>
      <c r="BB18" s="111">
        <f t="shared" si="25"/>
        <v>45.653434184033813</v>
      </c>
      <c r="BC18" s="111">
        <v>141.85505668900001</v>
      </c>
      <c r="BD18" s="111">
        <f t="shared" si="26"/>
        <v>48.242415397201789</v>
      </c>
      <c r="CI18" s="115"/>
      <c r="FI18" s="99"/>
    </row>
    <row r="19" spans="1:165" x14ac:dyDescent="0.3">
      <c r="A19" s="111">
        <v>1</v>
      </c>
      <c r="B19" s="114">
        <v>18</v>
      </c>
      <c r="C19" s="111">
        <v>163.352380952</v>
      </c>
      <c r="D19" s="111">
        <f t="shared" si="0"/>
        <v>28.710937491308453</v>
      </c>
      <c r="E19" s="111">
        <v>142.45877551000001</v>
      </c>
      <c r="F19" s="111">
        <f t="shared" si="1"/>
        <v>53.415697680242531</v>
      </c>
      <c r="G19" s="111">
        <v>129.03328798199999</v>
      </c>
      <c r="H19" s="111">
        <f t="shared" si="2"/>
        <v>46.1425781362652</v>
      </c>
      <c r="I19" s="111">
        <v>131.26240362799999</v>
      </c>
      <c r="J19" s="111">
        <f t="shared" si="3"/>
        <v>103.3593750379524</v>
      </c>
      <c r="K19" s="111">
        <v>151.32154195000001</v>
      </c>
      <c r="L19" s="111">
        <f t="shared" si="4"/>
        <v>118.12499998523433</v>
      </c>
      <c r="M19" s="111">
        <v>127.106031746</v>
      </c>
      <c r="N19" s="111">
        <f t="shared" si="5"/>
        <v>161.4990236011248</v>
      </c>
      <c r="O19" s="111">
        <v>138.089070295</v>
      </c>
      <c r="P19" s="111">
        <f t="shared" si="6"/>
        <v>39.7536057732923</v>
      </c>
      <c r="Q19" s="111">
        <v>142.64018140600001</v>
      </c>
      <c r="R19" s="111">
        <f t="shared" si="7"/>
        <v>57.421875010093885</v>
      </c>
      <c r="S19" s="111">
        <v>181.603265306</v>
      </c>
      <c r="T19" s="111">
        <f t="shared" si="8"/>
        <v>34.453124992866819</v>
      </c>
      <c r="U19" s="111">
        <v>156.33995464899999</v>
      </c>
      <c r="V19" s="111">
        <f t="shared" si="9"/>
        <v>59.91847827389401</v>
      </c>
      <c r="W19" s="111">
        <v>119.118367347</v>
      </c>
      <c r="X19" s="111">
        <f t="shared" si="10"/>
        <v>59.401939667574332</v>
      </c>
      <c r="Y19" s="111">
        <v>188.22095238099999</v>
      </c>
      <c r="Z19" s="111">
        <f t="shared" si="11"/>
        <v>31.901041675666502</v>
      </c>
      <c r="AA19" s="111">
        <v>134.90793650800001</v>
      </c>
      <c r="AB19" s="111">
        <f t="shared" si="12"/>
        <v>80.749511691888827</v>
      </c>
      <c r="AC19" s="111">
        <v>165.18675737000001</v>
      </c>
      <c r="AD19" s="111">
        <f t="shared" si="13"/>
        <v>29.658357256374114</v>
      </c>
      <c r="AE19" s="111">
        <v>137.27637188200001</v>
      </c>
      <c r="AF19" s="111">
        <f t="shared" si="14"/>
        <v>161.49902360113717</v>
      </c>
      <c r="AG19" s="111">
        <v>176.81995464900001</v>
      </c>
      <c r="AH19" s="111">
        <f t="shared" si="15"/>
        <v>63.024009185372613</v>
      </c>
      <c r="AI19" s="111">
        <v>153.14285714299999</v>
      </c>
      <c r="AJ19" s="111">
        <f t="shared" si="16"/>
        <v>41.385135145621042</v>
      </c>
      <c r="AK19" s="111">
        <v>141.73460320000001</v>
      </c>
      <c r="AL19" s="111">
        <f t="shared" si="17"/>
        <v>37.449050566704109</v>
      </c>
      <c r="AM19" s="111">
        <v>150.37242630399999</v>
      </c>
      <c r="AN19" s="111">
        <f t="shared" si="18"/>
        <v>30.355176218453284</v>
      </c>
      <c r="AO19" s="111">
        <v>212.45532879800001</v>
      </c>
      <c r="AP19" s="111">
        <f t="shared" si="19"/>
        <v>17.525964389091168</v>
      </c>
      <c r="AQ19" s="111">
        <v>144.26557823100001</v>
      </c>
      <c r="AR19" s="111">
        <f t="shared" si="20"/>
        <v>34.918707770086243</v>
      </c>
      <c r="AS19" s="111">
        <v>144.4861678</v>
      </c>
      <c r="AT19" s="111">
        <f t="shared" si="21"/>
        <v>44.93885867176315</v>
      </c>
      <c r="AU19" s="111">
        <v>118.893424036</v>
      </c>
      <c r="AV19" s="111">
        <f t="shared" si="22"/>
        <v>32.682806313412925</v>
      </c>
      <c r="AW19" s="111">
        <v>179.44380952399999</v>
      </c>
      <c r="AX19" s="111">
        <f t="shared" si="23"/>
        <v>31.416223401644011</v>
      </c>
      <c r="AY19" s="111">
        <v>147.57877551000001</v>
      </c>
      <c r="AZ19" s="111">
        <f t="shared" si="24"/>
        <v>28.891509432259017</v>
      </c>
      <c r="BA19" s="111">
        <v>136.76553287999999</v>
      </c>
      <c r="BB19" s="111">
        <f t="shared" si="25"/>
        <v>40.296052627160719</v>
      </c>
      <c r="BC19" s="111">
        <v>148.073650794</v>
      </c>
      <c r="BD19" s="111">
        <f t="shared" si="26"/>
        <v>27.784778229832607</v>
      </c>
      <c r="CI19" s="115"/>
      <c r="FI19" s="99"/>
    </row>
    <row r="20" spans="1:165" x14ac:dyDescent="0.3">
      <c r="A20" s="111">
        <v>4</v>
      </c>
      <c r="B20" s="114">
        <v>19</v>
      </c>
      <c r="C20" s="111">
        <v>165.44217687099999</v>
      </c>
      <c r="D20" s="111">
        <f t="shared" si="0"/>
        <v>63.802083334371424</v>
      </c>
      <c r="E20" s="111">
        <v>143.58204081599999</v>
      </c>
      <c r="F20" s="111">
        <f t="shared" si="1"/>
        <v>85.819927347652566</v>
      </c>
      <c r="G20" s="111">
        <v>130.33360544199999</v>
      </c>
      <c r="H20" s="111">
        <f t="shared" si="2"/>
        <v>68.449917217126156</v>
      </c>
      <c r="I20" s="111">
        <v>131.84290249399999</v>
      </c>
      <c r="J20" s="111">
        <f t="shared" si="3"/>
        <v>64.198369555131734</v>
      </c>
      <c r="K20" s="111">
        <v>151.82947845800001</v>
      </c>
      <c r="L20" s="111">
        <f t="shared" si="4"/>
        <v>70.193123938786755</v>
      </c>
      <c r="M20" s="111">
        <v>127.47755102000001</v>
      </c>
      <c r="N20" s="111">
        <f t="shared" si="5"/>
        <v>79.698795166979608</v>
      </c>
      <c r="O20" s="111">
        <v>139.59836734699999</v>
      </c>
      <c r="P20" s="111">
        <f t="shared" si="6"/>
        <v>63.802083334371424</v>
      </c>
      <c r="Q20" s="111">
        <v>143.68507936500001</v>
      </c>
      <c r="R20" s="111">
        <f t="shared" si="7"/>
        <v>67.555147063092278</v>
      </c>
      <c r="S20" s="111">
        <v>183.34476190500001</v>
      </c>
      <c r="T20" s="111">
        <f t="shared" si="8"/>
        <v>47.699740408651692</v>
      </c>
      <c r="U20" s="111">
        <v>157.34131519300001</v>
      </c>
      <c r="V20" s="111">
        <f t="shared" si="9"/>
        <v>60.136363639609861</v>
      </c>
      <c r="W20" s="111">
        <v>120.12843537400001</v>
      </c>
      <c r="X20" s="111">
        <f t="shared" si="10"/>
        <v>76.56249998903418</v>
      </c>
      <c r="Y20" s="111">
        <v>190.10176870699999</v>
      </c>
      <c r="Z20" s="111">
        <f t="shared" si="11"/>
        <v>49.058142984391182</v>
      </c>
      <c r="AA20" s="111">
        <v>135.65097505700001</v>
      </c>
      <c r="AB20" s="111">
        <f t="shared" si="12"/>
        <v>67.116477270343822</v>
      </c>
      <c r="AC20" s="111">
        <v>167.209795918</v>
      </c>
      <c r="AD20" s="111">
        <f t="shared" si="13"/>
        <v>59.104717643256066</v>
      </c>
      <c r="AE20" s="111">
        <v>137.64789115599999</v>
      </c>
      <c r="AF20" s="111">
        <f t="shared" si="14"/>
        <v>66.6834677330706</v>
      </c>
      <c r="AG20" s="111">
        <v>177.77197278899999</v>
      </c>
      <c r="AH20" s="111">
        <f t="shared" si="15"/>
        <v>70.794092459171139</v>
      </c>
      <c r="AI20" s="111">
        <v>154.59265306099999</v>
      </c>
      <c r="AJ20" s="111">
        <f t="shared" si="16"/>
        <v>62.713310572178003</v>
      </c>
      <c r="AK20" s="111">
        <v>143.33678</v>
      </c>
      <c r="AL20" s="111">
        <f t="shared" si="17"/>
        <v>74.359262501116703</v>
      </c>
      <c r="AM20" s="111">
        <v>152.34902494299999</v>
      </c>
      <c r="AN20" s="111">
        <f t="shared" si="18"/>
        <v>68.506627995421056</v>
      </c>
      <c r="AO20" s="111">
        <v>215.878820862</v>
      </c>
      <c r="AP20" s="111">
        <f t="shared" si="19"/>
        <v>54.435483869595927</v>
      </c>
      <c r="AQ20" s="111">
        <v>145.98385487499999</v>
      </c>
      <c r="AR20" s="111">
        <f t="shared" si="20"/>
        <v>67.116477270343822</v>
      </c>
      <c r="AS20" s="111">
        <v>145.821315193</v>
      </c>
      <c r="AT20" s="111">
        <f t="shared" si="21"/>
        <v>69.837415540171904</v>
      </c>
      <c r="AU20" s="111">
        <v>120.729251701</v>
      </c>
      <c r="AV20" s="111">
        <f t="shared" si="22"/>
        <v>61.477695171749829</v>
      </c>
      <c r="AW20" s="111">
        <v>181.353650794</v>
      </c>
      <c r="AX20" s="111">
        <f t="shared" si="23"/>
        <v>59.508816121141273</v>
      </c>
      <c r="AY20" s="111">
        <v>149.655510204</v>
      </c>
      <c r="AZ20" s="111">
        <f t="shared" si="24"/>
        <v>71.498054472099795</v>
      </c>
      <c r="BA20" s="111">
        <v>138.25451247199999</v>
      </c>
      <c r="BB20" s="111">
        <f t="shared" si="25"/>
        <v>70.854755791461116</v>
      </c>
      <c r="BC20" s="111">
        <v>150.23310657600001</v>
      </c>
      <c r="BD20" s="111">
        <f t="shared" si="26"/>
        <v>68.906250005518189</v>
      </c>
      <c r="CI20" s="115"/>
      <c r="FI20" s="99"/>
    </row>
    <row r="21" spans="1:165" x14ac:dyDescent="0.3">
      <c r="A21" s="111">
        <v>19</v>
      </c>
      <c r="B21" s="114">
        <v>20</v>
      </c>
      <c r="C21" s="111">
        <v>169.20380952400001</v>
      </c>
      <c r="D21" s="111">
        <f t="shared" si="0"/>
        <v>83.638335821919355</v>
      </c>
      <c r="E21" s="111">
        <v>146.378594104</v>
      </c>
      <c r="F21" s="111">
        <f t="shared" si="1"/>
        <v>79.354606523757241</v>
      </c>
      <c r="G21" s="111">
        <v>133.83981859400001</v>
      </c>
      <c r="H21" s="111">
        <f t="shared" si="2"/>
        <v>73.496561565392028</v>
      </c>
      <c r="I21" s="111">
        <v>135.58131519299999</v>
      </c>
      <c r="J21" s="111">
        <f t="shared" si="3"/>
        <v>77.860169491850911</v>
      </c>
      <c r="K21" s="111">
        <v>155.24861677999999</v>
      </c>
      <c r="L21" s="111">
        <f t="shared" si="4"/>
        <v>64.419489091205307</v>
      </c>
      <c r="M21" s="111">
        <v>130.48888888900001</v>
      </c>
      <c r="N21" s="111">
        <f t="shared" si="5"/>
        <v>85.784782132496133</v>
      </c>
      <c r="O21" s="111">
        <v>143.36000000000001</v>
      </c>
      <c r="P21" s="111">
        <f t="shared" si="6"/>
        <v>67.439152644737419</v>
      </c>
      <c r="Q21" s="111">
        <v>147.23773242600001</v>
      </c>
      <c r="R21" s="111">
        <f t="shared" si="7"/>
        <v>74.387428977404781</v>
      </c>
      <c r="S21" s="111">
        <v>188.37623582800001</v>
      </c>
      <c r="T21" s="111">
        <f t="shared" si="8"/>
        <v>51.795545959174078</v>
      </c>
      <c r="U21" s="111">
        <v>161.332244898</v>
      </c>
      <c r="V21" s="111">
        <f t="shared" si="9"/>
        <v>52.734374999457899</v>
      </c>
      <c r="W21" s="111">
        <v>123.263129252</v>
      </c>
      <c r="X21" s="111">
        <f t="shared" si="10"/>
        <v>80.025595965044076</v>
      </c>
      <c r="Y21" s="111">
        <v>194.99392290200001</v>
      </c>
      <c r="Z21" s="111">
        <f t="shared" si="11"/>
        <v>57.468084716284324</v>
      </c>
      <c r="AA21" s="111">
        <v>139.22684807300001</v>
      </c>
      <c r="AB21" s="111">
        <f t="shared" si="12"/>
        <v>70.947547871941353</v>
      </c>
      <c r="AC21" s="111">
        <v>171.27038548799999</v>
      </c>
      <c r="AD21" s="111">
        <f t="shared" si="13"/>
        <v>61.940644221123698</v>
      </c>
      <c r="AE21" s="111">
        <v>141.24698412699999</v>
      </c>
      <c r="AF21" s="111">
        <f t="shared" si="14"/>
        <v>71.718364831921292</v>
      </c>
      <c r="AG21" s="111">
        <v>181.162086168</v>
      </c>
      <c r="AH21" s="111">
        <f t="shared" si="15"/>
        <v>67.346643517625409</v>
      </c>
      <c r="AI21" s="111">
        <v>158.41959183700001</v>
      </c>
      <c r="AJ21" s="111">
        <f t="shared" si="16"/>
        <v>71.133863080594082</v>
      </c>
      <c r="AK21" s="111">
        <v>146.5643537</v>
      </c>
      <c r="AL21" s="111">
        <f t="shared" si="17"/>
        <v>69.148877642747266</v>
      </c>
      <c r="AM21" s="111">
        <v>155.85233560099999</v>
      </c>
      <c r="AN21" s="111">
        <f t="shared" si="18"/>
        <v>66.435322226990579</v>
      </c>
      <c r="AO21" s="111">
        <v>220.28770975099999</v>
      </c>
      <c r="AP21" s="111">
        <f t="shared" si="19"/>
        <v>58.23926824053909</v>
      </c>
      <c r="AQ21" s="111">
        <v>149.55972789099999</v>
      </c>
      <c r="AR21" s="111">
        <f t="shared" si="20"/>
        <v>78.860681657775302</v>
      </c>
      <c r="AS21" s="111">
        <v>149.257868481</v>
      </c>
      <c r="AT21" s="111">
        <f t="shared" si="21"/>
        <v>72.3525145076445</v>
      </c>
      <c r="AU21" s="111">
        <v>124.633106576</v>
      </c>
      <c r="AV21" s="111">
        <f t="shared" si="22"/>
        <v>70.230777829547065</v>
      </c>
      <c r="AW21" s="111">
        <v>185.38666666699999</v>
      </c>
      <c r="AX21" s="111">
        <f t="shared" si="23"/>
        <v>66.996268656216444</v>
      </c>
      <c r="AY21" s="111">
        <v>153.01224489800001</v>
      </c>
      <c r="AZ21" s="111">
        <f t="shared" si="24"/>
        <v>74.855274443040116</v>
      </c>
      <c r="BA21" s="111">
        <v>141.641723356</v>
      </c>
      <c r="BB21" s="111">
        <f t="shared" si="25"/>
        <v>80.616918103176772</v>
      </c>
      <c r="BC21" s="111">
        <v>153.716099773</v>
      </c>
      <c r="BD21" s="111">
        <f t="shared" si="26"/>
        <v>70.43859845777439</v>
      </c>
      <c r="CI21" s="115"/>
      <c r="FI21" s="99"/>
    </row>
    <row r="22" spans="1:165" x14ac:dyDescent="0.3">
      <c r="A22" s="111">
        <v>18</v>
      </c>
      <c r="B22" s="114">
        <v>21</v>
      </c>
      <c r="C22" s="111">
        <v>182.83392290200001</v>
      </c>
      <c r="D22" s="111">
        <f t="shared" si="0"/>
        <v>72.223165759182976</v>
      </c>
      <c r="E22" s="111">
        <v>160.74448979600001</v>
      </c>
      <c r="F22" s="111">
        <f t="shared" si="1"/>
        <v>73.174778763389156</v>
      </c>
      <c r="G22" s="111">
        <v>149.350748299</v>
      </c>
      <c r="H22" s="111">
        <f t="shared" si="2"/>
        <v>79.917042522474475</v>
      </c>
      <c r="I22" s="111">
        <v>150.22294784600001</v>
      </c>
      <c r="J22" s="111">
        <f t="shared" si="3"/>
        <v>80.61829704277865</v>
      </c>
      <c r="K22" s="111">
        <v>172.945124717</v>
      </c>
      <c r="L22" s="111">
        <f t="shared" si="4"/>
        <v>68.024451557913949</v>
      </c>
      <c r="M22" s="111">
        <v>143.777959184</v>
      </c>
      <c r="N22" s="111">
        <f t="shared" si="5"/>
        <v>78.302556819456214</v>
      </c>
      <c r="O22" s="111">
        <v>160.264126984</v>
      </c>
      <c r="P22" s="111">
        <f t="shared" si="6"/>
        <v>68.753464522090567</v>
      </c>
      <c r="Q22" s="111">
        <v>162.56290249400001</v>
      </c>
      <c r="R22" s="111">
        <f t="shared" si="7"/>
        <v>76.373922413536036</v>
      </c>
      <c r="S22" s="111">
        <v>210.38585033999999</v>
      </c>
      <c r="T22" s="111">
        <f t="shared" si="8"/>
        <v>48.681068880961938</v>
      </c>
      <c r="U22" s="111">
        <v>182.950022676</v>
      </c>
      <c r="V22" s="111">
        <f t="shared" si="9"/>
        <v>52.143182456378618</v>
      </c>
      <c r="W22" s="111">
        <v>137.508571429</v>
      </c>
      <c r="X22" s="111">
        <f t="shared" si="10"/>
        <v>82.248839527190995</v>
      </c>
      <c r="Y22" s="111">
        <v>214.831020408</v>
      </c>
      <c r="Z22" s="111">
        <f t="shared" si="11"/>
        <v>58.801161504373972</v>
      </c>
      <c r="AA22" s="111">
        <v>155.29505668900001</v>
      </c>
      <c r="AB22" s="111">
        <f t="shared" si="12"/>
        <v>75.079449151299642</v>
      </c>
      <c r="AC22" s="111">
        <v>189.675102041</v>
      </c>
      <c r="AD22" s="111">
        <f t="shared" si="13"/>
        <v>62.358597286757934</v>
      </c>
      <c r="AE22" s="111">
        <v>157.14249433099999</v>
      </c>
      <c r="AF22" s="111">
        <f t="shared" si="14"/>
        <v>73.311742687063372</v>
      </c>
      <c r="AG22" s="111">
        <v>198.08943310699999</v>
      </c>
      <c r="AH22" s="111">
        <f t="shared" si="15"/>
        <v>66.731303802102062</v>
      </c>
      <c r="AI22" s="111">
        <v>174.445714286</v>
      </c>
      <c r="AJ22" s="111">
        <f t="shared" si="16"/>
        <v>68.56343283884118</v>
      </c>
      <c r="AK22" s="111">
        <v>163.0505215</v>
      </c>
      <c r="AL22" s="111">
        <f t="shared" si="17"/>
        <v>61.280261782015543</v>
      </c>
      <c r="AM22" s="111">
        <v>173.01188208600001</v>
      </c>
      <c r="AN22" s="111">
        <f t="shared" si="18"/>
        <v>63.024009144915453</v>
      </c>
      <c r="AO22" s="111">
        <v>239.862131519</v>
      </c>
      <c r="AP22" s="111">
        <f t="shared" si="19"/>
        <v>56.583599452816834</v>
      </c>
      <c r="AQ22" s="111">
        <v>164.01560090699999</v>
      </c>
      <c r="AR22" s="111">
        <f t="shared" si="20"/>
        <v>74.485787207660564</v>
      </c>
      <c r="AS22" s="111">
        <v>165.014058957</v>
      </c>
      <c r="AT22" s="111">
        <f t="shared" si="21"/>
        <v>71.017034066357297</v>
      </c>
      <c r="AU22" s="111">
        <v>140.86530612199999</v>
      </c>
      <c r="AV22" s="111">
        <f t="shared" si="22"/>
        <v>75.782841138045498</v>
      </c>
      <c r="AW22" s="111">
        <v>202.40253968299999</v>
      </c>
      <c r="AX22" s="111">
        <f t="shared" si="23"/>
        <v>66.073648230317502</v>
      </c>
      <c r="AY22" s="111">
        <v>168.24163265300001</v>
      </c>
      <c r="AZ22" s="111">
        <f t="shared" si="24"/>
        <v>71.343830887158333</v>
      </c>
      <c r="BA22" s="111">
        <v>155.78267573700001</v>
      </c>
      <c r="BB22" s="111">
        <f t="shared" si="25"/>
        <v>72.56118369591087</v>
      </c>
      <c r="BC22" s="111">
        <v>169.90040816300001</v>
      </c>
      <c r="BD22" s="111">
        <f t="shared" si="26"/>
        <v>67.019767651617485</v>
      </c>
      <c r="CI22" s="115"/>
      <c r="FI22" s="99"/>
    </row>
    <row r="23" spans="1:165" x14ac:dyDescent="0.3">
      <c r="A23" s="111">
        <v>6</v>
      </c>
      <c r="B23" s="114">
        <v>22</v>
      </c>
      <c r="C23" s="111">
        <v>197.78757369600001</v>
      </c>
      <c r="D23" s="111">
        <f t="shared" si="0"/>
        <v>69.213867191090827</v>
      </c>
      <c r="E23" s="111">
        <v>175.50367346900001</v>
      </c>
      <c r="F23" s="111">
        <f t="shared" si="1"/>
        <v>78.525641024243015</v>
      </c>
      <c r="G23" s="111">
        <v>162.86476190499999</v>
      </c>
      <c r="H23" s="111">
        <f t="shared" si="2"/>
        <v>80.749511728114371</v>
      </c>
      <c r="I23" s="111">
        <v>163.61941043100001</v>
      </c>
      <c r="J23" s="111">
        <f t="shared" si="3"/>
        <v>82.248839527190995</v>
      </c>
      <c r="K23" s="111">
        <v>188.82176870699999</v>
      </c>
      <c r="L23" s="111">
        <f t="shared" si="4"/>
        <v>67.962328756794889</v>
      </c>
      <c r="M23" s="111">
        <v>157.57061224500001</v>
      </c>
      <c r="N23" s="111">
        <f t="shared" si="5"/>
        <v>75.261680834626361</v>
      </c>
      <c r="O23" s="111">
        <v>175.97242630400001</v>
      </c>
      <c r="P23" s="111">
        <f t="shared" si="6"/>
        <v>62.389964790448765</v>
      </c>
      <c r="Q23" s="111">
        <v>176.70385487499999</v>
      </c>
      <c r="R23" s="111">
        <f t="shared" si="7"/>
        <v>79.917042522474475</v>
      </c>
      <c r="S23" s="111">
        <v>232.57106576000001</v>
      </c>
      <c r="T23" s="111">
        <f t="shared" si="8"/>
        <v>56.583599458746022</v>
      </c>
      <c r="U23" s="111">
        <v>203.662222222</v>
      </c>
      <c r="V23" s="111">
        <f t="shared" si="9"/>
        <v>51.337437912844827</v>
      </c>
      <c r="W23" s="111">
        <v>150.639455782</v>
      </c>
      <c r="X23" s="111">
        <f t="shared" si="10"/>
        <v>82.248839508399882</v>
      </c>
      <c r="Y23" s="111">
        <v>233.198004535</v>
      </c>
      <c r="Z23" s="111">
        <f t="shared" si="11"/>
        <v>58.28536183746187</v>
      </c>
      <c r="AA23" s="111">
        <v>169.67981859400001</v>
      </c>
      <c r="AB23" s="111">
        <f t="shared" si="12"/>
        <v>72.959558820746693</v>
      </c>
      <c r="AC23" s="111">
        <v>206.994285714</v>
      </c>
      <c r="AD23" s="111">
        <f t="shared" si="13"/>
        <v>56.480532787066153</v>
      </c>
      <c r="AE23" s="111">
        <v>171.874104308</v>
      </c>
      <c r="AF23" s="111">
        <f t="shared" si="14"/>
        <v>73.828124987743465</v>
      </c>
      <c r="AG23" s="111">
        <v>214.273741497</v>
      </c>
      <c r="AH23" s="111">
        <f t="shared" si="15"/>
        <v>68.299146478562449</v>
      </c>
      <c r="AI23" s="111">
        <v>190.19755101999999</v>
      </c>
      <c r="AJ23" s="111">
        <f t="shared" si="16"/>
        <v>71.777343751168118</v>
      </c>
      <c r="AK23" s="111">
        <v>180.67446709999999</v>
      </c>
      <c r="AL23" s="111">
        <f t="shared" si="17"/>
        <v>64.065728590167581</v>
      </c>
      <c r="AM23" s="111">
        <v>190.14820861699999</v>
      </c>
      <c r="AN23" s="111">
        <f t="shared" si="18"/>
        <v>69.213867191090827</v>
      </c>
      <c r="AO23" s="111">
        <v>258.94893424000003</v>
      </c>
      <c r="AP23" s="111">
        <f t="shared" si="19"/>
        <v>58.50530660243691</v>
      </c>
      <c r="AQ23" s="111">
        <v>178.51501133799999</v>
      </c>
      <c r="AR23" s="111">
        <f t="shared" si="20"/>
        <v>72.448160043588274</v>
      </c>
      <c r="AS23" s="111">
        <v>180.221678005</v>
      </c>
      <c r="AT23" s="111">
        <f t="shared" si="21"/>
        <v>55.272393055864015</v>
      </c>
      <c r="AU23" s="111">
        <v>155.11655328800001</v>
      </c>
      <c r="AV23" s="111">
        <f t="shared" si="22"/>
        <v>73.067010309042999</v>
      </c>
      <c r="AW23" s="111">
        <v>218.74793650800001</v>
      </c>
      <c r="AX23" s="111">
        <f t="shared" si="23"/>
        <v>68.0182341611916</v>
      </c>
      <c r="AY23" s="111">
        <v>183.37959183699999</v>
      </c>
      <c r="AZ23" s="111">
        <f t="shared" si="24"/>
        <v>73.304521279032528</v>
      </c>
      <c r="BA23" s="111">
        <v>170.66666666699999</v>
      </c>
      <c r="BB23" s="111">
        <f t="shared" si="25"/>
        <v>70.15342195013416</v>
      </c>
      <c r="BC23" s="111">
        <v>186.01505668900001</v>
      </c>
      <c r="BD23" s="111">
        <f t="shared" si="26"/>
        <v>66.540370172984723</v>
      </c>
      <c r="CI23" s="115"/>
      <c r="FI23" s="99"/>
    </row>
    <row r="24" spans="1:165" x14ac:dyDescent="0.3">
      <c r="A24" s="111">
        <v>6</v>
      </c>
      <c r="B24" s="114">
        <v>23</v>
      </c>
      <c r="C24" s="111">
        <v>202.98884353700001</v>
      </c>
      <c r="D24" s="111">
        <f t="shared" si="0"/>
        <v>61.039000981412464</v>
      </c>
      <c r="E24" s="111">
        <v>180.08816326499999</v>
      </c>
      <c r="F24" s="111">
        <f t="shared" si="1"/>
        <v>78.389160993441052</v>
      </c>
      <c r="G24" s="111">
        <v>167.32299319699999</v>
      </c>
      <c r="H24" s="111">
        <f t="shared" si="2"/>
        <v>75.628810974781075</v>
      </c>
      <c r="I24" s="111">
        <v>167.99637188200001</v>
      </c>
      <c r="J24" s="111">
        <f t="shared" si="3"/>
        <v>75.628810974781075</v>
      </c>
      <c r="K24" s="111">
        <v>194.11882086200001</v>
      </c>
      <c r="L24" s="111">
        <f t="shared" si="4"/>
        <v>76.550686620958288</v>
      </c>
      <c r="M24" s="111">
        <v>162.35392290199999</v>
      </c>
      <c r="N24" s="111">
        <f t="shared" si="5"/>
        <v>66.256009612398074</v>
      </c>
      <c r="O24" s="111">
        <v>181.742585034</v>
      </c>
      <c r="P24" s="111">
        <f t="shared" si="6"/>
        <v>65.417325945808898</v>
      </c>
      <c r="Q24" s="111">
        <v>181.20852607699999</v>
      </c>
      <c r="R24" s="111">
        <f t="shared" si="7"/>
        <v>82.467586434713326</v>
      </c>
      <c r="S24" s="111">
        <v>238.93333333300001</v>
      </c>
      <c r="T24" s="111">
        <f t="shared" si="8"/>
        <v>50.666360290188507</v>
      </c>
      <c r="U24" s="111">
        <v>210.674648526</v>
      </c>
      <c r="V24" s="111">
        <f t="shared" si="9"/>
        <v>50.999691612939856</v>
      </c>
      <c r="W24" s="111">
        <v>155.01641723399999</v>
      </c>
      <c r="X24" s="111">
        <f t="shared" si="10"/>
        <v>80.526700218642503</v>
      </c>
      <c r="Y24" s="111">
        <v>239.37451247199999</v>
      </c>
      <c r="Z24" s="111">
        <f t="shared" si="11"/>
        <v>56.79086538504189</v>
      </c>
      <c r="AA24" s="111">
        <v>174.614058957</v>
      </c>
      <c r="AB24" s="111">
        <f t="shared" si="12"/>
        <v>70.794092466132298</v>
      </c>
      <c r="AC24" s="111">
        <v>213.36816326499999</v>
      </c>
      <c r="AD24" s="111">
        <f t="shared" si="13"/>
        <v>58.643617013673143</v>
      </c>
      <c r="AE24" s="111">
        <v>176.75029478499999</v>
      </c>
      <c r="AF24" s="111">
        <f t="shared" si="14"/>
        <v>71.118836014494789</v>
      </c>
      <c r="AG24" s="111">
        <v>219.54467120199999</v>
      </c>
      <c r="AH24" s="111">
        <f t="shared" si="15"/>
        <v>62.264683740141209</v>
      </c>
      <c r="AI24" s="111">
        <v>195.213061224</v>
      </c>
      <c r="AJ24" s="111">
        <f t="shared" si="16"/>
        <v>77.86016948121555</v>
      </c>
      <c r="AK24" s="111">
        <v>186.29369610000001</v>
      </c>
      <c r="AL24" s="111">
        <f t="shared" si="17"/>
        <v>54.97839020921613</v>
      </c>
      <c r="AM24" s="111">
        <v>195.34947845799999</v>
      </c>
      <c r="AN24" s="111">
        <f t="shared" si="18"/>
        <v>60.092659886927912</v>
      </c>
      <c r="AO24" s="111">
        <v>265.10222222200002</v>
      </c>
      <c r="AP24" s="111">
        <f t="shared" si="19"/>
        <v>51.852529263536944</v>
      </c>
      <c r="AQ24" s="111">
        <v>183.48408163299999</v>
      </c>
      <c r="AR24" s="111">
        <f t="shared" si="20"/>
        <v>72.607200351867405</v>
      </c>
      <c r="AS24" s="111">
        <v>186.73487528300001</v>
      </c>
      <c r="AT24" s="111">
        <f t="shared" si="21"/>
        <v>65.659740596107881</v>
      </c>
      <c r="AU24" s="111">
        <v>160.043537415</v>
      </c>
      <c r="AV24" s="111">
        <f t="shared" si="22"/>
        <v>75.284522009817778</v>
      </c>
      <c r="AW24" s="111">
        <v>224.04063492099999</v>
      </c>
      <c r="AX24" s="111">
        <f t="shared" si="23"/>
        <v>63.508064522530972</v>
      </c>
      <c r="AY24" s="111">
        <v>188.29061224500001</v>
      </c>
      <c r="AZ24" s="111">
        <f t="shared" si="24"/>
        <v>73.993288597432382</v>
      </c>
      <c r="BA24" s="111">
        <v>175.798276644</v>
      </c>
      <c r="BB24" s="111">
        <f t="shared" si="25"/>
        <v>65.825262044338857</v>
      </c>
      <c r="BC24" s="111">
        <v>191.42530612199999</v>
      </c>
      <c r="BD24" s="111">
        <f t="shared" si="26"/>
        <v>64.065728305138691</v>
      </c>
      <c r="CI24" s="115"/>
      <c r="FI24" s="99"/>
    </row>
    <row r="25" spans="1:165" x14ac:dyDescent="0.3">
      <c r="A25" s="111">
        <v>18</v>
      </c>
      <c r="B25" s="114">
        <v>24</v>
      </c>
      <c r="C25" s="111">
        <v>208.886712018</v>
      </c>
      <c r="D25" s="111">
        <f t="shared" si="0"/>
        <v>85.186298077563023</v>
      </c>
      <c r="E25" s="111">
        <v>184.68063492100001</v>
      </c>
      <c r="F25" s="111">
        <f t="shared" si="1"/>
        <v>100.79061421405164</v>
      </c>
      <c r="G25" s="111">
        <v>172.08308389999999</v>
      </c>
      <c r="H25" s="111">
        <f t="shared" si="2"/>
        <v>82.76106538810815</v>
      </c>
      <c r="I25" s="111">
        <v>172.75646258500001</v>
      </c>
      <c r="J25" s="111">
        <f t="shared" si="3"/>
        <v>85.973602124684447</v>
      </c>
      <c r="K25" s="111">
        <v>198.82158730200001</v>
      </c>
      <c r="L25" s="111">
        <f t="shared" si="4"/>
        <v>77.778793900906464</v>
      </c>
      <c r="M25" s="111">
        <v>167.78739229000001</v>
      </c>
      <c r="N25" s="111">
        <f t="shared" si="5"/>
        <v>89.445612982499441</v>
      </c>
      <c r="O25" s="111">
        <v>187.24571428600001</v>
      </c>
      <c r="P25" s="111">
        <f t="shared" si="6"/>
        <v>75.140094913435021</v>
      </c>
      <c r="Q25" s="111">
        <v>185.57387755100001</v>
      </c>
      <c r="R25" s="111">
        <f t="shared" si="7"/>
        <v>82.389980623480881</v>
      </c>
      <c r="S25" s="111">
        <v>246.038639456</v>
      </c>
      <c r="T25" s="111">
        <f t="shared" si="8"/>
        <v>65.094030176948635</v>
      </c>
      <c r="U25" s="111">
        <v>217.73351473899999</v>
      </c>
      <c r="V25" s="111">
        <f t="shared" si="9"/>
        <v>61.933047603348754</v>
      </c>
      <c r="W25" s="111">
        <v>159.486984127</v>
      </c>
      <c r="X25" s="111">
        <f t="shared" si="10"/>
        <v>85.308362465998826</v>
      </c>
      <c r="Y25" s="111">
        <v>245.71356009100001</v>
      </c>
      <c r="Z25" s="111">
        <f t="shared" si="11"/>
        <v>57.850396456509721</v>
      </c>
      <c r="AA25" s="111">
        <v>179.69922902499999</v>
      </c>
      <c r="AB25" s="111">
        <f t="shared" si="12"/>
        <v>75.075662044673948</v>
      </c>
      <c r="AC25" s="111">
        <v>219.506938776</v>
      </c>
      <c r="AD25" s="111">
        <f t="shared" si="13"/>
        <v>68.183379908360521</v>
      </c>
      <c r="AE25" s="111">
        <v>181.81224489799999</v>
      </c>
      <c r="AF25" s="111">
        <f t="shared" si="14"/>
        <v>81.380884686104125</v>
      </c>
      <c r="AG25" s="111">
        <v>225.32643990899999</v>
      </c>
      <c r="AH25" s="111">
        <f t="shared" si="15"/>
        <v>70.522388056412154</v>
      </c>
      <c r="AI25" s="111">
        <v>199.836734694</v>
      </c>
      <c r="AJ25" s="111">
        <f t="shared" si="16"/>
        <v>74.426192620099272</v>
      </c>
      <c r="AK25" s="111">
        <v>192.84172340000001</v>
      </c>
      <c r="AL25" s="111">
        <f t="shared" si="17"/>
        <v>69.73271199679067</v>
      </c>
      <c r="AM25" s="111">
        <v>201.34022675700001</v>
      </c>
      <c r="AN25" s="111">
        <f t="shared" si="18"/>
        <v>76.625566307846157</v>
      </c>
      <c r="AO25" s="111">
        <v>272.04498866199998</v>
      </c>
      <c r="AP25" s="111">
        <f t="shared" si="19"/>
        <v>64.869900627588521</v>
      </c>
      <c r="AQ25" s="111">
        <v>188.442267574</v>
      </c>
      <c r="AR25" s="111">
        <f t="shared" si="20"/>
        <v>77.519531250643396</v>
      </c>
      <c r="AS25" s="111">
        <v>192.21768707499999</v>
      </c>
      <c r="AT25" s="111">
        <f t="shared" si="21"/>
        <v>74.867957748538373</v>
      </c>
      <c r="AU25" s="111">
        <v>164.82539682500001</v>
      </c>
      <c r="AV25" s="111">
        <f t="shared" si="22"/>
        <v>82.595726966567113</v>
      </c>
      <c r="AW25" s="111">
        <v>229.709206349</v>
      </c>
      <c r="AX25" s="111">
        <f t="shared" si="23"/>
        <v>74.033774372936776</v>
      </c>
      <c r="AY25" s="111">
        <v>193.155918367</v>
      </c>
      <c r="AZ25" s="111">
        <f t="shared" si="24"/>
        <v>79.507211534877939</v>
      </c>
      <c r="BA25" s="111">
        <v>181.26730158699999</v>
      </c>
      <c r="BB25" s="111">
        <f t="shared" si="25"/>
        <v>78.996603152135449</v>
      </c>
      <c r="BC25" s="111">
        <v>197.044535147</v>
      </c>
      <c r="BD25" s="111">
        <f t="shared" si="26"/>
        <v>66.017964069714949</v>
      </c>
      <c r="CI25" s="115"/>
      <c r="FI25" s="99"/>
    </row>
    <row r="26" spans="1:165" x14ac:dyDescent="0.3">
      <c r="A26" s="111">
        <v>12</v>
      </c>
      <c r="B26" s="114">
        <v>25</v>
      </c>
      <c r="C26" s="111">
        <v>221.56480725599999</v>
      </c>
      <c r="D26" s="111">
        <f t="shared" si="0"/>
        <v>76.787648966717768</v>
      </c>
      <c r="E26" s="111">
        <v>195.39591836700001</v>
      </c>
      <c r="F26" s="111">
        <f t="shared" si="1"/>
        <v>77.970297023671861</v>
      </c>
      <c r="G26" s="111">
        <v>185.13269841300001</v>
      </c>
      <c r="H26" s="111">
        <f t="shared" si="2"/>
        <v>77.519531253425669</v>
      </c>
      <c r="I26" s="111">
        <v>185.31845805</v>
      </c>
      <c r="J26" s="111">
        <f t="shared" si="3"/>
        <v>89.359690202156656</v>
      </c>
      <c r="K26" s="111">
        <v>212.70712018099999</v>
      </c>
      <c r="L26" s="111">
        <f t="shared" si="4"/>
        <v>88.887395854982259</v>
      </c>
      <c r="M26" s="111">
        <v>179.86176870700001</v>
      </c>
      <c r="N26" s="111">
        <f t="shared" si="5"/>
        <v>80.539772724412842</v>
      </c>
      <c r="O26" s="111">
        <v>201.61886621299999</v>
      </c>
      <c r="P26" s="111">
        <f t="shared" si="6"/>
        <v>72.111191859498845</v>
      </c>
      <c r="Q26" s="111">
        <v>198.68226757400001</v>
      </c>
      <c r="R26" s="111">
        <f t="shared" si="7"/>
        <v>84.843950410690638</v>
      </c>
      <c r="S26" s="111">
        <v>262.63002267600001</v>
      </c>
      <c r="T26" s="111">
        <f t="shared" si="8"/>
        <v>59.030876319749183</v>
      </c>
      <c r="U26" s="111">
        <v>235.17170067999999</v>
      </c>
      <c r="V26" s="111">
        <f t="shared" si="9"/>
        <v>55.970780682802825</v>
      </c>
      <c r="W26" s="111">
        <v>172.14693877600001</v>
      </c>
      <c r="X26" s="111">
        <f t="shared" si="10"/>
        <v>87.778662426715769</v>
      </c>
      <c r="Y26" s="111">
        <v>264.38240362800002</v>
      </c>
      <c r="Z26" s="111">
        <f t="shared" si="11"/>
        <v>55.88881378599266</v>
      </c>
      <c r="AA26" s="111">
        <v>194.08471655299999</v>
      </c>
      <c r="AB26" s="111">
        <f t="shared" si="12"/>
        <v>72.400583727212549</v>
      </c>
      <c r="AC26" s="111">
        <v>235.34657596400001</v>
      </c>
      <c r="AD26" s="111">
        <f t="shared" si="13"/>
        <v>60.625038187301129</v>
      </c>
      <c r="AE26" s="111">
        <v>195.083174603</v>
      </c>
      <c r="AF26" s="111">
        <f t="shared" si="14"/>
        <v>80.065359479122918</v>
      </c>
      <c r="AG26" s="111">
        <v>240.640725624</v>
      </c>
      <c r="AH26" s="111">
        <f t="shared" si="15"/>
        <v>69.763762923859829</v>
      </c>
      <c r="AI26" s="111">
        <v>214.34775510200001</v>
      </c>
      <c r="AJ26" s="111">
        <f t="shared" si="16"/>
        <v>76.562499997175394</v>
      </c>
      <c r="AK26" s="111">
        <v>208.32943309999999</v>
      </c>
      <c r="AL26" s="111">
        <f t="shared" si="17"/>
        <v>68.753464171939513</v>
      </c>
      <c r="AM26" s="111">
        <v>215.434739229</v>
      </c>
      <c r="AN26" s="111">
        <f t="shared" si="18"/>
        <v>72.111191859498845</v>
      </c>
      <c r="AO26" s="111">
        <v>288.69369614499999</v>
      </c>
      <c r="AP26" s="111">
        <f t="shared" si="19"/>
        <v>64.465306652466339</v>
      </c>
      <c r="AQ26" s="111">
        <v>202.37424036300001</v>
      </c>
      <c r="AR26" s="111">
        <f t="shared" si="20"/>
        <v>71.36948860101063</v>
      </c>
      <c r="AS26" s="111">
        <v>206.64308389999999</v>
      </c>
      <c r="AT26" s="111">
        <f t="shared" si="21"/>
        <v>66.908293995084264</v>
      </c>
      <c r="AU26" s="111">
        <v>177.90113378699999</v>
      </c>
      <c r="AV26" s="111">
        <f t="shared" si="22"/>
        <v>79.891304347464214</v>
      </c>
      <c r="AW26" s="111">
        <v>244.29714285700001</v>
      </c>
      <c r="AX26" s="111">
        <f t="shared" si="23"/>
        <v>72.692307690560369</v>
      </c>
      <c r="AY26" s="111">
        <v>206.73959183700001</v>
      </c>
      <c r="AZ26" s="111">
        <f t="shared" si="24"/>
        <v>70.267686426153716</v>
      </c>
      <c r="BA26" s="111">
        <v>194.93877551</v>
      </c>
      <c r="BB26" s="111">
        <f t="shared" si="25"/>
        <v>74.954675930283926</v>
      </c>
      <c r="BC26" s="111">
        <v>213.40371882100001</v>
      </c>
      <c r="BD26" s="111">
        <f t="shared" si="26"/>
        <v>73.603590240177468</v>
      </c>
      <c r="CI26" s="115"/>
      <c r="FI26" s="99"/>
    </row>
    <row r="27" spans="1:165" x14ac:dyDescent="0.3">
      <c r="A27" s="111">
        <v>18.5</v>
      </c>
      <c r="B27" s="114">
        <v>26</v>
      </c>
      <c r="C27" s="111">
        <v>230.94131519300001</v>
      </c>
      <c r="D27" s="111">
        <f t="shared" si="0"/>
        <v>79.647961578007013</v>
      </c>
      <c r="E27" s="111">
        <v>204.63020408200001</v>
      </c>
      <c r="F27" s="111">
        <f t="shared" si="1"/>
        <v>80.039700193166411</v>
      </c>
      <c r="G27" s="111">
        <v>194.420680272</v>
      </c>
      <c r="H27" s="111">
        <f t="shared" si="2"/>
        <v>79.814189190919961</v>
      </c>
      <c r="I27" s="111">
        <v>193.375782313</v>
      </c>
      <c r="J27" s="111">
        <f t="shared" si="3"/>
        <v>83.427069696478867</v>
      </c>
      <c r="K27" s="111">
        <v>220.807256236</v>
      </c>
      <c r="L27" s="111">
        <f t="shared" si="4"/>
        <v>74.744393139328068</v>
      </c>
      <c r="M27" s="111">
        <v>188.80145124699999</v>
      </c>
      <c r="N27" s="111">
        <f t="shared" si="5"/>
        <v>81.307470501690361</v>
      </c>
      <c r="O27" s="111">
        <v>211.60344671199999</v>
      </c>
      <c r="P27" s="111">
        <f t="shared" si="6"/>
        <v>75.758654418728341</v>
      </c>
      <c r="Q27" s="111">
        <v>207.16843537400001</v>
      </c>
      <c r="R27" s="111">
        <f t="shared" si="7"/>
        <v>74.344807056776474</v>
      </c>
      <c r="S27" s="111">
        <v>274.82702947799999</v>
      </c>
      <c r="T27" s="111">
        <f t="shared" si="8"/>
        <v>61.906869685480629</v>
      </c>
      <c r="U27" s="111">
        <v>248.03555555599999</v>
      </c>
      <c r="V27" s="111">
        <f t="shared" si="9"/>
        <v>56.041865108986158</v>
      </c>
      <c r="W27" s="111">
        <v>180.34938775500001</v>
      </c>
      <c r="X27" s="111">
        <f t="shared" si="10"/>
        <v>87.084068654505003</v>
      </c>
      <c r="Y27" s="111">
        <v>277.26512471699999</v>
      </c>
      <c r="Z27" s="111">
        <f t="shared" si="11"/>
        <v>51.669214011595166</v>
      </c>
      <c r="AA27" s="111">
        <v>204.02938775499999</v>
      </c>
      <c r="AB27" s="111">
        <f t="shared" si="12"/>
        <v>72.4092942323431</v>
      </c>
      <c r="AC27" s="111">
        <v>247.222857143</v>
      </c>
      <c r="AD27" s="111">
        <f t="shared" si="13"/>
        <v>61.582880434503664</v>
      </c>
      <c r="AE27" s="111">
        <v>204.075827664</v>
      </c>
      <c r="AF27" s="111">
        <f t="shared" si="14"/>
        <v>85.794657878158034</v>
      </c>
      <c r="AG27" s="111">
        <v>250.96126984099999</v>
      </c>
      <c r="AH27" s="111">
        <f t="shared" si="15"/>
        <v>65.216522422550298</v>
      </c>
      <c r="AI27" s="111">
        <v>223.75183673500001</v>
      </c>
      <c r="AJ27" s="111">
        <f t="shared" si="16"/>
        <v>74.722486813239087</v>
      </c>
      <c r="AK27" s="111">
        <v>218.8016327</v>
      </c>
      <c r="AL27" s="111">
        <f t="shared" si="17"/>
        <v>67.902998792183084</v>
      </c>
      <c r="AM27" s="111">
        <v>225.419319728</v>
      </c>
      <c r="AN27" s="111">
        <f t="shared" si="18"/>
        <v>72.878454027006939</v>
      </c>
      <c r="AO27" s="111">
        <v>299.86249433099999</v>
      </c>
      <c r="AP27" s="111">
        <f t="shared" si="19"/>
        <v>59.979562029081364</v>
      </c>
      <c r="AQ27" s="111">
        <v>212.462585034</v>
      </c>
      <c r="AR27" s="111">
        <f t="shared" si="20"/>
        <v>76.249563854469727</v>
      </c>
      <c r="AS27" s="111">
        <v>217.404081633</v>
      </c>
      <c r="AT27" s="111">
        <f t="shared" si="21"/>
        <v>74.150206013000414</v>
      </c>
      <c r="AU27" s="111">
        <v>186.913378685</v>
      </c>
      <c r="AV27" s="111">
        <f t="shared" si="22"/>
        <v>83.454378069422745</v>
      </c>
      <c r="AW27" s="111">
        <v>254.201904762</v>
      </c>
      <c r="AX27" s="111">
        <f t="shared" si="23"/>
        <v>66.706730769230703</v>
      </c>
      <c r="AY27" s="111">
        <v>216.98612244899999</v>
      </c>
      <c r="AZ27" s="111">
        <f t="shared" si="24"/>
        <v>68.869023502554384</v>
      </c>
      <c r="BA27" s="111">
        <v>204.54458049900001</v>
      </c>
      <c r="BB27" s="111">
        <f t="shared" si="25"/>
        <v>73.459409818165938</v>
      </c>
      <c r="BC27" s="111">
        <v>223.18585034</v>
      </c>
      <c r="BD27" s="111">
        <f t="shared" si="26"/>
        <v>71.222588228251837</v>
      </c>
      <c r="CI27" s="115"/>
      <c r="FI27" s="99"/>
    </row>
    <row r="28" spans="1:165" x14ac:dyDescent="0.3">
      <c r="A28" s="111">
        <v>5.5</v>
      </c>
      <c r="B28" s="114">
        <v>27</v>
      </c>
      <c r="C28" s="111">
        <v>244.87764172300001</v>
      </c>
      <c r="D28" s="111">
        <f t="shared" si="0"/>
        <v>50.218777602437413</v>
      </c>
      <c r="E28" s="111">
        <v>218.498321995</v>
      </c>
      <c r="F28" s="111">
        <f t="shared" si="1"/>
        <v>57.06163738674546</v>
      </c>
      <c r="G28" s="111">
        <v>208.327981859</v>
      </c>
      <c r="H28" s="111">
        <f t="shared" si="2"/>
        <v>62.59031791172643</v>
      </c>
      <c r="I28" s="111">
        <v>206.680816327</v>
      </c>
      <c r="J28" s="111">
        <f t="shared" si="3"/>
        <v>72.881610584368758</v>
      </c>
      <c r="K28" s="111">
        <v>235.65786848100001</v>
      </c>
      <c r="L28" s="111">
        <f t="shared" si="4"/>
        <v>62.350047992872568</v>
      </c>
      <c r="M28" s="111">
        <v>202.45333333299999</v>
      </c>
      <c r="N28" s="111">
        <f t="shared" si="5"/>
        <v>74.774950663708438</v>
      </c>
      <c r="O28" s="111">
        <v>226.25523809500001</v>
      </c>
      <c r="P28" s="111">
        <f t="shared" si="6"/>
        <v>52.058293269621963</v>
      </c>
      <c r="Q28" s="111">
        <v>222.09886621300001</v>
      </c>
      <c r="R28" s="111">
        <f t="shared" si="7"/>
        <v>61.523437497815173</v>
      </c>
      <c r="S28" s="111">
        <v>292.75718820899999</v>
      </c>
      <c r="T28" s="111">
        <f t="shared" si="8"/>
        <v>53.629864394282713</v>
      </c>
      <c r="U28" s="111">
        <v>267.84217687099999</v>
      </c>
      <c r="V28" s="111">
        <f t="shared" si="9"/>
        <v>40.721816799680617</v>
      </c>
      <c r="W28" s="111">
        <v>193.09569160999999</v>
      </c>
      <c r="X28" s="111">
        <f t="shared" si="10"/>
        <v>67.15612079824983</v>
      </c>
      <c r="Y28" s="111">
        <v>298.74793650800001</v>
      </c>
      <c r="Z28" s="111">
        <f t="shared" si="11"/>
        <v>40.83883351134952</v>
      </c>
      <c r="AA28" s="111">
        <v>219.358911565</v>
      </c>
      <c r="AB28" s="111">
        <f t="shared" si="12"/>
        <v>56.173573370302542</v>
      </c>
      <c r="AC28" s="111">
        <v>265.24734693900001</v>
      </c>
      <c r="AD28" s="111">
        <f t="shared" si="13"/>
        <v>42.678420607882956</v>
      </c>
      <c r="AE28" s="111">
        <v>217.01369614500001</v>
      </c>
      <c r="AF28" s="111">
        <f t="shared" si="14"/>
        <v>73.804162609654725</v>
      </c>
      <c r="AG28" s="111">
        <v>267.98149659900002</v>
      </c>
      <c r="AH28" s="111">
        <f t="shared" si="15"/>
        <v>50.576206629942071</v>
      </c>
      <c r="AI28" s="111">
        <v>238.60680272100001</v>
      </c>
      <c r="AJ28" s="111">
        <f t="shared" si="16"/>
        <v>53.503676466378735</v>
      </c>
      <c r="AK28" s="111">
        <v>235.14848069999999</v>
      </c>
      <c r="AL28" s="111">
        <f t="shared" si="17"/>
        <v>58.726916829214048</v>
      </c>
      <c r="AM28" s="111">
        <v>240.65015872999999</v>
      </c>
      <c r="AN28" s="111">
        <f t="shared" si="18"/>
        <v>49.681150314138648</v>
      </c>
      <c r="AO28" s="111">
        <v>318.36879818599999</v>
      </c>
      <c r="AP28" s="111">
        <f t="shared" si="19"/>
        <v>44.136379075056098</v>
      </c>
      <c r="AQ28" s="111">
        <v>227.02004535099999</v>
      </c>
      <c r="AR28" s="111">
        <f t="shared" si="20"/>
        <v>71.394230757217414</v>
      </c>
      <c r="AS28" s="111">
        <v>232.373696145</v>
      </c>
      <c r="AT28" s="111">
        <f t="shared" si="21"/>
        <v>46.123859026866086</v>
      </c>
      <c r="AU28" s="111">
        <v>200.21405895699999</v>
      </c>
      <c r="AV28" s="111">
        <f t="shared" si="22"/>
        <v>74.676724138735793</v>
      </c>
      <c r="AW28" s="111">
        <v>270.84190476200001</v>
      </c>
      <c r="AX28" s="111">
        <f t="shared" si="23"/>
        <v>52.992455141228739</v>
      </c>
      <c r="AY28" s="111">
        <v>233.103673469</v>
      </c>
      <c r="AZ28" s="111">
        <f t="shared" si="24"/>
        <v>55.165120081125536</v>
      </c>
      <c r="BA28" s="111">
        <v>219.65496598600001</v>
      </c>
      <c r="BB28" s="111">
        <f t="shared" si="25"/>
        <v>59.401939651535386</v>
      </c>
      <c r="BC28" s="111">
        <v>238.77079365099999</v>
      </c>
      <c r="BD28" s="111">
        <f t="shared" si="26"/>
        <v>51.018762618861771</v>
      </c>
      <c r="CI28" s="115"/>
      <c r="FI28" s="99"/>
    </row>
    <row r="29" spans="1:165" x14ac:dyDescent="0.3">
      <c r="A29" s="111">
        <v>2</v>
      </c>
      <c r="B29" s="114">
        <v>28</v>
      </c>
      <c r="C29" s="111">
        <v>251.44888888899999</v>
      </c>
      <c r="D29" s="111">
        <f t="shared" si="0"/>
        <v>66.256009636785919</v>
      </c>
      <c r="E29" s="111">
        <v>224.28154194999999</v>
      </c>
      <c r="F29" s="111">
        <f t="shared" si="1"/>
        <v>78.302556808102253</v>
      </c>
      <c r="G29" s="111">
        <v>213.60036281199999</v>
      </c>
      <c r="H29" s="111">
        <f t="shared" si="2"/>
        <v>67.116477270343822</v>
      </c>
      <c r="I29" s="111">
        <v>211.20870748300001</v>
      </c>
      <c r="J29" s="111">
        <f t="shared" si="3"/>
        <v>69.837415540172486</v>
      </c>
      <c r="K29" s="111">
        <v>240.950566893</v>
      </c>
      <c r="L29" s="111">
        <f t="shared" si="4"/>
        <v>74.76265818496546</v>
      </c>
      <c r="M29" s="111">
        <v>206.86657596399999</v>
      </c>
      <c r="N29" s="111">
        <f t="shared" si="5"/>
        <v>77.133861962671062</v>
      </c>
      <c r="O29" s="111">
        <v>232.59428571399999</v>
      </c>
      <c r="P29" s="111">
        <f t="shared" si="6"/>
        <v>65.417325922034209</v>
      </c>
      <c r="Q29" s="111">
        <v>227.46267573700001</v>
      </c>
      <c r="R29" s="111">
        <f t="shared" si="7"/>
        <v>73.828125018024636</v>
      </c>
      <c r="S29" s="111">
        <v>298.91047619</v>
      </c>
      <c r="T29" s="111">
        <f t="shared" si="8"/>
        <v>68.591870555864219</v>
      </c>
      <c r="U29" s="111">
        <v>275.945941043</v>
      </c>
      <c r="V29" s="111">
        <f t="shared" si="9"/>
        <v>48.75442216473536</v>
      </c>
      <c r="W29" s="111">
        <v>198.00961451200001</v>
      </c>
      <c r="X29" s="111">
        <f t="shared" si="10"/>
        <v>81.465517242258272</v>
      </c>
      <c r="Y29" s="111">
        <v>306.82848072600001</v>
      </c>
      <c r="Z29" s="111">
        <f t="shared" si="11"/>
        <v>47.851562500779295</v>
      </c>
      <c r="AA29" s="111">
        <v>225.23356009099999</v>
      </c>
      <c r="AB29" s="111">
        <f t="shared" si="12"/>
        <v>72.788292255522293</v>
      </c>
      <c r="AC29" s="111">
        <v>272.97959183699999</v>
      </c>
      <c r="AD29" s="111">
        <f t="shared" si="13"/>
        <v>51.809210530575719</v>
      </c>
      <c r="AE29" s="111">
        <v>221.48498866200001</v>
      </c>
      <c r="AF29" s="111">
        <f t="shared" si="14"/>
        <v>71.343830882445332</v>
      </c>
      <c r="AG29" s="111">
        <v>274.506303855</v>
      </c>
      <c r="AH29" s="111">
        <f t="shared" si="15"/>
        <v>70.794092480053422</v>
      </c>
      <c r="AI29" s="111">
        <v>244.77460317500001</v>
      </c>
      <c r="AJ29" s="111">
        <f t="shared" si="16"/>
        <v>65.598968668758815</v>
      </c>
      <c r="AK29" s="111">
        <v>240.76770980000001</v>
      </c>
      <c r="AL29" s="111">
        <f t="shared" si="17"/>
        <v>69.837417328502454</v>
      </c>
      <c r="AM29" s="111">
        <v>247.29251700699999</v>
      </c>
      <c r="AN29" s="111">
        <f t="shared" si="18"/>
        <v>46.1425781362652</v>
      </c>
      <c r="AO29" s="111">
        <v>325.84562358300002</v>
      </c>
      <c r="AP29" s="111">
        <f t="shared" si="19"/>
        <v>53.278028348316994</v>
      </c>
      <c r="AQ29" s="111">
        <v>231.64226757399999</v>
      </c>
      <c r="AR29" s="111">
        <f t="shared" si="20"/>
        <v>69.5145019077124</v>
      </c>
      <c r="AS29" s="111">
        <v>239.52834467100001</v>
      </c>
      <c r="AT29" s="111">
        <f t="shared" si="21"/>
        <v>56.966930755088079</v>
      </c>
      <c r="AU29" s="111">
        <v>204.63310657599999</v>
      </c>
      <c r="AV29" s="111">
        <f t="shared" si="22"/>
        <v>76.918604648590673</v>
      </c>
      <c r="AW29" s="111">
        <v>277.06920634900001</v>
      </c>
      <c r="AX29" s="111">
        <f t="shared" si="23"/>
        <v>50.697424892364602</v>
      </c>
      <c r="AY29" s="111">
        <v>239.08571428600001</v>
      </c>
      <c r="AZ29" s="111">
        <f t="shared" si="24"/>
        <v>54.525222565074834</v>
      </c>
      <c r="BA29" s="111">
        <v>225.21034013600001</v>
      </c>
      <c r="BB29" s="111">
        <f t="shared" si="25"/>
        <v>62.760910802467912</v>
      </c>
      <c r="BC29" s="111">
        <v>245.23900226800001</v>
      </c>
      <c r="BD29" s="111">
        <f t="shared" si="26"/>
        <v>62.689537539495632</v>
      </c>
      <c r="CI29" s="115"/>
      <c r="FI29" s="99"/>
    </row>
    <row r="30" spans="1:165" x14ac:dyDescent="0.3">
      <c r="A30" s="111">
        <v>12</v>
      </c>
      <c r="B30" s="114">
        <v>29</v>
      </c>
      <c r="C30" s="111">
        <v>253.260045351</v>
      </c>
      <c r="D30" s="111">
        <f t="shared" si="0"/>
        <v>72.788292248164908</v>
      </c>
      <c r="E30" s="111">
        <v>225.81405895699999</v>
      </c>
      <c r="F30" s="111">
        <f t="shared" si="1"/>
        <v>83.13086461030214</v>
      </c>
      <c r="G30" s="111">
        <v>215.38829931999999</v>
      </c>
      <c r="H30" s="111">
        <f t="shared" si="2"/>
        <v>82.031250001335138</v>
      </c>
      <c r="I30" s="111">
        <v>212.926984127</v>
      </c>
      <c r="J30" s="111">
        <f t="shared" si="3"/>
        <v>78.700031721752964</v>
      </c>
      <c r="K30" s="111">
        <v>242.55564625900001</v>
      </c>
      <c r="L30" s="111">
        <f t="shared" si="4"/>
        <v>72.384738842726776</v>
      </c>
      <c r="M30" s="111">
        <v>208.422312925</v>
      </c>
      <c r="N30" s="111">
        <f t="shared" si="5"/>
        <v>83.579009430112123</v>
      </c>
      <c r="O30" s="111">
        <v>234.428662132</v>
      </c>
      <c r="P30" s="111">
        <f t="shared" si="6"/>
        <v>71.118836014494789</v>
      </c>
      <c r="Q30" s="111">
        <v>229.08807256200001</v>
      </c>
      <c r="R30" s="111">
        <f t="shared" si="7"/>
        <v>74.359262585592091</v>
      </c>
      <c r="S30" s="111">
        <v>300.65995464899999</v>
      </c>
      <c r="T30" s="111">
        <f t="shared" si="8"/>
        <v>69.267015707667497</v>
      </c>
      <c r="U30" s="111">
        <v>278.40725623600002</v>
      </c>
      <c r="V30" s="111">
        <f t="shared" si="9"/>
        <v>61.523437499249191</v>
      </c>
      <c r="W30" s="111">
        <v>199.48263038499999</v>
      </c>
      <c r="X30" s="111">
        <f t="shared" si="10"/>
        <v>93.256578942958697</v>
      </c>
      <c r="Y30" s="111">
        <v>309.33623582799999</v>
      </c>
      <c r="Z30" s="111">
        <f t="shared" si="11"/>
        <v>52.113970587756256</v>
      </c>
      <c r="AA30" s="111">
        <v>226.88217687100001</v>
      </c>
      <c r="AB30" s="111">
        <f t="shared" si="12"/>
        <v>83.186619720598344</v>
      </c>
      <c r="AC30" s="111">
        <v>275.29578231300002</v>
      </c>
      <c r="AD30" s="111">
        <f t="shared" si="13"/>
        <v>57.104627072500989</v>
      </c>
      <c r="AE30" s="111">
        <v>223.16698412700001</v>
      </c>
      <c r="AF30" s="111">
        <f t="shared" si="14"/>
        <v>76.752011138650943</v>
      </c>
      <c r="AG30" s="111">
        <v>276.20136054400001</v>
      </c>
      <c r="AH30" s="111">
        <f t="shared" si="15"/>
        <v>72.111191859498845</v>
      </c>
      <c r="AI30" s="111">
        <v>246.603900227</v>
      </c>
      <c r="AJ30" s="111">
        <f t="shared" si="16"/>
        <v>71.741016558744093</v>
      </c>
      <c r="AK30" s="111">
        <v>242.4859864</v>
      </c>
      <c r="AL30" s="111">
        <f t="shared" si="17"/>
        <v>71.282327389374004</v>
      </c>
      <c r="AM30" s="111">
        <v>249.89315192699999</v>
      </c>
      <c r="AN30" s="111">
        <f t="shared" si="18"/>
        <v>57.958528037203365</v>
      </c>
      <c r="AO30" s="111">
        <v>328.09795918399999</v>
      </c>
      <c r="AP30" s="111">
        <f t="shared" si="19"/>
        <v>56.071993673658561</v>
      </c>
      <c r="AQ30" s="111">
        <v>233.36852607700001</v>
      </c>
      <c r="AR30" s="111">
        <f t="shared" si="20"/>
        <v>71.011951620951706</v>
      </c>
      <c r="AS30" s="111">
        <v>241.634829932</v>
      </c>
      <c r="AT30" s="111">
        <f t="shared" si="21"/>
        <v>63.37420962078798</v>
      </c>
      <c r="AU30" s="111">
        <v>206.193197279</v>
      </c>
      <c r="AV30" s="111">
        <f t="shared" si="22"/>
        <v>85.983535529876846</v>
      </c>
      <c r="AW30" s="111">
        <v>279.43619047599998</v>
      </c>
      <c r="AX30" s="111">
        <f t="shared" si="23"/>
        <v>64.963336389657528</v>
      </c>
      <c r="AY30" s="111">
        <v>241.28653061200001</v>
      </c>
      <c r="AZ30" s="111">
        <f t="shared" si="24"/>
        <v>68.266253866798849</v>
      </c>
      <c r="BA30" s="111">
        <v>227.12235827699999</v>
      </c>
      <c r="BB30" s="111">
        <f t="shared" si="25"/>
        <v>72.889884670538663</v>
      </c>
      <c r="BC30" s="111">
        <v>247.15319727900001</v>
      </c>
      <c r="BD30" s="111">
        <f t="shared" si="26"/>
        <v>65.417325951752645</v>
      </c>
      <c r="CI30" s="115"/>
      <c r="FI30" s="99"/>
    </row>
    <row r="31" spans="1:165" x14ac:dyDescent="0.3">
      <c r="A31" s="111">
        <v>12</v>
      </c>
      <c r="B31" s="114">
        <v>30</v>
      </c>
      <c r="C31" s="111">
        <v>263.15174603200001</v>
      </c>
      <c r="D31" s="111">
        <f t="shared" si="0"/>
        <v>73.652761282882338</v>
      </c>
      <c r="E31" s="111">
        <v>234.47510204100001</v>
      </c>
      <c r="F31" s="111">
        <f t="shared" si="1"/>
        <v>98.262032082551087</v>
      </c>
      <c r="G31" s="111">
        <v>224.16544217699999</v>
      </c>
      <c r="H31" s="111">
        <f t="shared" si="2"/>
        <v>87.100596908798053</v>
      </c>
      <c r="I31" s="111">
        <v>222.075646259</v>
      </c>
      <c r="J31" s="111">
        <f t="shared" si="3"/>
        <v>86.132812504836366</v>
      </c>
      <c r="K31" s="111">
        <v>252.50249433100001</v>
      </c>
      <c r="L31" s="111">
        <f t="shared" si="4"/>
        <v>76.918604648591369</v>
      </c>
      <c r="M31" s="111">
        <v>217.03691610000001</v>
      </c>
      <c r="N31" s="111">
        <f t="shared" si="5"/>
        <v>93.963068181985165</v>
      </c>
      <c r="O31" s="111">
        <v>244.55256235799999</v>
      </c>
      <c r="P31" s="111">
        <f t="shared" si="6"/>
        <v>72.111191859498845</v>
      </c>
      <c r="Q31" s="111">
        <v>238.77079365099999</v>
      </c>
      <c r="R31" s="111">
        <f t="shared" si="7"/>
        <v>78.500791140676597</v>
      </c>
      <c r="S31" s="111">
        <v>311.054512472</v>
      </c>
      <c r="T31" s="111">
        <f t="shared" si="8"/>
        <v>72.788292255523558</v>
      </c>
      <c r="U31" s="111">
        <v>290.11011337899998</v>
      </c>
      <c r="V31" s="111">
        <f t="shared" si="9"/>
        <v>60.79963235678305</v>
      </c>
      <c r="W31" s="111">
        <v>207.20326530599999</v>
      </c>
      <c r="X31" s="111">
        <f t="shared" si="10"/>
        <v>99.384014427742926</v>
      </c>
      <c r="Y31" s="111">
        <v>323.152108844</v>
      </c>
      <c r="Z31" s="111">
        <f t="shared" si="11"/>
        <v>58.505306607190846</v>
      </c>
      <c r="AA31" s="111">
        <v>235.537414966</v>
      </c>
      <c r="AB31" s="111">
        <f t="shared" si="12"/>
        <v>81.936416187783209</v>
      </c>
      <c r="AC31" s="111">
        <v>287.90421768700003</v>
      </c>
      <c r="AD31" s="111">
        <f t="shared" si="13"/>
        <v>57.823426574690252</v>
      </c>
      <c r="AE31" s="111">
        <v>232.54784580500001</v>
      </c>
      <c r="AF31" s="111">
        <f t="shared" si="14"/>
        <v>77.326215711212924</v>
      </c>
      <c r="AG31" s="111">
        <v>286.18594104300001</v>
      </c>
      <c r="AH31" s="111">
        <f t="shared" si="15"/>
        <v>70.472301138787955</v>
      </c>
      <c r="AI31" s="111">
        <v>256.64</v>
      </c>
      <c r="AJ31" s="111">
        <f t="shared" si="16"/>
        <v>74.493243246703628</v>
      </c>
      <c r="AK31" s="111">
        <v>252.58666669999999</v>
      </c>
      <c r="AL31" s="111">
        <f t="shared" si="17"/>
        <v>73.304521398445047</v>
      </c>
      <c r="AM31" s="111">
        <v>262.31582766399998</v>
      </c>
      <c r="AN31" s="111">
        <f t="shared" si="18"/>
        <v>62.515751006267315</v>
      </c>
      <c r="AO31" s="111">
        <v>340.938594104</v>
      </c>
      <c r="AP31" s="111">
        <f t="shared" si="19"/>
        <v>58.395127115647796</v>
      </c>
      <c r="AQ31" s="111">
        <v>243.50766439899999</v>
      </c>
      <c r="AR31" s="111">
        <f t="shared" si="20"/>
        <v>73.304521279032755</v>
      </c>
      <c r="AS31" s="111">
        <v>252.995918367</v>
      </c>
      <c r="AT31" s="111">
        <f t="shared" si="21"/>
        <v>65.711920528441382</v>
      </c>
      <c r="AU31" s="111">
        <v>214.566893424</v>
      </c>
      <c r="AV31" s="111">
        <f t="shared" si="22"/>
        <v>84.735269002798816</v>
      </c>
      <c r="AW31" s="111">
        <v>290.51936507900001</v>
      </c>
      <c r="AX31" s="111">
        <f t="shared" si="23"/>
        <v>67.371673003702114</v>
      </c>
      <c r="AY31" s="111">
        <v>251.833469388</v>
      </c>
      <c r="AZ31" s="111">
        <f t="shared" si="24"/>
        <v>73.894101879616144</v>
      </c>
      <c r="BA31" s="111">
        <v>237.00027210900001</v>
      </c>
      <c r="BB31" s="111">
        <f t="shared" si="25"/>
        <v>77.860169489635439</v>
      </c>
      <c r="BC31" s="111">
        <v>258.15945578200001</v>
      </c>
      <c r="BD31" s="111">
        <f t="shared" si="26"/>
        <v>71.446572576819207</v>
      </c>
      <c r="CI31" s="115"/>
      <c r="FI31" s="99"/>
    </row>
    <row r="32" spans="1:165" x14ac:dyDescent="0.3">
      <c r="A32" s="111">
        <v>12</v>
      </c>
      <c r="B32" s="114">
        <v>31</v>
      </c>
      <c r="C32" s="111">
        <v>272.92734693900002</v>
      </c>
      <c r="D32" s="111">
        <f t="shared" si="0"/>
        <v>58.726917615656731</v>
      </c>
      <c r="E32" s="111">
        <v>241.80244898000001</v>
      </c>
      <c r="F32" s="111">
        <f t="shared" si="1"/>
        <v>99.324324335789214</v>
      </c>
      <c r="G32" s="111">
        <v>232.43174603200001</v>
      </c>
      <c r="H32" s="111">
        <f t="shared" si="2"/>
        <v>89.861438144220955</v>
      </c>
      <c r="I32" s="111">
        <v>230.43482993200001</v>
      </c>
      <c r="J32" s="111">
        <f t="shared" si="3"/>
        <v>77.909076634121661</v>
      </c>
      <c r="K32" s="111">
        <v>261.86303854900001</v>
      </c>
      <c r="L32" s="111">
        <f t="shared" si="4"/>
        <v>74.493243246703628</v>
      </c>
      <c r="M32" s="111">
        <v>224.699501134</v>
      </c>
      <c r="N32" s="111">
        <f t="shared" si="5"/>
        <v>86.856617652547214</v>
      </c>
      <c r="O32" s="111">
        <v>254.53714285699999</v>
      </c>
      <c r="P32" s="111">
        <f t="shared" si="6"/>
        <v>70.956092673191264</v>
      </c>
      <c r="Q32" s="111">
        <v>247.942675737</v>
      </c>
      <c r="R32" s="111">
        <f t="shared" si="7"/>
        <v>71.611576211130469</v>
      </c>
      <c r="S32" s="111">
        <v>320.94621315199998</v>
      </c>
      <c r="T32" s="111">
        <f t="shared" si="8"/>
        <v>75.261680826758905</v>
      </c>
      <c r="U32" s="111">
        <v>301.95229024899999</v>
      </c>
      <c r="V32" s="111">
        <f t="shared" si="9"/>
        <v>60.725214195231899</v>
      </c>
      <c r="W32" s="111">
        <v>214.447891156</v>
      </c>
      <c r="X32" s="111">
        <f t="shared" si="10"/>
        <v>102.8451492468359</v>
      </c>
      <c r="Y32" s="111">
        <v>335.458684807</v>
      </c>
      <c r="Z32" s="111">
        <f t="shared" si="11"/>
        <v>59.976426495475458</v>
      </c>
      <c r="AA32" s="111">
        <v>244.324716553</v>
      </c>
      <c r="AB32" s="111">
        <f t="shared" si="12"/>
        <v>84.851205745244116</v>
      </c>
      <c r="AC32" s="111">
        <v>300.35591836700002</v>
      </c>
      <c r="AD32" s="111">
        <f t="shared" si="13"/>
        <v>61.114190686302763</v>
      </c>
      <c r="AE32" s="111">
        <v>241.85904761899999</v>
      </c>
      <c r="AF32" s="111">
        <f t="shared" si="14"/>
        <v>83.579009430112123</v>
      </c>
      <c r="AG32" s="111">
        <v>296.40272108800002</v>
      </c>
      <c r="AH32" s="111">
        <f t="shared" si="15"/>
        <v>70.794092466132298</v>
      </c>
      <c r="AI32" s="111">
        <v>266.30530612199999</v>
      </c>
      <c r="AJ32" s="111">
        <f t="shared" si="16"/>
        <v>71.777343744012668</v>
      </c>
      <c r="AK32" s="111">
        <v>262.40870749999999</v>
      </c>
      <c r="AL32" s="111">
        <f t="shared" si="17"/>
        <v>69.837415973706385</v>
      </c>
      <c r="AM32" s="111">
        <v>273.83292517000001</v>
      </c>
      <c r="AN32" s="111">
        <f t="shared" si="18"/>
        <v>59.175214693818269</v>
      </c>
      <c r="AO32" s="111">
        <v>353.26839002299999</v>
      </c>
      <c r="AP32" s="111">
        <f t="shared" si="19"/>
        <v>58.950213878928814</v>
      </c>
      <c r="AQ32" s="111">
        <v>253.32970521499999</v>
      </c>
      <c r="AR32" s="111">
        <f t="shared" si="20"/>
        <v>67.408288039199448</v>
      </c>
      <c r="AS32" s="111">
        <v>263.952834467</v>
      </c>
      <c r="AT32" s="111">
        <f t="shared" si="21"/>
        <v>69.485294117008451</v>
      </c>
      <c r="AU32" s="111">
        <v>223.06394557799999</v>
      </c>
      <c r="AV32" s="111">
        <f t="shared" si="22"/>
        <v>82.687500001873261</v>
      </c>
      <c r="AW32" s="111">
        <v>301.20634920600003</v>
      </c>
      <c r="AX32" s="111">
        <f t="shared" si="23"/>
        <v>65.68582019951711</v>
      </c>
      <c r="AY32" s="111">
        <v>261.57714285700001</v>
      </c>
      <c r="AZ32" s="111">
        <f t="shared" si="24"/>
        <v>67.721130219180452</v>
      </c>
      <c r="BA32" s="111">
        <v>246.24761904799999</v>
      </c>
      <c r="BB32" s="111">
        <f t="shared" si="25"/>
        <v>71.405440415374997</v>
      </c>
      <c r="BC32" s="111">
        <v>268.23691609999997</v>
      </c>
      <c r="BD32" s="111">
        <f t="shared" si="26"/>
        <v>77.133861946144478</v>
      </c>
      <c r="CI32" s="115"/>
      <c r="FI32" s="99"/>
    </row>
    <row r="33" spans="1:165" x14ac:dyDescent="0.3">
      <c r="A33" s="111">
        <v>10</v>
      </c>
      <c r="B33" s="114">
        <v>32</v>
      </c>
      <c r="C33" s="111">
        <v>285.187482993</v>
      </c>
      <c r="D33" s="111">
        <f t="shared" si="0"/>
        <v>64.726027396152148</v>
      </c>
      <c r="E33" s="111">
        <v>249.051428571</v>
      </c>
      <c r="F33" s="111">
        <f t="shared" si="1"/>
        <v>98.157051269598242</v>
      </c>
      <c r="G33" s="111">
        <v>240.444081633</v>
      </c>
      <c r="H33" s="111">
        <f t="shared" si="2"/>
        <v>86.087975018839984</v>
      </c>
      <c r="I33" s="111">
        <v>239.67637188200001</v>
      </c>
      <c r="J33" s="111">
        <f t="shared" si="3"/>
        <v>73.82812499985593</v>
      </c>
      <c r="K33" s="111">
        <v>271.52834467100001</v>
      </c>
      <c r="L33" s="111">
        <f t="shared" si="4"/>
        <v>82.431960918088905</v>
      </c>
      <c r="M33" s="111">
        <v>232.989024943</v>
      </c>
      <c r="N33" s="111">
        <f t="shared" si="5"/>
        <v>84.168872150988378</v>
      </c>
      <c r="O33" s="111">
        <v>264.68426303899997</v>
      </c>
      <c r="P33" s="111">
        <f t="shared" si="6"/>
        <v>70.175252488438275</v>
      </c>
      <c r="Q33" s="111">
        <v>257.99691610000002</v>
      </c>
      <c r="R33" s="111">
        <f t="shared" si="7"/>
        <v>72.993908903440015</v>
      </c>
      <c r="S33" s="111">
        <v>330.512834467</v>
      </c>
      <c r="T33" s="111">
        <f t="shared" si="8"/>
        <v>80.497955609387148</v>
      </c>
      <c r="U33" s="111">
        <v>313.80897959200001</v>
      </c>
      <c r="V33" s="111">
        <f t="shared" si="9"/>
        <v>61.615126674866232</v>
      </c>
      <c r="W33" s="111">
        <v>221.44870748299999</v>
      </c>
      <c r="X33" s="111">
        <f t="shared" si="10"/>
        <v>101.93232249215757</v>
      </c>
      <c r="Y33" s="111">
        <v>347.46340136100002</v>
      </c>
      <c r="Z33" s="111">
        <f t="shared" si="11"/>
        <v>58.831376738771212</v>
      </c>
      <c r="AA33" s="111">
        <v>252.81015873000001</v>
      </c>
      <c r="AB33" s="111">
        <f t="shared" si="12"/>
        <v>82.588393923395159</v>
      </c>
      <c r="AC33" s="111">
        <v>312.13714285700001</v>
      </c>
      <c r="AD33" s="111">
        <f t="shared" si="13"/>
        <v>59.814453125973785</v>
      </c>
      <c r="AE33" s="111">
        <v>250.47365079400001</v>
      </c>
      <c r="AF33" s="111">
        <f t="shared" si="14"/>
        <v>82.497755163896684</v>
      </c>
      <c r="AG33" s="111">
        <v>306.57306122400001</v>
      </c>
      <c r="AH33" s="111">
        <f t="shared" si="15"/>
        <v>68.319838050629855</v>
      </c>
      <c r="AI33" s="111">
        <v>276.336326531</v>
      </c>
      <c r="AJ33" s="111">
        <f t="shared" si="16"/>
        <v>72.096521063244182</v>
      </c>
      <c r="AK33" s="111">
        <v>272.71836730000001</v>
      </c>
      <c r="AL33" s="111">
        <f t="shared" si="17"/>
        <v>69.235116397212465</v>
      </c>
      <c r="AM33" s="111">
        <v>286.00018140600002</v>
      </c>
      <c r="AN33" s="111">
        <f t="shared" si="18"/>
        <v>56.542327682530932</v>
      </c>
      <c r="AO33" s="111">
        <v>365.48208616800002</v>
      </c>
      <c r="AP33" s="111">
        <f t="shared" si="19"/>
        <v>59.265696672891686</v>
      </c>
      <c r="AQ33" s="111">
        <v>264.01088435399998</v>
      </c>
      <c r="AR33" s="111">
        <f t="shared" si="20"/>
        <v>68.35937500111261</v>
      </c>
      <c r="AS33" s="111">
        <v>274.314739229</v>
      </c>
      <c r="AT33" s="111">
        <f t="shared" si="21"/>
        <v>64.847855069173562</v>
      </c>
      <c r="AU33" s="111">
        <v>231.771428571</v>
      </c>
      <c r="AV33" s="111">
        <f t="shared" si="22"/>
        <v>78.600285168044095</v>
      </c>
      <c r="AW33" s="111">
        <v>312.16761904800001</v>
      </c>
      <c r="AX33" s="111">
        <f t="shared" si="23"/>
        <v>62.105678233132267</v>
      </c>
      <c r="AY33" s="111">
        <v>272.20897959199999</v>
      </c>
      <c r="AZ33" s="111">
        <f t="shared" si="24"/>
        <v>66.915513475971949</v>
      </c>
      <c r="BA33" s="111">
        <v>256.33088435399998</v>
      </c>
      <c r="BB33" s="111">
        <f t="shared" si="25"/>
        <v>71.777343754030312</v>
      </c>
      <c r="BC33" s="111">
        <v>277.571337868</v>
      </c>
      <c r="BD33" s="111">
        <f t="shared" si="26"/>
        <v>75.286806878866713</v>
      </c>
      <c r="CI33" s="115"/>
      <c r="FI33" s="99"/>
    </row>
    <row r="34" spans="1:165" x14ac:dyDescent="0.3">
      <c r="A34" s="111">
        <v>6</v>
      </c>
      <c r="B34" s="114">
        <v>33</v>
      </c>
      <c r="C34" s="111">
        <v>294.45732426299998</v>
      </c>
      <c r="D34" s="111">
        <f t="shared" ref="D34:D65" si="27">60/((C35-C34)/$A34)</f>
        <v>73.034741641846622</v>
      </c>
      <c r="E34" s="111">
        <v>255.164081633</v>
      </c>
      <c r="F34" s="111">
        <f t="shared" ref="F34:F65" si="28">60/((E35-E34)/$A34)</f>
        <v>107.29346888089954</v>
      </c>
      <c r="G34" s="111">
        <v>247.41369614499999</v>
      </c>
      <c r="H34" s="111">
        <f t="shared" ref="H34:H65" si="29">60/((G35-G34)/$A34)</f>
        <v>85.524047570447777</v>
      </c>
      <c r="I34" s="111">
        <v>247.803356009</v>
      </c>
      <c r="J34" s="111">
        <f t="shared" ref="J34:J65" si="30">60/((I35-I34)/$A34)</f>
        <v>84.489952316166267</v>
      </c>
      <c r="K34" s="111">
        <v>278.80707482999998</v>
      </c>
      <c r="L34" s="111">
        <f t="shared" ref="L34:L65" si="31">60/((K35-K34)/$A34)</f>
        <v>89.991837470364842</v>
      </c>
      <c r="M34" s="111">
        <v>240.11755102000001</v>
      </c>
      <c r="N34" s="111">
        <f t="shared" ref="N34:N65" si="32">60/((M35-M34)/$A34)</f>
        <v>91.739090227356456</v>
      </c>
      <c r="O34" s="111">
        <v>273.23428571400001</v>
      </c>
      <c r="P34" s="111">
        <f t="shared" ref="P34:P65" si="33">60/((O35-O34)/$A34)</f>
        <v>72.69230768322133</v>
      </c>
      <c r="Q34" s="111">
        <v>266.21678004500001</v>
      </c>
      <c r="R34" s="111">
        <f t="shared" ref="R34:R65" si="34">60/((Q35-Q34)/$A34)</f>
        <v>71.446572576818795</v>
      </c>
      <c r="S34" s="111">
        <v>337.96643990899997</v>
      </c>
      <c r="T34" s="111">
        <f t="shared" ref="T34:T65" si="35">60/((S35-S34)/$A34)</f>
        <v>81.385334637283378</v>
      </c>
      <c r="U34" s="111">
        <v>323.54684807299998</v>
      </c>
      <c r="V34" s="111">
        <f t="shared" ref="V34:V65" si="36">60/((U35-U34)/$A34)</f>
        <v>69.368708052963555</v>
      </c>
      <c r="W34" s="111">
        <v>227.33496598599999</v>
      </c>
      <c r="X34" s="111">
        <f t="shared" ref="X34:X65" si="37">60/((W35-W34)/$A34)</f>
        <v>102.84514923214476</v>
      </c>
      <c r="Y34" s="111">
        <v>357.662040816</v>
      </c>
      <c r="Z34" s="111">
        <f t="shared" ref="Z34:Z65" si="38">60/((Y35-Y34)/$A34)</f>
        <v>62.319432225698073</v>
      </c>
      <c r="AA34" s="111">
        <v>260.07510204099998</v>
      </c>
      <c r="AB34" s="111">
        <f t="shared" ref="AB34:AB65" si="39">60/((AA35-AA34)/$A34)</f>
        <v>82.248839527190995</v>
      </c>
      <c r="AC34" s="111">
        <v>322.16816326499998</v>
      </c>
      <c r="AD34" s="111">
        <f t="shared" ref="AD34:AD65" si="40">60/((AC35-AC34)/$A34)</f>
        <v>64.633272529833405</v>
      </c>
      <c r="AE34" s="111">
        <v>257.74657596399999</v>
      </c>
      <c r="AF34" s="111">
        <f t="shared" ref="AF34:AF65" si="41">60/((AE35-AE34)/$A34)</f>
        <v>82.344398343408955</v>
      </c>
      <c r="AG34" s="111">
        <v>315.35528344699998</v>
      </c>
      <c r="AH34" s="111">
        <f t="shared" ref="AH34:AH65" si="42">60/((AG35-AG34)/$A34)</f>
        <v>77.994812136073378</v>
      </c>
      <c r="AI34" s="111">
        <v>284.65850340100002</v>
      </c>
      <c r="AJ34" s="111">
        <f t="shared" ref="AJ34:AJ65" si="43">60/((AI35-AI34)/$A34)</f>
        <v>77.67731329479254</v>
      </c>
      <c r="AK34" s="111">
        <v>281.38448979999998</v>
      </c>
      <c r="AL34" s="111">
        <f t="shared" ref="AL34:AL65" si="44">60/((AK35-AK34)/$A34)</f>
        <v>73.905109657630149</v>
      </c>
      <c r="AM34" s="111">
        <v>296.61170068000001</v>
      </c>
      <c r="AN34" s="111">
        <f t="shared" ref="AN34:AN65" si="45">60/((AM35-AM34)/$A34)</f>
        <v>61.280261858511871</v>
      </c>
      <c r="AO34" s="111">
        <v>375.605986395</v>
      </c>
      <c r="AP34" s="111">
        <f t="shared" ref="AP34:AP65" si="46">60/((AO35-AO34)/$A34)</f>
        <v>62.264683740140903</v>
      </c>
      <c r="AQ34" s="111">
        <v>272.78802721099999</v>
      </c>
      <c r="AR34" s="111">
        <f t="shared" ref="AR34:AR65" si="47">60/((AQ35-AQ34)/$A34)</f>
        <v>79.101562501930985</v>
      </c>
      <c r="AS34" s="111">
        <v>283.56716553299998</v>
      </c>
      <c r="AT34" s="111">
        <f t="shared" ref="AT34:AT65" si="48">60/((AS35-AS34)/$A34)</f>
        <v>68.820224721248991</v>
      </c>
      <c r="AU34" s="111">
        <v>239.40498866199999</v>
      </c>
      <c r="AV34" s="111">
        <f t="shared" ref="AV34:AV65" si="49">60/((AU35-AU34)/$A34)</f>
        <v>69.291201112086455</v>
      </c>
      <c r="AW34" s="111">
        <v>321.82857142900002</v>
      </c>
      <c r="AX34" s="111">
        <f t="shared" ref="AX34:AX65" si="50">60/((AW35-AW34)/$A34)</f>
        <v>62.171052636691776</v>
      </c>
      <c r="AY34" s="111">
        <v>281.17551020399998</v>
      </c>
      <c r="AZ34" s="111">
        <f t="shared" ref="AZ34:AZ65" si="51">60/((AY35-AY34)/$A34)</f>
        <v>71.684005206221116</v>
      </c>
      <c r="BA34" s="111">
        <v>264.690068027</v>
      </c>
      <c r="BB34" s="111">
        <f t="shared" ref="BB34:BB65" si="52">60/((BA35-BA34)/$A34)</f>
        <v>69.837415540172103</v>
      </c>
      <c r="BC34" s="111">
        <v>285.540861678</v>
      </c>
      <c r="BD34" s="111">
        <f t="shared" ref="BD34:BD65" si="53">60/((BC35-BC34)/$A34)</f>
        <v>72.353069856050652</v>
      </c>
      <c r="CI34" s="115"/>
      <c r="FI34" s="99"/>
    </row>
    <row r="35" spans="1:165" x14ac:dyDescent="0.3">
      <c r="A35" s="111">
        <v>6</v>
      </c>
      <c r="B35" s="114">
        <v>34</v>
      </c>
      <c r="C35" s="111">
        <v>299.38648526100002</v>
      </c>
      <c r="D35" s="111">
        <f t="shared" si="27"/>
        <v>74.638583960268519</v>
      </c>
      <c r="E35" s="111">
        <v>258.51936507900001</v>
      </c>
      <c r="F35" s="111">
        <f t="shared" si="28"/>
        <v>117.0106132048749</v>
      </c>
      <c r="G35" s="111">
        <v>251.623038549</v>
      </c>
      <c r="H35" s="111">
        <f t="shared" si="29"/>
        <v>90.286110748650586</v>
      </c>
      <c r="I35" s="111">
        <v>252.064217687</v>
      </c>
      <c r="J35" s="111">
        <f t="shared" si="30"/>
        <v>90.932001456484002</v>
      </c>
      <c r="K35" s="111">
        <v>282.80743764200002</v>
      </c>
      <c r="L35" s="111">
        <f t="shared" si="31"/>
        <v>94.825114679749348</v>
      </c>
      <c r="M35" s="111">
        <v>244.04172335600001</v>
      </c>
      <c r="N35" s="111">
        <f t="shared" si="32"/>
        <v>102.67487582569007</v>
      </c>
      <c r="O35" s="111">
        <v>278.186666667</v>
      </c>
      <c r="P35" s="111">
        <f t="shared" si="33"/>
        <v>77.241567209187536</v>
      </c>
      <c r="Q35" s="111">
        <v>271.25551020400002</v>
      </c>
      <c r="R35" s="111">
        <f t="shared" si="34"/>
        <v>78.21575843950049</v>
      </c>
      <c r="S35" s="111">
        <v>342.38984126999998</v>
      </c>
      <c r="T35" s="111">
        <f t="shared" si="35"/>
        <v>84.032012207930947</v>
      </c>
      <c r="U35" s="111">
        <v>328.736507937</v>
      </c>
      <c r="V35" s="111">
        <f t="shared" si="36"/>
        <v>77.326215711212683</v>
      </c>
      <c r="W35" s="111">
        <v>230.83537415000001</v>
      </c>
      <c r="X35" s="111">
        <f t="shared" si="37"/>
        <v>102.69546486820072</v>
      </c>
      <c r="Y35" s="111">
        <v>363.43873015899999</v>
      </c>
      <c r="Z35" s="111">
        <f t="shared" si="38"/>
        <v>64.59960938249101</v>
      </c>
      <c r="AA35" s="111">
        <v>264.45206349199998</v>
      </c>
      <c r="AB35" s="111">
        <f t="shared" si="39"/>
        <v>83.255982243086521</v>
      </c>
      <c r="AC35" s="111">
        <v>327.73804988699999</v>
      </c>
      <c r="AD35" s="111">
        <f t="shared" si="40"/>
        <v>68.982897667458388</v>
      </c>
      <c r="AE35" s="111">
        <v>262.11845805000002</v>
      </c>
      <c r="AF35" s="111">
        <f t="shared" si="41"/>
        <v>88.341346149864862</v>
      </c>
      <c r="AG35" s="111">
        <v>319.97097505699998</v>
      </c>
      <c r="AH35" s="111">
        <f t="shared" si="42"/>
        <v>79.012984684874581</v>
      </c>
      <c r="AI35" s="111">
        <v>289.29306122399998</v>
      </c>
      <c r="AJ35" s="111">
        <f t="shared" si="43"/>
        <v>81.85488236625649</v>
      </c>
      <c r="AK35" s="111">
        <v>286.25560089999999</v>
      </c>
      <c r="AL35" s="111">
        <f t="shared" si="44"/>
        <v>75.261680158054304</v>
      </c>
      <c r="AM35" s="111">
        <v>302.486349206</v>
      </c>
      <c r="AN35" s="111">
        <f t="shared" si="45"/>
        <v>67.116477270344177</v>
      </c>
      <c r="AO35" s="111">
        <v>381.38775510200003</v>
      </c>
      <c r="AP35" s="111">
        <f t="shared" si="46"/>
        <v>62.515751006267934</v>
      </c>
      <c r="AQ35" s="111">
        <v>277.339138322</v>
      </c>
      <c r="AR35" s="111">
        <f t="shared" si="47"/>
        <v>78.612350391080838</v>
      </c>
      <c r="AS35" s="111">
        <v>288.79818594099999</v>
      </c>
      <c r="AT35" s="111">
        <f t="shared" si="48"/>
        <v>73.228444517940858</v>
      </c>
      <c r="AU35" s="111">
        <v>244.600453515</v>
      </c>
      <c r="AV35" s="111">
        <f t="shared" si="49"/>
        <v>71.487752167048598</v>
      </c>
      <c r="AW35" s="111">
        <v>327.61904761900001</v>
      </c>
      <c r="AX35" s="111">
        <f t="shared" si="50"/>
        <v>68.944552523733861</v>
      </c>
      <c r="AY35" s="111">
        <v>286.19755101999999</v>
      </c>
      <c r="AZ35" s="111">
        <f t="shared" si="51"/>
        <v>78.413940241754062</v>
      </c>
      <c r="BA35" s="111">
        <v>269.84489795899998</v>
      </c>
      <c r="BB35" s="111">
        <f t="shared" si="52"/>
        <v>74.988663838706472</v>
      </c>
      <c r="BC35" s="111">
        <v>290.516462585</v>
      </c>
      <c r="BD35" s="111">
        <f t="shared" si="53"/>
        <v>80.123546502529237</v>
      </c>
      <c r="CI35" s="115"/>
      <c r="FI35" s="99"/>
    </row>
    <row r="36" spans="1:165" x14ac:dyDescent="0.3">
      <c r="A36" s="111">
        <v>12</v>
      </c>
      <c r="B36" s="114">
        <v>35</v>
      </c>
      <c r="C36" s="111">
        <v>304.209727891</v>
      </c>
      <c r="D36" s="111">
        <f t="shared" si="27"/>
        <v>67.440502104923965</v>
      </c>
      <c r="E36" s="111">
        <v>261.59600906999998</v>
      </c>
      <c r="F36" s="111">
        <f t="shared" si="28"/>
        <v>101.38448962246358</v>
      </c>
      <c r="G36" s="111">
        <v>255.61036281200001</v>
      </c>
      <c r="H36" s="111">
        <f t="shared" si="29"/>
        <v>81.25225508792461</v>
      </c>
      <c r="I36" s="111">
        <v>256.023219955</v>
      </c>
      <c r="J36" s="111">
        <f t="shared" si="30"/>
        <v>84.489952316166267</v>
      </c>
      <c r="K36" s="111">
        <v>286.603900227</v>
      </c>
      <c r="L36" s="111">
        <f t="shared" si="31"/>
        <v>80.253154321891103</v>
      </c>
      <c r="M36" s="111">
        <v>247.54793650799999</v>
      </c>
      <c r="N36" s="111">
        <f t="shared" si="32"/>
        <v>82.908589577431343</v>
      </c>
      <c r="O36" s="111">
        <v>282.84736961499999</v>
      </c>
      <c r="P36" s="111">
        <f t="shared" si="33"/>
        <v>73.718596117127376</v>
      </c>
      <c r="Q36" s="111">
        <v>275.85816326499997</v>
      </c>
      <c r="R36" s="111">
        <f t="shared" si="34"/>
        <v>70.029796625098939</v>
      </c>
      <c r="S36" s="111">
        <v>346.67392290200002</v>
      </c>
      <c r="T36" s="111">
        <f t="shared" si="35"/>
        <v>75.999540437956782</v>
      </c>
      <c r="U36" s="111">
        <v>333.39210884400001</v>
      </c>
      <c r="V36" s="111">
        <f t="shared" si="36"/>
        <v>56.224501362834694</v>
      </c>
      <c r="W36" s="111">
        <v>234.340884354</v>
      </c>
      <c r="X36" s="111">
        <f t="shared" si="37"/>
        <v>91.730874234615811</v>
      </c>
      <c r="Y36" s="111">
        <v>369.01151927400002</v>
      </c>
      <c r="Z36" s="111">
        <f t="shared" si="38"/>
        <v>52.289734399738791</v>
      </c>
      <c r="AA36" s="111">
        <v>268.77607709799997</v>
      </c>
      <c r="AB36" s="111">
        <f t="shared" si="39"/>
        <v>75.634755975772421</v>
      </c>
      <c r="AC36" s="111">
        <v>332.95673469399998</v>
      </c>
      <c r="AD36" s="111">
        <f t="shared" si="40"/>
        <v>63.950116010439814</v>
      </c>
      <c r="AE36" s="111">
        <v>266.19356009099999</v>
      </c>
      <c r="AF36" s="111">
        <f t="shared" si="41"/>
        <v>74.004325781227422</v>
      </c>
      <c r="AG36" s="111">
        <v>324.52718820899997</v>
      </c>
      <c r="AH36" s="111">
        <f t="shared" si="42"/>
        <v>65.864723420554142</v>
      </c>
      <c r="AI36" s="111">
        <v>293.69108843499998</v>
      </c>
      <c r="AJ36" s="111">
        <f t="shared" si="43"/>
        <v>67.864860185124201</v>
      </c>
      <c r="AK36" s="111">
        <v>291.03891160000001</v>
      </c>
      <c r="AL36" s="111">
        <f t="shared" si="44"/>
        <v>66.827182465096783</v>
      </c>
      <c r="AM36" s="111">
        <v>307.85015872999998</v>
      </c>
      <c r="AN36" s="111">
        <f t="shared" si="45"/>
        <v>57.742667598962292</v>
      </c>
      <c r="AO36" s="111">
        <v>387.14630385499999</v>
      </c>
      <c r="AP36" s="111">
        <f t="shared" si="46"/>
        <v>54.881084072541753</v>
      </c>
      <c r="AQ36" s="111">
        <v>281.918571429</v>
      </c>
      <c r="AR36" s="111">
        <f t="shared" si="47"/>
        <v>66.167782594177453</v>
      </c>
      <c r="AS36" s="111">
        <v>293.71430838999999</v>
      </c>
      <c r="AT36" s="111">
        <f t="shared" si="48"/>
        <v>68.032370655008052</v>
      </c>
      <c r="AU36" s="111">
        <v>249.63628117900001</v>
      </c>
      <c r="AV36" s="111">
        <f t="shared" si="49"/>
        <v>70.622775799800678</v>
      </c>
      <c r="AW36" s="111">
        <v>332.840634921</v>
      </c>
      <c r="AX36" s="111">
        <f t="shared" si="50"/>
        <v>51.771365961677816</v>
      </c>
      <c r="AY36" s="111">
        <v>290.788571429</v>
      </c>
      <c r="AZ36" s="111">
        <f t="shared" si="51"/>
        <v>69.426952147069585</v>
      </c>
      <c r="BA36" s="111">
        <v>274.64562358299997</v>
      </c>
      <c r="BB36" s="111">
        <f t="shared" si="52"/>
        <v>62.992001014294281</v>
      </c>
      <c r="BC36" s="111">
        <v>295.00952381000002</v>
      </c>
      <c r="BD36" s="111">
        <f t="shared" si="53"/>
        <v>62.768851216610067</v>
      </c>
      <c r="CI36" s="115"/>
      <c r="FI36" s="99"/>
    </row>
    <row r="37" spans="1:165" x14ac:dyDescent="0.3">
      <c r="A37" s="111">
        <v>6</v>
      </c>
      <c r="B37" s="114">
        <v>36</v>
      </c>
      <c r="C37" s="111">
        <v>314.88580498900001</v>
      </c>
      <c r="D37" s="111">
        <f t="shared" si="27"/>
        <v>85.186298077563208</v>
      </c>
      <c r="E37" s="111">
        <v>268.69768707499998</v>
      </c>
      <c r="F37" s="111">
        <f t="shared" si="28"/>
        <v>79.038553449532614</v>
      </c>
      <c r="G37" s="111">
        <v>264.47165532899999</v>
      </c>
      <c r="H37" s="111">
        <f t="shared" si="29"/>
        <v>79.930320263728191</v>
      </c>
      <c r="I37" s="111">
        <v>264.544943311</v>
      </c>
      <c r="J37" s="111">
        <f t="shared" si="30"/>
        <v>88.184812613596534</v>
      </c>
      <c r="K37" s="111">
        <v>295.57551020400001</v>
      </c>
      <c r="L37" s="111">
        <f t="shared" si="31"/>
        <v>70.592629477677207</v>
      </c>
      <c r="M37" s="111">
        <v>256.232199546</v>
      </c>
      <c r="N37" s="111">
        <f t="shared" si="32"/>
        <v>79.101562484550456</v>
      </c>
      <c r="O37" s="111">
        <v>292.61424036300002</v>
      </c>
      <c r="P37" s="111">
        <f t="shared" si="33"/>
        <v>62.98400406743275</v>
      </c>
      <c r="Q37" s="111">
        <v>286.139501134</v>
      </c>
      <c r="R37" s="111">
        <f t="shared" si="34"/>
        <v>72.788292255523558</v>
      </c>
      <c r="S37" s="111">
        <v>356.14766439900001</v>
      </c>
      <c r="T37" s="111">
        <f t="shared" si="35"/>
        <v>68.299146478562079</v>
      </c>
      <c r="U37" s="111">
        <v>346.19791383199998</v>
      </c>
      <c r="V37" s="111">
        <f t="shared" si="36"/>
        <v>60.919081532930527</v>
      </c>
      <c r="W37" s="111">
        <v>242.189931973</v>
      </c>
      <c r="X37" s="111">
        <f t="shared" si="37"/>
        <v>88.720493558513482</v>
      </c>
      <c r="Y37" s="111">
        <v>382.78095238100002</v>
      </c>
      <c r="Z37" s="111">
        <f t="shared" si="38"/>
        <v>59.175214693818539</v>
      </c>
      <c r="AA37" s="111">
        <v>278.29551020399998</v>
      </c>
      <c r="AB37" s="111">
        <f t="shared" si="39"/>
        <v>73.196370610664616</v>
      </c>
      <c r="AC37" s="111">
        <v>344.215510204</v>
      </c>
      <c r="AD37" s="111">
        <f t="shared" si="40"/>
        <v>52.201704542519437</v>
      </c>
      <c r="AE37" s="111">
        <v>275.922721088</v>
      </c>
      <c r="AF37" s="111">
        <f t="shared" si="41"/>
        <v>72.788292240806669</v>
      </c>
      <c r="AG37" s="111">
        <v>335.458684807</v>
      </c>
      <c r="AH37" s="111">
        <f t="shared" si="42"/>
        <v>68.355901917914707</v>
      </c>
      <c r="AI37" s="111">
        <v>304.30040816299999</v>
      </c>
      <c r="AJ37" s="111">
        <f t="shared" si="43"/>
        <v>60.844370859667826</v>
      </c>
      <c r="AK37" s="111">
        <v>301.81297050000001</v>
      </c>
      <c r="AL37" s="111">
        <f t="shared" si="44"/>
        <v>72.788291372501121</v>
      </c>
      <c r="AM37" s="111">
        <v>320.31927437600001</v>
      </c>
      <c r="AN37" s="111">
        <f t="shared" si="45"/>
        <v>60.799632346514834</v>
      </c>
      <c r="AO37" s="111">
        <v>400.26557823100001</v>
      </c>
      <c r="AP37" s="111">
        <f t="shared" si="46"/>
        <v>56.173573369505583</v>
      </c>
      <c r="AQ37" s="111">
        <v>292.8</v>
      </c>
      <c r="AR37" s="111">
        <f t="shared" si="47"/>
        <v>54.369863011594703</v>
      </c>
      <c r="AS37" s="111">
        <v>304.29750566899997</v>
      </c>
      <c r="AT37" s="111">
        <f t="shared" si="48"/>
        <v>57.421875000934364</v>
      </c>
      <c r="AU37" s="111">
        <v>259.83129251700001</v>
      </c>
      <c r="AV37" s="111">
        <f t="shared" si="49"/>
        <v>74.71762047524669</v>
      </c>
      <c r="AW37" s="111">
        <v>346.74793650800001</v>
      </c>
      <c r="AX37" s="111">
        <f t="shared" si="50"/>
        <v>55.371093746485073</v>
      </c>
      <c r="AY37" s="111">
        <v>301.15918367299997</v>
      </c>
      <c r="AZ37" s="111">
        <f t="shared" si="51"/>
        <v>63.289322609960358</v>
      </c>
      <c r="BA37" s="111">
        <v>286.075646259</v>
      </c>
      <c r="BB37" s="111">
        <f t="shared" si="52"/>
        <v>69.136705697992682</v>
      </c>
      <c r="BC37" s="111">
        <v>306.48018140599999</v>
      </c>
      <c r="BD37" s="111">
        <f t="shared" si="53"/>
        <v>63.802083340025604</v>
      </c>
      <c r="CI37" s="115"/>
      <c r="FI37" s="99"/>
    </row>
    <row r="38" spans="1:165" x14ac:dyDescent="0.3">
      <c r="A38" s="111">
        <v>6</v>
      </c>
      <c r="B38" s="114">
        <v>37</v>
      </c>
      <c r="C38" s="111">
        <v>319.111836735</v>
      </c>
      <c r="D38" s="111">
        <f t="shared" si="27"/>
        <v>56.986356443837366</v>
      </c>
      <c r="E38" s="111">
        <v>273.25242630399998</v>
      </c>
      <c r="F38" s="111">
        <f t="shared" si="28"/>
        <v>69.524243281884864</v>
      </c>
      <c r="G38" s="111">
        <v>268.97557823099999</v>
      </c>
      <c r="H38" s="111">
        <f t="shared" si="29"/>
        <v>74.470530292548546</v>
      </c>
      <c r="I38" s="111">
        <v>268.62727891200001</v>
      </c>
      <c r="J38" s="111">
        <f t="shared" si="30"/>
        <v>79.000009956415042</v>
      </c>
      <c r="K38" s="111">
        <v>300.67519274400001</v>
      </c>
      <c r="L38" s="111">
        <f t="shared" si="31"/>
        <v>67.665711945637227</v>
      </c>
      <c r="M38" s="111">
        <v>260.783310658</v>
      </c>
      <c r="N38" s="111">
        <f t="shared" si="32"/>
        <v>67.098039390331493</v>
      </c>
      <c r="O38" s="111">
        <v>298.32997732400003</v>
      </c>
      <c r="P38" s="111">
        <f t="shared" si="33"/>
        <v>67.999588814042468</v>
      </c>
      <c r="Q38" s="111">
        <v>291.08535147399999</v>
      </c>
      <c r="R38" s="111">
        <f t="shared" si="34"/>
        <v>73.478228670570715</v>
      </c>
      <c r="S38" s="111">
        <v>361.41859410400002</v>
      </c>
      <c r="T38" s="111">
        <f t="shared" si="35"/>
        <v>58.28536183746187</v>
      </c>
      <c r="U38" s="111">
        <v>352.10739229000001</v>
      </c>
      <c r="V38" s="111">
        <f t="shared" si="36"/>
        <v>44.045188206353572</v>
      </c>
      <c r="W38" s="111">
        <v>246.24761904799999</v>
      </c>
      <c r="X38" s="111">
        <f t="shared" si="37"/>
        <v>86.13281251514023</v>
      </c>
      <c r="Y38" s="111">
        <v>388.864580499</v>
      </c>
      <c r="Z38" s="111">
        <f t="shared" si="38"/>
        <v>45.725674751805407</v>
      </c>
      <c r="AA38" s="111">
        <v>283.21378684799998</v>
      </c>
      <c r="AB38" s="111">
        <f t="shared" si="39"/>
        <v>71.118836014494391</v>
      </c>
      <c r="AC38" s="111">
        <v>351.111836735</v>
      </c>
      <c r="AD38" s="111">
        <f t="shared" si="40"/>
        <v>52.400190118893818</v>
      </c>
      <c r="AE38" s="111">
        <v>280.86857142899999</v>
      </c>
      <c r="AF38" s="111">
        <f t="shared" si="41"/>
        <v>66.540370172984723</v>
      </c>
      <c r="AG38" s="111">
        <v>340.72523809500001</v>
      </c>
      <c r="AH38" s="111">
        <f t="shared" si="42"/>
        <v>58.893793816881612</v>
      </c>
      <c r="AI38" s="111">
        <v>310.217142857</v>
      </c>
      <c r="AJ38" s="111">
        <f t="shared" si="43"/>
        <v>59.918478263922395</v>
      </c>
      <c r="AK38" s="111">
        <v>306.75882089999999</v>
      </c>
      <c r="AL38" s="111">
        <f t="shared" si="44"/>
        <v>66.827183085356623</v>
      </c>
      <c r="AM38" s="111">
        <v>326.240362812</v>
      </c>
      <c r="AN38" s="111">
        <f t="shared" si="45"/>
        <v>46.005656531442789</v>
      </c>
      <c r="AO38" s="111">
        <v>406.67428571400001</v>
      </c>
      <c r="AP38" s="111">
        <f t="shared" si="46"/>
        <v>47.842189482471049</v>
      </c>
      <c r="AQ38" s="111">
        <v>299.421315193</v>
      </c>
      <c r="AR38" s="111">
        <f t="shared" si="47"/>
        <v>55.769446944953536</v>
      </c>
      <c r="AS38" s="111">
        <v>310.566893424</v>
      </c>
      <c r="AT38" s="111">
        <f t="shared" si="48"/>
        <v>59.918478263922395</v>
      </c>
      <c r="AU38" s="111">
        <v>264.64943310699999</v>
      </c>
      <c r="AV38" s="111">
        <f t="shared" si="49"/>
        <v>56.960390363984878</v>
      </c>
      <c r="AW38" s="111">
        <v>353.24952381000003</v>
      </c>
      <c r="AX38" s="111">
        <f t="shared" si="50"/>
        <v>45.666881444310512</v>
      </c>
      <c r="AY38" s="111">
        <v>306.84734693899998</v>
      </c>
      <c r="AZ38" s="111">
        <f t="shared" si="51"/>
        <v>55.124999999138304</v>
      </c>
      <c r="BA38" s="111">
        <v>291.28272108800002</v>
      </c>
      <c r="BB38" s="111">
        <f t="shared" si="52"/>
        <v>64.988599563569267</v>
      </c>
      <c r="BC38" s="111">
        <v>312.12263038499998</v>
      </c>
      <c r="BD38" s="111">
        <f t="shared" si="53"/>
        <v>68.582092446704578</v>
      </c>
      <c r="CI38" s="115"/>
      <c r="FI38" s="99"/>
    </row>
    <row r="39" spans="1:165" x14ac:dyDescent="0.3">
      <c r="A39" s="111">
        <v>3</v>
      </c>
      <c r="B39" s="114">
        <v>38</v>
      </c>
      <c r="C39" s="111">
        <v>325.42913832199997</v>
      </c>
      <c r="D39" s="111">
        <f t="shared" si="27"/>
        <v>51.701566423669739</v>
      </c>
      <c r="E39" s="111">
        <v>278.43047618999998</v>
      </c>
      <c r="F39" s="111">
        <f t="shared" si="28"/>
        <v>56.326634868631118</v>
      </c>
      <c r="G39" s="111">
        <v>273.80970521500001</v>
      </c>
      <c r="H39" s="111">
        <f t="shared" si="29"/>
        <v>64.683833113928429</v>
      </c>
      <c r="I39" s="111">
        <v>273.18424036300001</v>
      </c>
      <c r="J39" s="111">
        <f t="shared" si="30"/>
        <v>65.729876554088506</v>
      </c>
      <c r="K39" s="111">
        <v>305.99546485299999</v>
      </c>
      <c r="L39" s="111">
        <f t="shared" si="31"/>
        <v>76.209677416282034</v>
      </c>
      <c r="M39" s="111">
        <v>266.14859410399998</v>
      </c>
      <c r="N39" s="111">
        <f t="shared" si="32"/>
        <v>54.233536245256829</v>
      </c>
      <c r="O39" s="111">
        <v>303.62412698399999</v>
      </c>
      <c r="P39" s="111">
        <f t="shared" si="33"/>
        <v>63.540599387941626</v>
      </c>
      <c r="Q39" s="111">
        <v>295.98476190500003</v>
      </c>
      <c r="R39" s="111">
        <f t="shared" si="34"/>
        <v>67.408288058133152</v>
      </c>
      <c r="S39" s="111">
        <v>367.59510204100002</v>
      </c>
      <c r="T39" s="111">
        <f t="shared" si="35"/>
        <v>51.337437912845033</v>
      </c>
      <c r="U39" s="111">
        <v>360.28081632700003</v>
      </c>
      <c r="V39" s="111">
        <f t="shared" si="36"/>
        <v>46.142578136265534</v>
      </c>
      <c r="W39" s="111">
        <v>250.427210884</v>
      </c>
      <c r="X39" s="111">
        <f t="shared" si="37"/>
        <v>72.554109373457734</v>
      </c>
      <c r="Y39" s="111">
        <v>396.737619048</v>
      </c>
      <c r="Z39" s="111">
        <f t="shared" si="38"/>
        <v>37.460536191397068</v>
      </c>
      <c r="AA39" s="111">
        <v>288.27573696100001</v>
      </c>
      <c r="AB39" s="111">
        <f t="shared" si="39"/>
        <v>68.092917925254199</v>
      </c>
      <c r="AC39" s="111">
        <v>357.98204081599999</v>
      </c>
      <c r="AD39" s="111">
        <f t="shared" si="40"/>
        <v>53.004807682114063</v>
      </c>
      <c r="AE39" s="111">
        <v>286.27882086199998</v>
      </c>
      <c r="AF39" s="111">
        <f t="shared" si="41"/>
        <v>58.285361846898397</v>
      </c>
      <c r="AG39" s="111">
        <v>346.83793650799998</v>
      </c>
      <c r="AH39" s="111">
        <f t="shared" si="42"/>
        <v>50.35811483740197</v>
      </c>
      <c r="AI39" s="111">
        <v>316.22530612200001</v>
      </c>
      <c r="AJ39" s="111">
        <f t="shared" si="43"/>
        <v>52.201704534950018</v>
      </c>
      <c r="AK39" s="111">
        <v>312.14585030000001</v>
      </c>
      <c r="AL39" s="111">
        <f t="shared" si="44"/>
        <v>63.104172051702299</v>
      </c>
      <c r="AM39" s="111">
        <v>334.06548752800001</v>
      </c>
      <c r="AN39" s="111">
        <f t="shared" si="45"/>
        <v>51.337437912845033</v>
      </c>
      <c r="AO39" s="111">
        <v>414.19902494299998</v>
      </c>
      <c r="AP39" s="111">
        <f t="shared" si="46"/>
        <v>37.280382478431775</v>
      </c>
      <c r="AQ39" s="111">
        <v>305.87646258500001</v>
      </c>
      <c r="AR39" s="111">
        <f t="shared" si="47"/>
        <v>51.679687504138641</v>
      </c>
      <c r="AS39" s="111">
        <v>316.57505668900001</v>
      </c>
      <c r="AT39" s="111">
        <f t="shared" si="48"/>
        <v>59.918478253949658</v>
      </c>
      <c r="AU39" s="111">
        <v>270.96961451200002</v>
      </c>
      <c r="AV39" s="111">
        <f t="shared" si="49"/>
        <v>51.146907208025468</v>
      </c>
      <c r="AW39" s="111">
        <v>361.13269841300001</v>
      </c>
      <c r="AX39" s="111">
        <f t="shared" si="50"/>
        <v>37.302631582015138</v>
      </c>
      <c r="AY39" s="111">
        <v>313.37795918400002</v>
      </c>
      <c r="AZ39" s="111">
        <f t="shared" si="51"/>
        <v>49.13101604798063</v>
      </c>
      <c r="BA39" s="111">
        <v>296.822154195</v>
      </c>
      <c r="BB39" s="111">
        <f t="shared" si="52"/>
        <v>58.094687455040656</v>
      </c>
      <c r="BC39" s="111">
        <v>317.37181405899997</v>
      </c>
      <c r="BD39" s="111">
        <f t="shared" si="53"/>
        <v>53.118663799209116</v>
      </c>
      <c r="CI39" s="115"/>
      <c r="FI39" s="99"/>
    </row>
    <row r="40" spans="1:165" x14ac:dyDescent="0.3">
      <c r="A40" s="111">
        <v>3</v>
      </c>
      <c r="B40" s="114">
        <v>39</v>
      </c>
      <c r="C40" s="111">
        <v>328.91065759600002</v>
      </c>
      <c r="D40" s="111">
        <f t="shared" si="27"/>
        <v>47.439759027213888</v>
      </c>
      <c r="E40" s="111">
        <v>281.62612244899998</v>
      </c>
      <c r="F40" s="111">
        <f t="shared" si="28"/>
        <v>69.252512575319685</v>
      </c>
      <c r="G40" s="111">
        <v>276.592471655</v>
      </c>
      <c r="H40" s="111">
        <f t="shared" si="29"/>
        <v>65.607643467166682</v>
      </c>
      <c r="I40" s="111">
        <v>275.922721088</v>
      </c>
      <c r="J40" s="111">
        <f t="shared" si="30"/>
        <v>80.749511691888827</v>
      </c>
      <c r="K40" s="111">
        <v>308.35736961499998</v>
      </c>
      <c r="L40" s="111">
        <f t="shared" si="31"/>
        <v>82.004132263849328</v>
      </c>
      <c r="M40" s="111">
        <v>269.46757369599999</v>
      </c>
      <c r="N40" s="111">
        <f t="shared" si="32"/>
        <v>67.170999191573586</v>
      </c>
      <c r="O40" s="111">
        <v>306.45696145099998</v>
      </c>
      <c r="P40" s="111">
        <f t="shared" si="33"/>
        <v>60.562133789292915</v>
      </c>
      <c r="Q40" s="111">
        <v>298.65505668899999</v>
      </c>
      <c r="R40" s="111">
        <f t="shared" si="34"/>
        <v>83.354334650898537</v>
      </c>
      <c r="S40" s="111">
        <v>371.101315193</v>
      </c>
      <c r="T40" s="111">
        <f t="shared" si="35"/>
        <v>59.175214693818539</v>
      </c>
      <c r="U40" s="111">
        <v>364.181768707</v>
      </c>
      <c r="V40" s="111">
        <f t="shared" si="36"/>
        <v>55.569556442509978</v>
      </c>
      <c r="W40" s="111">
        <v>252.908117914</v>
      </c>
      <c r="X40" s="111">
        <f t="shared" si="37"/>
        <v>72.069291106417296</v>
      </c>
      <c r="Y40" s="111">
        <v>401.54267573700002</v>
      </c>
      <c r="Z40" s="111">
        <f t="shared" si="38"/>
        <v>45.869545113678569</v>
      </c>
      <c r="AA40" s="111">
        <v>290.91918367300002</v>
      </c>
      <c r="AB40" s="111">
        <f t="shared" si="39"/>
        <v>60.399926942261644</v>
      </c>
      <c r="AC40" s="111">
        <v>361.37795918400002</v>
      </c>
      <c r="AD40" s="111">
        <f t="shared" si="40"/>
        <v>54.687500007121052</v>
      </c>
      <c r="AE40" s="111">
        <v>289.36707482999998</v>
      </c>
      <c r="AF40" s="111">
        <f t="shared" si="41"/>
        <v>53.461745690231091</v>
      </c>
      <c r="AG40" s="111">
        <v>350.412335601</v>
      </c>
      <c r="AH40" s="111">
        <f t="shared" si="42"/>
        <v>46.698512797028904</v>
      </c>
      <c r="AI40" s="111">
        <v>319.673469388</v>
      </c>
      <c r="AJ40" s="111">
        <f t="shared" si="43"/>
        <v>58.894230781028902</v>
      </c>
      <c r="AK40" s="111">
        <v>314.9982766</v>
      </c>
      <c r="AL40" s="111">
        <f t="shared" si="44"/>
        <v>66.167642559748245</v>
      </c>
      <c r="AM40" s="111">
        <v>337.57170067999999</v>
      </c>
      <c r="AN40" s="111">
        <f t="shared" si="45"/>
        <v>30.046329938448554</v>
      </c>
      <c r="AO40" s="111">
        <v>419.02730158700001</v>
      </c>
      <c r="AP40" s="111">
        <f t="shared" si="46"/>
        <v>44.296874994462875</v>
      </c>
      <c r="AQ40" s="111">
        <v>309.359455782</v>
      </c>
      <c r="AR40" s="111">
        <f t="shared" si="47"/>
        <v>55.769446944954026</v>
      </c>
      <c r="AS40" s="111">
        <v>319.57913832200001</v>
      </c>
      <c r="AT40" s="111">
        <f t="shared" si="48"/>
        <v>59.048440851326646</v>
      </c>
      <c r="AU40" s="111">
        <v>274.48888888900001</v>
      </c>
      <c r="AV40" s="111">
        <f t="shared" si="49"/>
        <v>51.041666670211406</v>
      </c>
      <c r="AW40" s="111">
        <v>365.958095238</v>
      </c>
      <c r="AX40" s="111">
        <f t="shared" si="50"/>
        <v>37.381329115772544</v>
      </c>
      <c r="AY40" s="111">
        <v>317.04163265300002</v>
      </c>
      <c r="AZ40" s="111">
        <f t="shared" si="51"/>
        <v>47.685986153497637</v>
      </c>
      <c r="BA40" s="111">
        <v>299.92054421799997</v>
      </c>
      <c r="BB40" s="111">
        <f t="shared" si="52"/>
        <v>61.891841332854824</v>
      </c>
      <c r="BC40" s="111">
        <v>320.76045351499999</v>
      </c>
      <c r="BD40" s="111">
        <f t="shared" si="53"/>
        <v>61.039000991761107</v>
      </c>
      <c r="CI40" s="115"/>
      <c r="FI40" s="99"/>
    </row>
    <row r="41" spans="1:165" x14ac:dyDescent="0.3">
      <c r="A41" s="111">
        <v>3</v>
      </c>
      <c r="B41" s="114">
        <v>40</v>
      </c>
      <c r="C41" s="111">
        <v>332.70494331100002</v>
      </c>
      <c r="D41" s="111">
        <f t="shared" si="27"/>
        <v>44.147090235692282</v>
      </c>
      <c r="E41" s="111">
        <v>284.22530612200001</v>
      </c>
      <c r="F41" s="111">
        <f t="shared" si="28"/>
        <v>60.444078940741079</v>
      </c>
      <c r="G41" s="111">
        <v>279.33605442200002</v>
      </c>
      <c r="H41" s="111">
        <f t="shared" si="29"/>
        <v>63.540599387941626</v>
      </c>
      <c r="I41" s="111">
        <v>278.15183673500002</v>
      </c>
      <c r="J41" s="111">
        <f t="shared" si="30"/>
        <v>50.999691620164697</v>
      </c>
      <c r="K41" s="111">
        <v>310.55238095200002</v>
      </c>
      <c r="L41" s="111">
        <f t="shared" si="31"/>
        <v>77.51953124507979</v>
      </c>
      <c r="M41" s="111">
        <v>272.14730158700002</v>
      </c>
      <c r="N41" s="111">
        <f t="shared" si="32"/>
        <v>52.880515877705704</v>
      </c>
      <c r="O41" s="111">
        <v>309.42911564600001</v>
      </c>
      <c r="P41" s="111">
        <f t="shared" si="33"/>
        <v>60.562133789294073</v>
      </c>
      <c r="Q41" s="111">
        <v>300.81451247199999</v>
      </c>
      <c r="R41" s="111">
        <f t="shared" si="34"/>
        <v>53.833007818742693</v>
      </c>
      <c r="S41" s="111">
        <v>374.14312925199999</v>
      </c>
      <c r="T41" s="111">
        <f t="shared" si="35"/>
        <v>45.599724267587511</v>
      </c>
      <c r="U41" s="111">
        <v>367.42095238100001</v>
      </c>
      <c r="V41" s="111">
        <f t="shared" si="36"/>
        <v>42.828470307772704</v>
      </c>
      <c r="W41" s="111">
        <v>255.40571428600001</v>
      </c>
      <c r="X41" s="111">
        <f t="shared" si="37"/>
        <v>72.216157199525099</v>
      </c>
      <c r="Y41" s="111">
        <v>405.46684807299999</v>
      </c>
      <c r="Z41" s="111">
        <f t="shared" si="38"/>
        <v>36.229370528709758</v>
      </c>
      <c r="AA41" s="111">
        <v>293.89931972800002</v>
      </c>
      <c r="AB41" s="111">
        <f t="shared" si="39"/>
        <v>63.703775045116799</v>
      </c>
      <c r="AC41" s="111">
        <v>364.669387755</v>
      </c>
      <c r="AD41" s="111">
        <f t="shared" si="40"/>
        <v>51.010178901813987</v>
      </c>
      <c r="AE41" s="111">
        <v>292.73396825399999</v>
      </c>
      <c r="AF41" s="111">
        <f t="shared" si="41"/>
        <v>53.095569344378355</v>
      </c>
      <c r="AG41" s="111">
        <v>354.26684807300001</v>
      </c>
      <c r="AH41" s="111">
        <f t="shared" si="42"/>
        <v>47.851562500778925</v>
      </c>
      <c r="AI41" s="111">
        <v>322.72979591799998</v>
      </c>
      <c r="AJ41" s="111">
        <f t="shared" si="43"/>
        <v>53.004807682114063</v>
      </c>
      <c r="AK41" s="111">
        <v>317.71863949999999</v>
      </c>
      <c r="AL41" s="111">
        <f t="shared" si="44"/>
        <v>64.616437366263739</v>
      </c>
      <c r="AM41" s="111">
        <v>343.56244898</v>
      </c>
      <c r="AN41" s="111">
        <f t="shared" si="45"/>
        <v>36.055595933360514</v>
      </c>
      <c r="AO41" s="111">
        <v>423.09079365100001</v>
      </c>
      <c r="AP41" s="111">
        <f t="shared" si="46"/>
        <v>39.350015860876361</v>
      </c>
      <c r="AQ41" s="111">
        <v>312.58702947799998</v>
      </c>
      <c r="AR41" s="111">
        <f t="shared" si="47"/>
        <v>41.233793217356663</v>
      </c>
      <c r="AS41" s="111">
        <v>322.627482993</v>
      </c>
      <c r="AT41" s="111">
        <f t="shared" si="48"/>
        <v>55.1372527205681</v>
      </c>
      <c r="AU41" s="111">
        <v>278.015419501</v>
      </c>
      <c r="AV41" s="111">
        <f t="shared" si="49"/>
        <v>51.041666670211406</v>
      </c>
      <c r="AW41" s="111">
        <v>370.77333333299998</v>
      </c>
      <c r="AX41" s="111">
        <f t="shared" si="50"/>
        <v>37.460359408652245</v>
      </c>
      <c r="AY41" s="111">
        <v>320.81632653100002</v>
      </c>
      <c r="AZ41" s="111">
        <f t="shared" si="51"/>
        <v>40.8939169145156</v>
      </c>
      <c r="BA41" s="111">
        <v>302.82884353700001</v>
      </c>
      <c r="BB41" s="111">
        <f t="shared" si="52"/>
        <v>48.754422158133423</v>
      </c>
      <c r="BC41" s="111">
        <v>323.70938775500002</v>
      </c>
      <c r="BD41" s="111">
        <f t="shared" si="53"/>
        <v>56.583599449853004</v>
      </c>
      <c r="CI41" s="115"/>
      <c r="FI41" s="99"/>
    </row>
    <row r="42" spans="1:165" x14ac:dyDescent="0.3">
      <c r="A42" s="111">
        <v>1</v>
      </c>
      <c r="B42" s="114">
        <v>41</v>
      </c>
      <c r="C42" s="111">
        <v>336.78222222199997</v>
      </c>
      <c r="D42" s="111">
        <f t="shared" si="27"/>
        <v>30.761718741738687</v>
      </c>
      <c r="E42" s="111">
        <v>287.20326530599999</v>
      </c>
      <c r="F42" s="111">
        <f t="shared" si="28"/>
        <v>54.759933773700304</v>
      </c>
      <c r="G42" s="111">
        <v>282.16888888900002</v>
      </c>
      <c r="H42" s="111">
        <f t="shared" si="29"/>
        <v>60.092659876896541</v>
      </c>
      <c r="I42" s="111">
        <v>281.68126984100002</v>
      </c>
      <c r="J42" s="111">
        <f t="shared" si="30"/>
        <v>58.726917586918795</v>
      </c>
      <c r="K42" s="111">
        <v>312.87437641700001</v>
      </c>
      <c r="L42" s="111">
        <f t="shared" si="31"/>
        <v>72.532894680175829</v>
      </c>
      <c r="M42" s="111">
        <v>275.55120181400002</v>
      </c>
      <c r="N42" s="111">
        <f t="shared" si="32"/>
        <v>50.88559396488764</v>
      </c>
      <c r="O42" s="111">
        <v>312.40126984099999</v>
      </c>
      <c r="P42" s="111">
        <f t="shared" si="33"/>
        <v>56.443183515847394</v>
      </c>
      <c r="Q42" s="111">
        <v>304.158185941</v>
      </c>
      <c r="R42" s="111">
        <f t="shared" si="34"/>
        <v>58.726917586915526</v>
      </c>
      <c r="S42" s="111">
        <v>378.09052154199998</v>
      </c>
      <c r="T42" s="111">
        <f t="shared" si="35"/>
        <v>50.666360297319208</v>
      </c>
      <c r="U42" s="111">
        <v>371.62376417199999</v>
      </c>
      <c r="V42" s="111">
        <f t="shared" si="36"/>
        <v>44.170673074931813</v>
      </c>
      <c r="W42" s="111">
        <v>257.89823129299998</v>
      </c>
      <c r="X42" s="111">
        <f t="shared" si="37"/>
        <v>64.550755098431949</v>
      </c>
      <c r="Y42" s="111">
        <v>410.43519274400001</v>
      </c>
      <c r="Z42" s="111">
        <f t="shared" si="38"/>
        <v>28.700971884077664</v>
      </c>
      <c r="AA42" s="111">
        <v>296.72489795899997</v>
      </c>
      <c r="AB42" s="111">
        <f t="shared" si="39"/>
        <v>54.687500007118217</v>
      </c>
      <c r="AC42" s="111">
        <v>368.19809523800001</v>
      </c>
      <c r="AD42" s="111">
        <f t="shared" si="40"/>
        <v>43.202116011993269</v>
      </c>
      <c r="AE42" s="111">
        <v>296.124081633</v>
      </c>
      <c r="AF42" s="111">
        <f t="shared" si="41"/>
        <v>49.6920072413076</v>
      </c>
      <c r="AG42" s="111">
        <v>358.028480726</v>
      </c>
      <c r="AH42" s="111">
        <f t="shared" si="42"/>
        <v>41.159176817615496</v>
      </c>
      <c r="AI42" s="111">
        <v>326.125714286</v>
      </c>
      <c r="AJ42" s="111">
        <f t="shared" si="43"/>
        <v>38.034728609269955</v>
      </c>
      <c r="AK42" s="111">
        <v>320.50430840000001</v>
      </c>
      <c r="AL42" s="111">
        <f t="shared" si="44"/>
        <v>56.135439846899203</v>
      </c>
      <c r="AM42" s="111">
        <v>348.55473922900001</v>
      </c>
      <c r="AN42" s="111">
        <f t="shared" si="45"/>
        <v>34.554358468567003</v>
      </c>
      <c r="AO42" s="111">
        <v>427.66512471700003</v>
      </c>
      <c r="AP42" s="111">
        <f t="shared" si="46"/>
        <v>31.512004576136377</v>
      </c>
      <c r="AQ42" s="111">
        <v>316.952380952</v>
      </c>
      <c r="AR42" s="111">
        <f t="shared" si="47"/>
        <v>38.693827404136393</v>
      </c>
      <c r="AS42" s="111">
        <v>325.89206349199998</v>
      </c>
      <c r="AT42" s="111">
        <f t="shared" si="48"/>
        <v>51.907797922651937</v>
      </c>
      <c r="AU42" s="111">
        <v>281.54195011299998</v>
      </c>
      <c r="AV42" s="111">
        <f t="shared" si="49"/>
        <v>31.925675664889742</v>
      </c>
      <c r="AW42" s="111">
        <v>375.57841269800002</v>
      </c>
      <c r="AX42" s="111">
        <f t="shared" si="50"/>
        <v>28.810975603387913</v>
      </c>
      <c r="AY42" s="111">
        <v>325.21795918399999</v>
      </c>
      <c r="AZ42" s="111">
        <f t="shared" si="51"/>
        <v>45.482673283510309</v>
      </c>
      <c r="BA42" s="111">
        <v>306.52081632699998</v>
      </c>
      <c r="BB42" s="111">
        <f t="shared" si="52"/>
        <v>36.782695730866635</v>
      </c>
      <c r="BC42" s="111">
        <v>326.89052154199999</v>
      </c>
      <c r="BD42" s="111">
        <f t="shared" si="53"/>
        <v>57.421875010092322</v>
      </c>
      <c r="CI42" s="115"/>
      <c r="FI42" s="99"/>
    </row>
    <row r="43" spans="1:165" x14ac:dyDescent="0.3">
      <c r="A43" s="111">
        <v>2</v>
      </c>
      <c r="B43" s="114">
        <v>42</v>
      </c>
      <c r="C43" s="111">
        <v>338.73269841299998</v>
      </c>
      <c r="D43" s="111">
        <f t="shared" si="27"/>
        <v>31.705329760546697</v>
      </c>
      <c r="E43" s="111">
        <v>288.29895691600001</v>
      </c>
      <c r="F43" s="111">
        <f t="shared" si="28"/>
        <v>46.142578118522572</v>
      </c>
      <c r="G43" s="111">
        <v>283.16734693900003</v>
      </c>
      <c r="H43" s="111">
        <f t="shared" si="29"/>
        <v>56.790865385042139</v>
      </c>
      <c r="I43" s="111">
        <v>282.70294784599997</v>
      </c>
      <c r="J43" s="111">
        <f t="shared" si="30"/>
        <v>62.264683729371875</v>
      </c>
      <c r="K43" s="111">
        <v>313.70158730200001</v>
      </c>
      <c r="L43" s="111">
        <f t="shared" si="31"/>
        <v>72.532894767858579</v>
      </c>
      <c r="M43" s="111">
        <v>276.73031745999998</v>
      </c>
      <c r="N43" s="111">
        <f t="shared" si="32"/>
        <v>53.157614530465636</v>
      </c>
      <c r="O43" s="111">
        <v>313.46428571400003</v>
      </c>
      <c r="P43" s="111">
        <f t="shared" si="33"/>
        <v>50.55745034463704</v>
      </c>
      <c r="Q43" s="111">
        <v>305.17986394600001</v>
      </c>
      <c r="R43" s="111">
        <f t="shared" si="34"/>
        <v>46.981534097123976</v>
      </c>
      <c r="S43" s="111">
        <v>379.27473922899998</v>
      </c>
      <c r="T43" s="111">
        <f t="shared" si="35"/>
        <v>45.33305920936116</v>
      </c>
      <c r="U43" s="111">
        <v>372.98213151900001</v>
      </c>
      <c r="V43" s="111">
        <f t="shared" si="36"/>
        <v>38.139990773396093</v>
      </c>
      <c r="W43" s="111">
        <v>258.82773242600001</v>
      </c>
      <c r="X43" s="111">
        <f t="shared" si="37"/>
        <v>70.581645044401313</v>
      </c>
      <c r="Y43" s="111">
        <v>412.52571428599998</v>
      </c>
      <c r="Z43" s="111">
        <f t="shared" si="38"/>
        <v>25.457974141445913</v>
      </c>
      <c r="AA43" s="111">
        <v>297.82204081600003</v>
      </c>
      <c r="AB43" s="111">
        <f t="shared" si="39"/>
        <v>52.004716963040877</v>
      </c>
      <c r="AC43" s="111">
        <v>369.5869161</v>
      </c>
      <c r="AD43" s="111">
        <f t="shared" si="40"/>
        <v>39.346602527796286</v>
      </c>
      <c r="AE43" s="111">
        <v>297.33151927400002</v>
      </c>
      <c r="AF43" s="111">
        <f t="shared" si="41"/>
        <v>53.833007794593918</v>
      </c>
      <c r="AG43" s="111">
        <v>359.48623582800002</v>
      </c>
      <c r="AH43" s="111">
        <f t="shared" si="42"/>
        <v>35.343854569129377</v>
      </c>
      <c r="AI43" s="111">
        <v>327.70321995500001</v>
      </c>
      <c r="AJ43" s="111">
        <f t="shared" si="43"/>
        <v>39.907094594383807</v>
      </c>
      <c r="AK43" s="111">
        <v>321.57315190000003</v>
      </c>
      <c r="AL43" s="111">
        <f t="shared" si="44"/>
        <v>57.421875504685666</v>
      </c>
      <c r="AM43" s="111">
        <v>350.29113378699998</v>
      </c>
      <c r="AN43" s="111">
        <f t="shared" si="45"/>
        <v>32.870994396777284</v>
      </c>
      <c r="AO43" s="111">
        <v>429.56916099799997</v>
      </c>
      <c r="AP43" s="111">
        <f t="shared" si="46"/>
        <v>29.700969826436015</v>
      </c>
      <c r="AQ43" s="111">
        <v>318.50301587299998</v>
      </c>
      <c r="AR43" s="111">
        <f t="shared" si="47"/>
        <v>43.348268772230021</v>
      </c>
      <c r="AS43" s="111">
        <v>327.04795918399998</v>
      </c>
      <c r="AT43" s="111">
        <f t="shared" si="48"/>
        <v>48.059720469670985</v>
      </c>
      <c r="AU43" s="111">
        <v>283.421315193</v>
      </c>
      <c r="AV43" s="111">
        <f t="shared" si="49"/>
        <v>39.37500000799789</v>
      </c>
      <c r="AW43" s="111">
        <v>377.66095238100002</v>
      </c>
      <c r="AX43" s="111">
        <f t="shared" si="50"/>
        <v>31.41622340164448</v>
      </c>
      <c r="AY43" s="111">
        <v>326.53714285699999</v>
      </c>
      <c r="AZ43" s="111">
        <f t="shared" si="51"/>
        <v>50.900276995532174</v>
      </c>
      <c r="BA43" s="111">
        <v>308.15201814099999</v>
      </c>
      <c r="BB43" s="111">
        <f t="shared" si="52"/>
        <v>39.300142589170036</v>
      </c>
      <c r="BC43" s="111">
        <v>327.93541950100001</v>
      </c>
      <c r="BD43" s="111">
        <f t="shared" si="53"/>
        <v>50.174453879261243</v>
      </c>
      <c r="CI43" s="115"/>
      <c r="FI43" s="99"/>
    </row>
    <row r="44" spans="1:165" x14ac:dyDescent="0.3">
      <c r="A44" s="111">
        <v>12</v>
      </c>
      <c r="B44" s="114">
        <v>43</v>
      </c>
      <c r="C44" s="111">
        <v>342.51755101999998</v>
      </c>
      <c r="D44" s="111">
        <f t="shared" si="27"/>
        <v>46.280317162728721</v>
      </c>
      <c r="E44" s="111">
        <v>290.899591837</v>
      </c>
      <c r="F44" s="111">
        <f t="shared" si="28"/>
        <v>57.54175365447712</v>
      </c>
      <c r="G44" s="111">
        <v>285.28036281200002</v>
      </c>
      <c r="H44" s="111">
        <f t="shared" si="29"/>
        <v>74.898097829903264</v>
      </c>
      <c r="I44" s="111">
        <v>284.63020408199998</v>
      </c>
      <c r="J44" s="111">
        <f t="shared" si="30"/>
        <v>70.632830300998364</v>
      </c>
      <c r="K44" s="111">
        <v>315.35600907000003</v>
      </c>
      <c r="L44" s="111">
        <f t="shared" si="31"/>
        <v>70.372340425578813</v>
      </c>
      <c r="M44" s="111">
        <v>278.98775510199999</v>
      </c>
      <c r="N44" s="111">
        <f t="shared" si="32"/>
        <v>73.828125002883837</v>
      </c>
      <c r="O44" s="111">
        <v>315.83782312900001</v>
      </c>
      <c r="P44" s="111">
        <f t="shared" si="33"/>
        <v>57.209986160093891</v>
      </c>
      <c r="Q44" s="111">
        <v>307.734058957</v>
      </c>
      <c r="R44" s="111">
        <f t="shared" si="34"/>
        <v>59.4019396577728</v>
      </c>
      <c r="S44" s="111">
        <v>381.92181405899998</v>
      </c>
      <c r="T44" s="111">
        <f t="shared" si="35"/>
        <v>68.601355089369946</v>
      </c>
      <c r="U44" s="111">
        <v>376.12843537399999</v>
      </c>
      <c r="V44" s="111">
        <f t="shared" si="36"/>
        <v>51.722789824078873</v>
      </c>
      <c r="W44" s="111">
        <v>260.52789115600001</v>
      </c>
      <c r="X44" s="111">
        <f t="shared" si="37"/>
        <v>79.968568665075225</v>
      </c>
      <c r="Y44" s="111">
        <v>417.23936507899998</v>
      </c>
      <c r="Z44" s="111">
        <f t="shared" si="38"/>
        <v>34.414886236398566</v>
      </c>
      <c r="AA44" s="111">
        <v>300.12952381000002</v>
      </c>
      <c r="AB44" s="111">
        <f t="shared" si="39"/>
        <v>68.906250005518189</v>
      </c>
      <c r="AC44" s="111">
        <v>372.63673469399998</v>
      </c>
      <c r="AD44" s="111">
        <f t="shared" si="40"/>
        <v>46.32352941133896</v>
      </c>
      <c r="AE44" s="111">
        <v>299.56063492099997</v>
      </c>
      <c r="AF44" s="111">
        <f t="shared" si="41"/>
        <v>59.74530347110823</v>
      </c>
      <c r="AG44" s="111">
        <v>362.88145124699997</v>
      </c>
      <c r="AH44" s="111">
        <f t="shared" si="42"/>
        <v>61.580711227568528</v>
      </c>
      <c r="AI44" s="111">
        <v>330.71020408200002</v>
      </c>
      <c r="AJ44" s="111">
        <f t="shared" si="43"/>
        <v>48.654015886824276</v>
      </c>
      <c r="AK44" s="111">
        <v>323.66294779999998</v>
      </c>
      <c r="AL44" s="111">
        <f t="shared" si="44"/>
        <v>61.401608897829966</v>
      </c>
      <c r="AM44" s="111">
        <v>353.94176870699999</v>
      </c>
      <c r="AN44" s="111">
        <f t="shared" si="45"/>
        <v>52.289734399738791</v>
      </c>
      <c r="AO44" s="111">
        <v>433.60943310699997</v>
      </c>
      <c r="AP44" s="111">
        <f t="shared" si="46"/>
        <v>42.828470305224833</v>
      </c>
      <c r="AQ44" s="111">
        <v>321.27129251700001</v>
      </c>
      <c r="AR44" s="111">
        <f t="shared" si="47"/>
        <v>54.253923124069416</v>
      </c>
      <c r="AS44" s="111">
        <v>329.54485260799999</v>
      </c>
      <c r="AT44" s="111">
        <f t="shared" si="48"/>
        <v>51.23405793519396</v>
      </c>
      <c r="AU44" s="111">
        <v>286.46893424000001</v>
      </c>
      <c r="AV44" s="111">
        <f t="shared" si="49"/>
        <v>80.86797065600723</v>
      </c>
      <c r="AW44" s="111">
        <v>381.48063492099999</v>
      </c>
      <c r="AX44" s="111">
        <f t="shared" si="50"/>
        <v>46.232876713318362</v>
      </c>
      <c r="AY44" s="111">
        <v>328.894693878</v>
      </c>
      <c r="AZ44" s="111">
        <f t="shared" si="51"/>
        <v>57.934839726937561</v>
      </c>
      <c r="BA44" s="111">
        <v>311.20544217700001</v>
      </c>
      <c r="BB44" s="111">
        <f t="shared" si="52"/>
        <v>58.312764458652339</v>
      </c>
      <c r="BC44" s="111">
        <v>330.32707483000002</v>
      </c>
      <c r="BD44" s="111">
        <f t="shared" si="53"/>
        <v>62.642045454656852</v>
      </c>
      <c r="CI44" s="115"/>
      <c r="FI44" s="99"/>
    </row>
    <row r="45" spans="1:165" x14ac:dyDescent="0.3">
      <c r="A45" s="111">
        <v>12</v>
      </c>
      <c r="B45" s="114">
        <v>44</v>
      </c>
      <c r="C45" s="111">
        <v>358.07492063500001</v>
      </c>
      <c r="D45" s="111">
        <f t="shared" si="27"/>
        <v>64.869900627588621</v>
      </c>
      <c r="E45" s="111">
        <v>303.41224489799998</v>
      </c>
      <c r="F45" s="111">
        <f t="shared" si="28"/>
        <v>61.753174009879004</v>
      </c>
      <c r="G45" s="111">
        <v>294.893424036</v>
      </c>
      <c r="H45" s="111">
        <f t="shared" si="29"/>
        <v>77.326215711212683</v>
      </c>
      <c r="I45" s="111">
        <v>294.82376417199998</v>
      </c>
      <c r="J45" s="111">
        <f t="shared" si="30"/>
        <v>74.538010815662602</v>
      </c>
      <c r="K45" s="111">
        <v>325.58730158700001</v>
      </c>
      <c r="L45" s="111">
        <f t="shared" si="31"/>
        <v>79.884872389467333</v>
      </c>
      <c r="M45" s="111">
        <v>288.740136054</v>
      </c>
      <c r="N45" s="111">
        <f t="shared" si="32"/>
        <v>81.59950657376767</v>
      </c>
      <c r="O45" s="111">
        <v>328.42303854900001</v>
      </c>
      <c r="P45" s="111">
        <f t="shared" si="33"/>
        <v>67.999588820464183</v>
      </c>
      <c r="Q45" s="111">
        <v>319.85487528300001</v>
      </c>
      <c r="R45" s="111">
        <f t="shared" si="34"/>
        <v>66.256009612398415</v>
      </c>
      <c r="S45" s="111">
        <v>392.41723356</v>
      </c>
      <c r="T45" s="111">
        <f t="shared" si="35"/>
        <v>74.898097822111623</v>
      </c>
      <c r="U45" s="111">
        <v>390.048798186</v>
      </c>
      <c r="V45" s="111">
        <f t="shared" si="36"/>
        <v>59.860641891575995</v>
      </c>
      <c r="W45" s="111">
        <v>269.53142857099999</v>
      </c>
      <c r="X45" s="111">
        <f t="shared" si="37"/>
        <v>88.720493558513482</v>
      </c>
      <c r="Y45" s="111">
        <v>438.16054421799998</v>
      </c>
      <c r="Z45" s="111">
        <f t="shared" si="38"/>
        <v>50.255773906489843</v>
      </c>
      <c r="AA45" s="111">
        <v>310.57850340099998</v>
      </c>
      <c r="AB45" s="111">
        <f t="shared" si="39"/>
        <v>72.981023825304632</v>
      </c>
      <c r="AC45" s="111">
        <v>388.17959183699998</v>
      </c>
      <c r="AD45" s="111">
        <f t="shared" si="40"/>
        <v>59.115281504906207</v>
      </c>
      <c r="AE45" s="111">
        <v>311.61179138300002</v>
      </c>
      <c r="AF45" s="111">
        <f t="shared" si="41"/>
        <v>67.555147056753881</v>
      </c>
      <c r="AG45" s="111">
        <v>374.57342403600001</v>
      </c>
      <c r="AH45" s="111">
        <f t="shared" si="42"/>
        <v>68.982897660849233</v>
      </c>
      <c r="AI45" s="111">
        <v>345.50857142900003</v>
      </c>
      <c r="AJ45" s="111">
        <f t="shared" si="43"/>
        <v>64.173457512933652</v>
      </c>
      <c r="AK45" s="111">
        <v>335.38902489999998</v>
      </c>
      <c r="AL45" s="111">
        <f t="shared" si="44"/>
        <v>67.555146955338358</v>
      </c>
      <c r="AM45" s="111">
        <v>367.71120181399999</v>
      </c>
      <c r="AN45" s="111">
        <f t="shared" si="45"/>
        <v>64.061592094593237</v>
      </c>
      <c r="AO45" s="111">
        <v>450.42068027200003</v>
      </c>
      <c r="AP45" s="111">
        <f t="shared" si="46"/>
        <v>53.001976390035296</v>
      </c>
      <c r="AQ45" s="111">
        <v>334.54222222200002</v>
      </c>
      <c r="AR45" s="111">
        <f t="shared" si="47"/>
        <v>58.674827036438067</v>
      </c>
      <c r="AS45" s="111">
        <v>343.59800453499997</v>
      </c>
      <c r="AT45" s="111">
        <f t="shared" si="48"/>
        <v>59.99455831357713</v>
      </c>
      <c r="AU45" s="111">
        <v>295.37233560099997</v>
      </c>
      <c r="AV45" s="111">
        <f t="shared" si="49"/>
        <v>55.371093750743306</v>
      </c>
      <c r="AW45" s="111">
        <v>397.05396825399998</v>
      </c>
      <c r="AX45" s="111">
        <f t="shared" si="50"/>
        <v>57.951757972791839</v>
      </c>
      <c r="AY45" s="111">
        <v>341.32244897999999</v>
      </c>
      <c r="AZ45" s="111">
        <f t="shared" si="51"/>
        <v>72.532894738631413</v>
      </c>
      <c r="BA45" s="111">
        <v>323.552653061</v>
      </c>
      <c r="BB45" s="111">
        <f t="shared" si="52"/>
        <v>62.358597284957682</v>
      </c>
      <c r="BC45" s="111">
        <v>341.82095238099998</v>
      </c>
      <c r="BD45" s="111">
        <f t="shared" si="53"/>
        <v>67.850793219037115</v>
      </c>
      <c r="CI45" s="115"/>
      <c r="FI45" s="99"/>
    </row>
    <row r="46" spans="1:165" x14ac:dyDescent="0.3">
      <c r="A46" s="111">
        <v>12</v>
      </c>
      <c r="B46" s="114">
        <v>45</v>
      </c>
      <c r="C46" s="111">
        <v>369.174058957</v>
      </c>
      <c r="D46" s="111">
        <f t="shared" si="27"/>
        <v>59.515954893853696</v>
      </c>
      <c r="E46" s="111">
        <v>315.071564626</v>
      </c>
      <c r="F46" s="111">
        <f t="shared" si="28"/>
        <v>74.762658231544634</v>
      </c>
      <c r="G46" s="111">
        <v>304.20462585000001</v>
      </c>
      <c r="H46" s="111">
        <f t="shared" si="29"/>
        <v>72.788292248165106</v>
      </c>
      <c r="I46" s="111">
        <v>304.48326530600002</v>
      </c>
      <c r="J46" s="111">
        <f t="shared" si="30"/>
        <v>77.909076634121661</v>
      </c>
      <c r="K46" s="111">
        <v>334.600272109</v>
      </c>
      <c r="L46" s="111">
        <f t="shared" si="31"/>
        <v>79.769274057680676</v>
      </c>
      <c r="M46" s="111">
        <v>297.56371882100001</v>
      </c>
      <c r="N46" s="111">
        <f t="shared" si="32"/>
        <v>83.354334679848549</v>
      </c>
      <c r="O46" s="111">
        <v>339.011337868</v>
      </c>
      <c r="P46" s="111">
        <f t="shared" si="33"/>
        <v>69.368708052963939</v>
      </c>
      <c r="Q46" s="111">
        <v>330.721814059</v>
      </c>
      <c r="R46" s="111">
        <f t="shared" si="34"/>
        <v>73.828125002883837</v>
      </c>
      <c r="S46" s="111">
        <v>402.03029478500002</v>
      </c>
      <c r="T46" s="111">
        <f t="shared" si="35"/>
        <v>73.007872859841299</v>
      </c>
      <c r="U46" s="111">
        <v>402.07673469399998</v>
      </c>
      <c r="V46" s="111">
        <f t="shared" si="36"/>
        <v>60.150945685386034</v>
      </c>
      <c r="W46" s="111">
        <v>277.64680272099997</v>
      </c>
      <c r="X46" s="111">
        <f t="shared" si="37"/>
        <v>87.230769230433424</v>
      </c>
      <c r="Y46" s="111">
        <v>452.48725623600001</v>
      </c>
      <c r="Z46" s="111">
        <f t="shared" si="38"/>
        <v>52.113970587756256</v>
      </c>
      <c r="AA46" s="111">
        <v>320.444081633</v>
      </c>
      <c r="AB46" s="111">
        <f t="shared" si="39"/>
        <v>72.788292255523558</v>
      </c>
      <c r="AC46" s="111">
        <v>400.35918367300002</v>
      </c>
      <c r="AD46" s="111">
        <f t="shared" si="40"/>
        <v>55.709954520990792</v>
      </c>
      <c r="AE46" s="111">
        <v>322.26975056700002</v>
      </c>
      <c r="AF46" s="111">
        <f t="shared" si="41"/>
        <v>68.449917217126711</v>
      </c>
      <c r="AG46" s="111">
        <v>385.01079365099997</v>
      </c>
      <c r="AH46" s="111">
        <f t="shared" si="42"/>
        <v>66.158821178169376</v>
      </c>
      <c r="AI46" s="111">
        <v>356.72816326499998</v>
      </c>
      <c r="AJ46" s="111">
        <f t="shared" si="43"/>
        <v>67.30312690595882</v>
      </c>
      <c r="AK46" s="111">
        <v>346.04698409999997</v>
      </c>
      <c r="AL46" s="111">
        <f t="shared" si="44"/>
        <v>60.799632202758119</v>
      </c>
      <c r="AM46" s="111">
        <v>378.95038548799999</v>
      </c>
      <c r="AN46" s="111">
        <f t="shared" si="45"/>
        <v>66.119144402777422</v>
      </c>
      <c r="AO46" s="111">
        <v>464.00507936499997</v>
      </c>
      <c r="AP46" s="111">
        <f t="shared" si="46"/>
        <v>57.319045694720963</v>
      </c>
      <c r="AQ46" s="111">
        <v>346.81324262999999</v>
      </c>
      <c r="AR46" s="111">
        <f t="shared" si="47"/>
        <v>59.662678131144766</v>
      </c>
      <c r="AS46" s="111">
        <v>355.599092971</v>
      </c>
      <c r="AT46" s="111">
        <f t="shared" si="48"/>
        <v>60.877967976121667</v>
      </c>
      <c r="AU46" s="111">
        <v>308.37551020400002</v>
      </c>
      <c r="AV46" s="111">
        <f t="shared" si="49"/>
        <v>74.15919282828213</v>
      </c>
      <c r="AW46" s="111">
        <v>409.47809523799998</v>
      </c>
      <c r="AX46" s="111">
        <f t="shared" si="50"/>
        <v>59.7093513029047</v>
      </c>
      <c r="AY46" s="111">
        <v>351.24897959200001</v>
      </c>
      <c r="AZ46" s="111">
        <f t="shared" si="51"/>
        <v>73.01324503160167</v>
      </c>
      <c r="BA46" s="111">
        <v>335.09877551</v>
      </c>
      <c r="BB46" s="111">
        <f t="shared" si="52"/>
        <v>64.036786059825687</v>
      </c>
      <c r="BC46" s="111">
        <v>352.43247165499997</v>
      </c>
      <c r="BD46" s="111">
        <f t="shared" si="53"/>
        <v>71.118836007469625</v>
      </c>
      <c r="CI46" s="115"/>
      <c r="FI46" s="99"/>
    </row>
    <row r="47" spans="1:165" x14ac:dyDescent="0.3">
      <c r="A47" s="111">
        <v>12</v>
      </c>
      <c r="B47" s="114">
        <v>46</v>
      </c>
      <c r="C47" s="111">
        <v>381.271655329</v>
      </c>
      <c r="D47" s="111">
        <f t="shared" si="27"/>
        <v>50.419207316520719</v>
      </c>
      <c r="E47" s="111">
        <v>324.70204081600002</v>
      </c>
      <c r="F47" s="111">
        <f t="shared" si="28"/>
        <v>85.465116278241737</v>
      </c>
      <c r="G47" s="111">
        <v>314.09632653099999</v>
      </c>
      <c r="H47" s="111">
        <f t="shared" si="29"/>
        <v>77.799121849197846</v>
      </c>
      <c r="I47" s="111">
        <v>313.72480725600002</v>
      </c>
      <c r="J47" s="111">
        <f t="shared" si="30"/>
        <v>88.593749999827423</v>
      </c>
      <c r="K47" s="111">
        <v>343.626303855</v>
      </c>
      <c r="L47" s="111">
        <f t="shared" si="31"/>
        <v>87.500000006076291</v>
      </c>
      <c r="M47" s="111">
        <v>306.20154194999998</v>
      </c>
      <c r="N47" s="111">
        <f t="shared" si="32"/>
        <v>73.828125002883837</v>
      </c>
      <c r="O47" s="111">
        <v>349.39065759599998</v>
      </c>
      <c r="P47" s="111">
        <f t="shared" si="33"/>
        <v>67.262066160335337</v>
      </c>
      <c r="Q47" s="111">
        <v>340.47419501100001</v>
      </c>
      <c r="R47" s="111">
        <f t="shared" si="34"/>
        <v>85.894217452731596</v>
      </c>
      <c r="S47" s="111">
        <v>411.892244898</v>
      </c>
      <c r="T47" s="111">
        <f t="shared" si="35"/>
        <v>83.515697330402475</v>
      </c>
      <c r="U47" s="111">
        <v>414.04662131499998</v>
      </c>
      <c r="V47" s="111">
        <f t="shared" si="36"/>
        <v>59.288360421524608</v>
      </c>
      <c r="W47" s="111">
        <v>285.900770975</v>
      </c>
      <c r="X47" s="111">
        <f t="shared" si="37"/>
        <v>89.480566330293925</v>
      </c>
      <c r="Y47" s="111">
        <v>466.30312925200002</v>
      </c>
      <c r="Z47" s="111">
        <f t="shared" si="38"/>
        <v>50.58370717975609</v>
      </c>
      <c r="AA47" s="111">
        <v>330.33578231299998</v>
      </c>
      <c r="AB47" s="111">
        <f t="shared" si="39"/>
        <v>65.46912114257232</v>
      </c>
      <c r="AC47" s="111">
        <v>413.28326530599998</v>
      </c>
      <c r="AD47" s="111">
        <f t="shared" si="40"/>
        <v>53.728070173556553</v>
      </c>
      <c r="AE47" s="111">
        <v>332.78839002299998</v>
      </c>
      <c r="AF47" s="111">
        <f t="shared" si="41"/>
        <v>76.942462782083354</v>
      </c>
      <c r="AG47" s="111">
        <v>395.89369614499998</v>
      </c>
      <c r="AH47" s="111">
        <f t="shared" si="42"/>
        <v>57.820057105555264</v>
      </c>
      <c r="AI47" s="111">
        <v>367.42603174599998</v>
      </c>
      <c r="AJ47" s="111">
        <f t="shared" si="43"/>
        <v>72.825688074814153</v>
      </c>
      <c r="AK47" s="111">
        <v>357.889161</v>
      </c>
      <c r="AL47" s="111">
        <f t="shared" si="44"/>
        <v>62.768851194721492</v>
      </c>
      <c r="AM47" s="111">
        <v>389.83981859400001</v>
      </c>
      <c r="AN47" s="111">
        <f t="shared" si="45"/>
        <v>55.076043517380185</v>
      </c>
      <c r="AO47" s="111">
        <v>476.56634920599998</v>
      </c>
      <c r="AP47" s="111">
        <f t="shared" si="46"/>
        <v>55.869932432137439</v>
      </c>
      <c r="AQ47" s="111">
        <v>358.88108843499998</v>
      </c>
      <c r="AR47" s="111">
        <f t="shared" si="47"/>
        <v>52.215439664810553</v>
      </c>
      <c r="AS47" s="111">
        <v>367.42603174599998</v>
      </c>
      <c r="AT47" s="111">
        <f t="shared" si="48"/>
        <v>61.246219371253765</v>
      </c>
      <c r="AU47" s="111">
        <v>318.08435374099997</v>
      </c>
      <c r="AV47" s="111">
        <f t="shared" si="49"/>
        <v>60.319148933683422</v>
      </c>
      <c r="AW47" s="111">
        <v>421.53650793700001</v>
      </c>
      <c r="AX47" s="111">
        <f t="shared" si="50"/>
        <v>57.762836189349812</v>
      </c>
      <c r="AY47" s="111">
        <v>361.110204082</v>
      </c>
      <c r="AZ47" s="111">
        <f t="shared" si="51"/>
        <v>66.136772646958676</v>
      </c>
      <c r="BA47" s="111">
        <v>346.34231292499999</v>
      </c>
      <c r="BB47" s="111">
        <f t="shared" si="52"/>
        <v>69.441528449459184</v>
      </c>
      <c r="BC47" s="111">
        <v>362.55637188200001</v>
      </c>
      <c r="BD47" s="111">
        <f t="shared" si="53"/>
        <v>70.956092680183929</v>
      </c>
      <c r="CI47" s="115"/>
      <c r="FI47" s="99"/>
    </row>
    <row r="48" spans="1:165" x14ac:dyDescent="0.3">
      <c r="A48" s="111">
        <v>24</v>
      </c>
      <c r="B48" s="114">
        <v>47</v>
      </c>
      <c r="C48" s="111">
        <v>395.55192743800001</v>
      </c>
      <c r="D48" s="111">
        <f t="shared" si="27"/>
        <v>62.659846549484705</v>
      </c>
      <c r="E48" s="111">
        <v>333.12653061200001</v>
      </c>
      <c r="F48" s="111">
        <f t="shared" si="28"/>
        <v>84.1603053417046</v>
      </c>
      <c r="G48" s="111">
        <v>323.350929705</v>
      </c>
      <c r="H48" s="111">
        <f t="shared" si="29"/>
        <v>83.082140165591852</v>
      </c>
      <c r="I48" s="111">
        <v>321.85179138299998</v>
      </c>
      <c r="J48" s="111">
        <f t="shared" si="30"/>
        <v>87.503858192466566</v>
      </c>
      <c r="K48" s="111">
        <v>351.85487528300001</v>
      </c>
      <c r="L48" s="111">
        <f t="shared" si="31"/>
        <v>97.374877329268003</v>
      </c>
      <c r="M48" s="111">
        <v>315.95392290199999</v>
      </c>
      <c r="N48" s="111">
        <f t="shared" si="32"/>
        <v>84.720799178937483</v>
      </c>
      <c r="O48" s="111">
        <v>360.09505668899999</v>
      </c>
      <c r="P48" s="111">
        <f t="shared" si="33"/>
        <v>82.467586434713581</v>
      </c>
      <c r="Q48" s="111">
        <v>348.85659863900003</v>
      </c>
      <c r="R48" s="111">
        <f t="shared" si="34"/>
        <v>77.519531249252609</v>
      </c>
      <c r="S48" s="111">
        <v>420.51337868500002</v>
      </c>
      <c r="T48" s="111">
        <f t="shared" si="35"/>
        <v>65.348393046649065</v>
      </c>
      <c r="U48" s="111">
        <v>426.19065759599999</v>
      </c>
      <c r="V48" s="111">
        <f t="shared" si="36"/>
        <v>62.171052631323292</v>
      </c>
      <c r="W48" s="111">
        <v>293.94721088400001</v>
      </c>
      <c r="X48" s="111">
        <f t="shared" si="37"/>
        <v>93.116554053562467</v>
      </c>
      <c r="Y48" s="111">
        <v>480.53696145100002</v>
      </c>
      <c r="Z48" s="111">
        <f t="shared" si="38"/>
        <v>71.20048794442009</v>
      </c>
      <c r="AA48" s="111">
        <v>341.33333333299998</v>
      </c>
      <c r="AB48" s="111">
        <f t="shared" si="39"/>
        <v>74.831727593464436</v>
      </c>
      <c r="AC48" s="111">
        <v>426.68408163300001</v>
      </c>
      <c r="AD48" s="111">
        <f t="shared" si="40"/>
        <v>67.06204379632149</v>
      </c>
      <c r="AE48" s="111">
        <v>342.14603174600001</v>
      </c>
      <c r="AF48" s="111">
        <f t="shared" si="41"/>
        <v>79.946017806117311</v>
      </c>
      <c r="AG48" s="111">
        <v>408.34612244900001</v>
      </c>
      <c r="AH48" s="111">
        <f t="shared" si="42"/>
        <v>70.552474402918492</v>
      </c>
      <c r="AI48" s="111">
        <v>377.31265306099999</v>
      </c>
      <c r="AJ48" s="111">
        <f t="shared" si="43"/>
        <v>76.636416295509378</v>
      </c>
      <c r="AK48" s="111">
        <v>369.35981859999998</v>
      </c>
      <c r="AL48" s="111">
        <f t="shared" si="44"/>
        <v>77.519531328541333</v>
      </c>
      <c r="AM48" s="111">
        <v>402.91265306100001</v>
      </c>
      <c r="AN48" s="111">
        <f t="shared" si="45"/>
        <v>63.024009146754381</v>
      </c>
      <c r="AO48" s="111">
        <v>489.453424036</v>
      </c>
      <c r="AP48" s="111">
        <f t="shared" si="46"/>
        <v>61.40160891092065</v>
      </c>
      <c r="AQ48" s="111">
        <v>372.67011337899999</v>
      </c>
      <c r="AR48" s="111">
        <f t="shared" si="47"/>
        <v>64.454837769031073</v>
      </c>
      <c r="AS48" s="111">
        <v>379.18185941000002</v>
      </c>
      <c r="AT48" s="111">
        <f t="shared" si="48"/>
        <v>75.860091739802712</v>
      </c>
      <c r="AU48" s="111">
        <v>330.02086167800002</v>
      </c>
      <c r="AV48" s="111">
        <f t="shared" si="49"/>
        <v>74.103808814397226</v>
      </c>
      <c r="AW48" s="111">
        <v>434.00126984100001</v>
      </c>
      <c r="AX48" s="111">
        <f t="shared" si="50"/>
        <v>61.496746203571114</v>
      </c>
      <c r="AY48" s="111">
        <v>371.996734694</v>
      </c>
      <c r="AZ48" s="111">
        <f t="shared" si="51"/>
        <v>75.799243727994991</v>
      </c>
      <c r="BA48" s="111">
        <v>356.71074829899999</v>
      </c>
      <c r="BB48" s="111">
        <f t="shared" si="52"/>
        <v>73.762265833125696</v>
      </c>
      <c r="BC48" s="111">
        <v>372.703492063</v>
      </c>
      <c r="BD48" s="111">
        <f t="shared" si="53"/>
        <v>70.552474399461829</v>
      </c>
      <c r="CI48" s="115"/>
      <c r="FI48" s="99"/>
    </row>
    <row r="49" spans="1:165" x14ac:dyDescent="0.3">
      <c r="A49" s="111">
        <v>24</v>
      </c>
      <c r="B49" s="114">
        <v>48</v>
      </c>
      <c r="C49" s="111">
        <v>418.53315192700001</v>
      </c>
      <c r="D49" s="111">
        <f t="shared" si="27"/>
        <v>75.755840582960232</v>
      </c>
      <c r="E49" s="111">
        <v>350.23673469400001</v>
      </c>
      <c r="F49" s="111">
        <f t="shared" si="28"/>
        <v>104.50236966623443</v>
      </c>
      <c r="G49" s="111">
        <v>340.683174603</v>
      </c>
      <c r="H49" s="111">
        <f t="shared" si="29"/>
        <v>95.999419504310097</v>
      </c>
      <c r="I49" s="111">
        <v>338.30820861699999</v>
      </c>
      <c r="J49" s="111">
        <f t="shared" si="30"/>
        <v>95.809395064888662</v>
      </c>
      <c r="K49" s="111">
        <v>366.64308390000002</v>
      </c>
      <c r="L49" s="111">
        <f t="shared" si="31"/>
        <v>112.24547510709117</v>
      </c>
      <c r="M49" s="111">
        <v>332.95092970500002</v>
      </c>
      <c r="N49" s="111">
        <f t="shared" si="32"/>
        <v>94.68034351010931</v>
      </c>
      <c r="O49" s="111">
        <v>377.55646258500002</v>
      </c>
      <c r="P49" s="111">
        <f t="shared" si="33"/>
        <v>94.906743182866308</v>
      </c>
      <c r="Q49" s="111">
        <v>367.43256235799998</v>
      </c>
      <c r="R49" s="111">
        <f t="shared" si="34"/>
        <v>86.856617647308326</v>
      </c>
      <c r="S49" s="111">
        <v>442.54911564600002</v>
      </c>
      <c r="T49" s="111">
        <f t="shared" si="35"/>
        <v>68.224009899406951</v>
      </c>
      <c r="U49" s="111">
        <v>449.352562358</v>
      </c>
      <c r="V49" s="111">
        <f t="shared" si="36"/>
        <v>64.565981259497875</v>
      </c>
      <c r="W49" s="111">
        <v>309.41170068000002</v>
      </c>
      <c r="X49" s="111">
        <f t="shared" si="37"/>
        <v>98.790322578017509</v>
      </c>
      <c r="Y49" s="111">
        <v>500.76154194999998</v>
      </c>
      <c r="Z49" s="111">
        <f t="shared" si="38"/>
        <v>79.202586206007368</v>
      </c>
      <c r="AA49" s="111">
        <v>360.57650793699997</v>
      </c>
      <c r="AB49" s="111">
        <f t="shared" si="39"/>
        <v>82.658225215927772</v>
      </c>
      <c r="AC49" s="111">
        <v>448.15673469400002</v>
      </c>
      <c r="AD49" s="111">
        <f t="shared" si="40"/>
        <v>77.085922932423173</v>
      </c>
      <c r="AE49" s="111">
        <v>360.158185941</v>
      </c>
      <c r="AF49" s="111">
        <f t="shared" si="41"/>
        <v>82.43675487030238</v>
      </c>
      <c r="AG49" s="111">
        <v>428.75646258500001</v>
      </c>
      <c r="AH49" s="111">
        <f t="shared" si="42"/>
        <v>73.045494698159473</v>
      </c>
      <c r="AI49" s="111">
        <v>396.10267573700003</v>
      </c>
      <c r="AJ49" s="111">
        <f t="shared" si="43"/>
        <v>88.621444200706918</v>
      </c>
      <c r="AK49" s="111">
        <v>387.93578230000003</v>
      </c>
      <c r="AL49" s="111">
        <f t="shared" si="44"/>
        <v>78.40154878775131</v>
      </c>
      <c r="AM49" s="111">
        <v>425.76108843499998</v>
      </c>
      <c r="AN49" s="111">
        <f t="shared" si="45"/>
        <v>64.599609373797293</v>
      </c>
      <c r="AO49" s="111">
        <v>512.90557823100005</v>
      </c>
      <c r="AP49" s="111">
        <f t="shared" si="46"/>
        <v>72.617827868271277</v>
      </c>
      <c r="AQ49" s="111">
        <v>395.011337868</v>
      </c>
      <c r="AR49" s="111">
        <f t="shared" si="47"/>
        <v>70.933266608563628</v>
      </c>
      <c r="AS49" s="111">
        <v>398.16417233599998</v>
      </c>
      <c r="AT49" s="111">
        <f t="shared" si="48"/>
        <v>85.087681691936623</v>
      </c>
      <c r="AU49" s="111">
        <v>349.45306122400001</v>
      </c>
      <c r="AV49" s="111">
        <f t="shared" si="49"/>
        <v>83.347333051741728</v>
      </c>
      <c r="AW49" s="111">
        <v>457.41714285699999</v>
      </c>
      <c r="AX49" s="111">
        <f t="shared" si="50"/>
        <v>62.362516497462906</v>
      </c>
      <c r="AY49" s="111">
        <v>390.994285714</v>
      </c>
      <c r="AZ49" s="111">
        <f t="shared" si="51"/>
        <v>88.768115938343755</v>
      </c>
      <c r="BA49" s="111">
        <v>376.23292516999999</v>
      </c>
      <c r="BB49" s="111">
        <f t="shared" si="52"/>
        <v>84.68103264413682</v>
      </c>
      <c r="BC49" s="111">
        <v>393.11383219999999</v>
      </c>
      <c r="BD49" s="111">
        <f t="shared" si="53"/>
        <v>77.22991905672383</v>
      </c>
      <c r="CI49" s="115"/>
      <c r="FI49" s="99"/>
    </row>
    <row r="50" spans="1:165" x14ac:dyDescent="0.3">
      <c r="A50" s="111">
        <v>17</v>
      </c>
      <c r="B50" s="114">
        <v>49</v>
      </c>
      <c r="C50" s="111">
        <v>437.54158730199998</v>
      </c>
      <c r="D50" s="111">
        <f t="shared" si="27"/>
        <v>97.752955495440546</v>
      </c>
      <c r="E50" s="111">
        <v>364.016326531</v>
      </c>
      <c r="F50" s="111">
        <f t="shared" si="28"/>
        <v>112.04268293160153</v>
      </c>
      <c r="G50" s="111">
        <v>355.68326530600001</v>
      </c>
      <c r="H50" s="111">
        <f t="shared" si="29"/>
        <v>104.09415728330912</v>
      </c>
      <c r="I50" s="111">
        <v>353.33804988700001</v>
      </c>
      <c r="J50" s="111">
        <f t="shared" si="30"/>
        <v>103.84807181196337</v>
      </c>
      <c r="K50" s="111">
        <v>379.47210884399999</v>
      </c>
      <c r="L50" s="111">
        <f t="shared" si="31"/>
        <v>116.94571548564112</v>
      </c>
      <c r="M50" s="111">
        <v>348.16</v>
      </c>
      <c r="N50" s="111">
        <f t="shared" si="32"/>
        <v>102.87525614671763</v>
      </c>
      <c r="O50" s="111">
        <v>392.72925170100001</v>
      </c>
      <c r="P50" s="111">
        <f t="shared" si="33"/>
        <v>103.89412416671489</v>
      </c>
      <c r="Q50" s="111">
        <v>384.01160997699998</v>
      </c>
      <c r="R50" s="111">
        <f t="shared" si="34"/>
        <v>91.325851090993979</v>
      </c>
      <c r="S50" s="111">
        <v>463.65605442200001</v>
      </c>
      <c r="T50" s="111">
        <f t="shared" si="35"/>
        <v>80.306644193992526</v>
      </c>
      <c r="U50" s="111">
        <v>471.65532879800003</v>
      </c>
      <c r="V50" s="111">
        <f t="shared" si="36"/>
        <v>73.457749790010368</v>
      </c>
      <c r="W50" s="111">
        <v>323.98802721099997</v>
      </c>
      <c r="X50" s="111">
        <f t="shared" si="37"/>
        <v>104.03252664659267</v>
      </c>
      <c r="Y50" s="111">
        <v>518.94276644000001</v>
      </c>
      <c r="Z50" s="111">
        <f t="shared" si="38"/>
        <v>78.582709081897008</v>
      </c>
      <c r="AA50" s="111">
        <v>377.99764172300002</v>
      </c>
      <c r="AB50" s="111">
        <f t="shared" si="39"/>
        <v>89.465854119734374</v>
      </c>
      <c r="AC50" s="111">
        <v>466.83718820899998</v>
      </c>
      <c r="AD50" s="111">
        <f t="shared" si="40"/>
        <v>89.15377053712082</v>
      </c>
      <c r="AE50" s="111">
        <v>377.62612244899998</v>
      </c>
      <c r="AF50" s="111">
        <f t="shared" si="41"/>
        <v>94.063671037343696</v>
      </c>
      <c r="AG50" s="111">
        <v>448.47020408200001</v>
      </c>
      <c r="AH50" s="111">
        <f t="shared" si="42"/>
        <v>80.60134747990962</v>
      </c>
      <c r="AI50" s="111">
        <v>412.35156462600003</v>
      </c>
      <c r="AJ50" s="111">
        <f t="shared" si="43"/>
        <v>99.061839327852553</v>
      </c>
      <c r="AK50" s="111">
        <v>406.3027664</v>
      </c>
      <c r="AL50" s="111">
        <f t="shared" si="44"/>
        <v>96.544470834738817</v>
      </c>
      <c r="AM50" s="111">
        <v>448.05224489800003</v>
      </c>
      <c r="AN50" s="111">
        <f t="shared" si="45"/>
        <v>63.479384934102214</v>
      </c>
      <c r="AO50" s="111">
        <v>532.73541950100002</v>
      </c>
      <c r="AP50" s="111">
        <f t="shared" si="46"/>
        <v>72.969658427167104</v>
      </c>
      <c r="AQ50" s="111">
        <v>415.31210884400002</v>
      </c>
      <c r="AR50" s="111">
        <f t="shared" si="47"/>
        <v>86.132812505442644</v>
      </c>
      <c r="AS50" s="111">
        <v>415.08789115600001</v>
      </c>
      <c r="AT50" s="111">
        <f t="shared" si="48"/>
        <v>99.857036296468948</v>
      </c>
      <c r="AU50" s="111">
        <v>366.73015873000003</v>
      </c>
      <c r="AV50" s="111">
        <f t="shared" si="49"/>
        <v>102.38073560910276</v>
      </c>
      <c r="AW50" s="111">
        <v>480.507936508</v>
      </c>
      <c r="AX50" s="111">
        <f t="shared" si="50"/>
        <v>81.103594510545477</v>
      </c>
      <c r="AY50" s="111">
        <v>407.21632653099999</v>
      </c>
      <c r="AZ50" s="111">
        <f t="shared" si="51"/>
        <v>100.89631783047578</v>
      </c>
      <c r="BA50" s="111">
        <v>393.237913832</v>
      </c>
      <c r="BB50" s="111">
        <f t="shared" si="52"/>
        <v>101.58903663825166</v>
      </c>
      <c r="BC50" s="111">
        <v>411.75945578199997</v>
      </c>
      <c r="BD50" s="111">
        <f t="shared" si="53"/>
        <v>87.331479864857954</v>
      </c>
      <c r="CI50" s="115"/>
      <c r="FI50" s="99"/>
    </row>
    <row r="51" spans="1:165" x14ac:dyDescent="0.3">
      <c r="A51" s="111">
        <v>8</v>
      </c>
      <c r="B51" s="114">
        <v>50</v>
      </c>
      <c r="C51" s="111">
        <v>447.976054422</v>
      </c>
      <c r="D51" s="111">
        <f t="shared" si="27"/>
        <v>75.093654224204002</v>
      </c>
      <c r="E51" s="111">
        <v>373.12</v>
      </c>
      <c r="F51" s="111">
        <f t="shared" si="28"/>
        <v>97.480106093927262</v>
      </c>
      <c r="G51" s="111">
        <v>365.48208616800002</v>
      </c>
      <c r="H51" s="111">
        <f t="shared" si="29"/>
        <v>88.341346149864549</v>
      </c>
      <c r="I51" s="111">
        <v>363.16009070299998</v>
      </c>
      <c r="J51" s="111">
        <f t="shared" si="30"/>
        <v>91.874999998564448</v>
      </c>
      <c r="K51" s="111">
        <v>388.19410430800002</v>
      </c>
      <c r="L51" s="111">
        <f t="shared" si="31"/>
        <v>109.51986754740345</v>
      </c>
      <c r="M51" s="111">
        <v>358.07492063500001</v>
      </c>
      <c r="N51" s="111">
        <f t="shared" si="32"/>
        <v>91.468473461208262</v>
      </c>
      <c r="O51" s="111">
        <v>402.54693877599999</v>
      </c>
      <c r="P51" s="111">
        <f t="shared" si="33"/>
        <v>89.150943398328479</v>
      </c>
      <c r="Q51" s="111">
        <v>395.18040816299998</v>
      </c>
      <c r="R51" s="111">
        <f t="shared" si="34"/>
        <v>81.70701581134837</v>
      </c>
      <c r="S51" s="111">
        <v>476.35736961499998</v>
      </c>
      <c r="T51" s="111">
        <f t="shared" si="35"/>
        <v>74.092741946220286</v>
      </c>
      <c r="U51" s="111">
        <v>485.540861678</v>
      </c>
      <c r="V51" s="111">
        <f t="shared" si="36"/>
        <v>63.605769228839002</v>
      </c>
      <c r="W51" s="111">
        <v>333.79265306100001</v>
      </c>
      <c r="X51" s="111">
        <f t="shared" si="37"/>
        <v>91.266556289502276</v>
      </c>
      <c r="Y51" s="111">
        <v>531.922721088</v>
      </c>
      <c r="Z51" s="111">
        <f t="shared" si="38"/>
        <v>69.368708046281029</v>
      </c>
      <c r="AA51" s="111">
        <v>389.39863945600001</v>
      </c>
      <c r="AB51" s="111">
        <f t="shared" si="39"/>
        <v>77.45901639126015</v>
      </c>
      <c r="AC51" s="111">
        <v>478.27809523799999</v>
      </c>
      <c r="AD51" s="111">
        <f t="shared" si="40"/>
        <v>79.231045627890907</v>
      </c>
      <c r="AE51" s="111">
        <v>388.46984127000002</v>
      </c>
      <c r="AF51" s="111">
        <f t="shared" si="41"/>
        <v>83.354334675023907</v>
      </c>
      <c r="AG51" s="111">
        <v>461.12507936499998</v>
      </c>
      <c r="AH51" s="111">
        <f t="shared" si="42"/>
        <v>72.788292255522933</v>
      </c>
      <c r="AI51" s="111">
        <v>422.64816326499999</v>
      </c>
      <c r="AJ51" s="111">
        <f t="shared" si="43"/>
        <v>87.085308052034904</v>
      </c>
      <c r="AK51" s="111">
        <v>416.8678458</v>
      </c>
      <c r="AL51" s="111">
        <f t="shared" si="44"/>
        <v>82.687499460592917</v>
      </c>
      <c r="AM51" s="111">
        <v>464.12045351500001</v>
      </c>
      <c r="AN51" s="111">
        <f t="shared" si="45"/>
        <v>56.173573373888139</v>
      </c>
      <c r="AO51" s="111">
        <v>546.71383219999996</v>
      </c>
      <c r="AP51" s="111">
        <f t="shared" si="46"/>
        <v>66.899271848338344</v>
      </c>
      <c r="AQ51" s="111">
        <v>427.15428571400003</v>
      </c>
      <c r="AR51" s="111">
        <f t="shared" si="47"/>
        <v>74.359262581752773</v>
      </c>
      <c r="AS51" s="111">
        <v>425.30249433099999</v>
      </c>
      <c r="AT51" s="111">
        <f t="shared" si="48"/>
        <v>84.278587559173445</v>
      </c>
      <c r="AU51" s="111">
        <v>376.692970522</v>
      </c>
      <c r="AV51" s="111">
        <f t="shared" si="49"/>
        <v>98.878923781226575</v>
      </c>
      <c r="AW51" s="111">
        <v>493.08444444399998</v>
      </c>
      <c r="AX51" s="111">
        <f t="shared" si="50"/>
        <v>73.142414855550541</v>
      </c>
      <c r="AY51" s="111">
        <v>417.32571428599999</v>
      </c>
      <c r="AZ51" s="111">
        <f t="shared" si="51"/>
        <v>87.292161523429314</v>
      </c>
      <c r="BA51" s="111">
        <v>403.27836734700003</v>
      </c>
      <c r="BB51" s="111">
        <f t="shared" si="52"/>
        <v>91.569767440196941</v>
      </c>
      <c r="BC51" s="111">
        <v>423.43909297099998</v>
      </c>
      <c r="BD51" s="111">
        <f t="shared" si="53"/>
        <v>74.898097826007444</v>
      </c>
      <c r="CI51" s="115"/>
      <c r="FI51" s="99"/>
    </row>
    <row r="52" spans="1:165" x14ac:dyDescent="0.3">
      <c r="A52" s="111">
        <v>9</v>
      </c>
      <c r="B52" s="114">
        <v>51</v>
      </c>
      <c r="C52" s="111">
        <v>454.36807256200001</v>
      </c>
      <c r="D52" s="111">
        <f t="shared" si="27"/>
        <v>90.248302199469322</v>
      </c>
      <c r="E52" s="111">
        <v>378.04408163300002</v>
      </c>
      <c r="F52" s="111">
        <f t="shared" si="28"/>
        <v>120.88815790854551</v>
      </c>
      <c r="G52" s="111">
        <v>370.91555555600002</v>
      </c>
      <c r="H52" s="111">
        <f t="shared" si="29"/>
        <v>99.384014436888506</v>
      </c>
      <c r="I52" s="111">
        <v>368.38458049899998</v>
      </c>
      <c r="J52" s="111">
        <f t="shared" si="30"/>
        <v>103.96584242293279</v>
      </c>
      <c r="K52" s="111">
        <v>392.57687074799998</v>
      </c>
      <c r="L52" s="111">
        <f t="shared" si="31"/>
        <v>113.44321646217161</v>
      </c>
      <c r="M52" s="111">
        <v>363.32263038500002</v>
      </c>
      <c r="N52" s="111">
        <f t="shared" si="32"/>
        <v>104.90379191942664</v>
      </c>
      <c r="O52" s="111">
        <v>407.93106576000002</v>
      </c>
      <c r="P52" s="111">
        <f t="shared" si="33"/>
        <v>99.225000013643992</v>
      </c>
      <c r="Q52" s="111">
        <v>401.05505668900003</v>
      </c>
      <c r="R52" s="111">
        <f t="shared" si="34"/>
        <v>89.790962837364418</v>
      </c>
      <c r="S52" s="111">
        <v>482.83573696100001</v>
      </c>
      <c r="T52" s="111">
        <f t="shared" si="35"/>
        <v>81.59950657685043</v>
      </c>
      <c r="U52" s="111">
        <v>493.08734693899999</v>
      </c>
      <c r="V52" s="111">
        <f t="shared" si="36"/>
        <v>76.123925942418296</v>
      </c>
      <c r="W52" s="111">
        <v>339.05197278899999</v>
      </c>
      <c r="X52" s="111">
        <f t="shared" si="37"/>
        <v>100.70196210427514</v>
      </c>
      <c r="Y52" s="111">
        <v>538.84226757399995</v>
      </c>
      <c r="Z52" s="111">
        <f t="shared" si="38"/>
        <v>79.643354028313823</v>
      </c>
      <c r="AA52" s="111">
        <v>395.59546485300001</v>
      </c>
      <c r="AB52" s="111">
        <f t="shared" si="39"/>
        <v>87.716584161129759</v>
      </c>
      <c r="AC52" s="111">
        <v>484.336326531</v>
      </c>
      <c r="AD52" s="111">
        <f t="shared" si="40"/>
        <v>90.270196511477721</v>
      </c>
      <c r="AE52" s="111">
        <v>394.22839002299997</v>
      </c>
      <c r="AF52" s="111">
        <f t="shared" si="41"/>
        <v>94.65625796140715</v>
      </c>
      <c r="AG52" s="111">
        <v>467.71954648500002</v>
      </c>
      <c r="AH52" s="111">
        <f t="shared" si="42"/>
        <v>82.559074773291698</v>
      </c>
      <c r="AI52" s="111">
        <v>428.16</v>
      </c>
      <c r="AJ52" s="111">
        <f t="shared" si="43"/>
        <v>100.10593220869247</v>
      </c>
      <c r="AK52" s="111">
        <v>422.67283450000002</v>
      </c>
      <c r="AL52" s="111">
        <f t="shared" si="44"/>
        <v>91.558502729562548</v>
      </c>
      <c r="AM52" s="111">
        <v>472.66539682500002</v>
      </c>
      <c r="AN52" s="111">
        <f t="shared" si="45"/>
        <v>64.960501041018247</v>
      </c>
      <c r="AO52" s="111">
        <v>553.88879818600003</v>
      </c>
      <c r="AP52" s="111">
        <f t="shared" si="46"/>
        <v>77.519531256207955</v>
      </c>
      <c r="AQ52" s="111">
        <v>433.60943310699997</v>
      </c>
      <c r="AR52" s="111">
        <f t="shared" si="47"/>
        <v>85.814979253777722</v>
      </c>
      <c r="AS52" s="111">
        <v>430.99789115599998</v>
      </c>
      <c r="AT52" s="111">
        <f t="shared" si="48"/>
        <v>95.764316984671694</v>
      </c>
      <c r="AU52" s="111">
        <v>381.54739229</v>
      </c>
      <c r="AV52" s="111">
        <f t="shared" si="49"/>
        <v>106.16084165880152</v>
      </c>
      <c r="AW52" s="111">
        <v>499.646984127</v>
      </c>
      <c r="AX52" s="111">
        <f t="shared" si="50"/>
        <v>87.141393440167661</v>
      </c>
      <c r="AY52" s="111">
        <v>422.82448979600002</v>
      </c>
      <c r="AZ52" s="111">
        <f t="shared" si="51"/>
        <v>103.74843162223092</v>
      </c>
      <c r="BA52" s="111">
        <v>408.52027210900002</v>
      </c>
      <c r="BB52" s="111">
        <f t="shared" si="52"/>
        <v>97.508844333873512</v>
      </c>
      <c r="BC52" s="111">
        <v>429.84780045399998</v>
      </c>
      <c r="BD52" s="111">
        <f t="shared" si="53"/>
        <v>84.260360054258371</v>
      </c>
      <c r="CI52" s="115"/>
      <c r="FI52" s="99"/>
    </row>
    <row r="53" spans="1:165" x14ac:dyDescent="0.3">
      <c r="A53" s="111">
        <v>9</v>
      </c>
      <c r="B53" s="114">
        <v>52</v>
      </c>
      <c r="C53" s="111">
        <v>460.35156462600003</v>
      </c>
      <c r="D53" s="111">
        <f t="shared" si="27"/>
        <v>91.806994817166697</v>
      </c>
      <c r="E53" s="111">
        <v>382.51102040799998</v>
      </c>
      <c r="F53" s="111">
        <f t="shared" si="28"/>
        <v>116.79025422182261</v>
      </c>
      <c r="G53" s="111">
        <v>376.34902494300002</v>
      </c>
      <c r="H53" s="111">
        <f t="shared" si="29"/>
        <v>94.53601371185637</v>
      </c>
      <c r="I53" s="111">
        <v>373.57859410399999</v>
      </c>
      <c r="J53" s="111">
        <f t="shared" si="30"/>
        <v>100.53870574840957</v>
      </c>
      <c r="K53" s="111">
        <v>397.33696145099998</v>
      </c>
      <c r="L53" s="111">
        <f t="shared" si="31"/>
        <v>104.22794117551265</v>
      </c>
      <c r="M53" s="111">
        <v>368.47020408200001</v>
      </c>
      <c r="N53" s="111">
        <f t="shared" si="32"/>
        <v>98.411465218685692</v>
      </c>
      <c r="O53" s="111">
        <v>413.37324262999999</v>
      </c>
      <c r="P53" s="111">
        <f t="shared" si="33"/>
        <v>95.274292664000711</v>
      </c>
      <c r="Q53" s="111">
        <v>407.06902494299999</v>
      </c>
      <c r="R53" s="111">
        <f t="shared" si="34"/>
        <v>83.654170404471145</v>
      </c>
      <c r="S53" s="111">
        <v>489.453424036</v>
      </c>
      <c r="T53" s="111">
        <f t="shared" si="35"/>
        <v>74.538010810518287</v>
      </c>
      <c r="U53" s="111">
        <v>500.18104308400001</v>
      </c>
      <c r="V53" s="111">
        <f t="shared" si="36"/>
        <v>71.777343751168388</v>
      </c>
      <c r="W53" s="111">
        <v>344.41433106599999</v>
      </c>
      <c r="X53" s="111">
        <f t="shared" si="37"/>
        <v>99.040125098124619</v>
      </c>
      <c r="Y53" s="111">
        <v>545.62249433099998</v>
      </c>
      <c r="Z53" s="111">
        <f t="shared" si="38"/>
        <v>75.506036929136798</v>
      </c>
      <c r="AA53" s="111">
        <v>401.75165532900002</v>
      </c>
      <c r="AB53" s="111">
        <f t="shared" si="39"/>
        <v>85.62737314223132</v>
      </c>
      <c r="AC53" s="111">
        <v>490.31836734699999</v>
      </c>
      <c r="AD53" s="111">
        <f t="shared" si="40"/>
        <v>86.856617649054627</v>
      </c>
      <c r="AE53" s="111">
        <v>399.93324263</v>
      </c>
      <c r="AF53" s="111">
        <f t="shared" si="41"/>
        <v>88.657076479439226</v>
      </c>
      <c r="AG53" s="111">
        <v>474.26031746000001</v>
      </c>
      <c r="AH53" s="111">
        <f t="shared" si="42"/>
        <v>79.831313017630706</v>
      </c>
      <c r="AI53" s="111">
        <v>433.554285714</v>
      </c>
      <c r="AJ53" s="111">
        <f t="shared" si="43"/>
        <v>94.825114671422739</v>
      </c>
      <c r="AK53" s="111">
        <v>428.57070290000001</v>
      </c>
      <c r="AL53" s="111">
        <f t="shared" si="44"/>
        <v>79.917041375228251</v>
      </c>
      <c r="AM53" s="111">
        <v>480.97814059000001</v>
      </c>
      <c r="AN53" s="111">
        <f t="shared" si="45"/>
        <v>61.039000984862014</v>
      </c>
      <c r="AO53" s="111">
        <v>560.85478458</v>
      </c>
      <c r="AP53" s="111">
        <f t="shared" si="46"/>
        <v>76.752011133196106</v>
      </c>
      <c r="AQ53" s="111">
        <v>439.90204081600001</v>
      </c>
      <c r="AR53" s="111">
        <f t="shared" si="47"/>
        <v>83.654170404471145</v>
      </c>
      <c r="AS53" s="111">
        <v>436.63673469399998</v>
      </c>
      <c r="AT53" s="111">
        <f t="shared" si="48"/>
        <v>86.382762630695055</v>
      </c>
      <c r="AU53" s="111">
        <v>386.63401360500001</v>
      </c>
      <c r="AV53" s="111">
        <f t="shared" si="49"/>
        <v>102.08333332112484</v>
      </c>
      <c r="AW53" s="111">
        <v>505.84380952399999</v>
      </c>
      <c r="AX53" s="111">
        <f t="shared" si="50"/>
        <v>84.375000000000298</v>
      </c>
      <c r="AY53" s="111">
        <v>428.02938775500002</v>
      </c>
      <c r="AZ53" s="111">
        <f t="shared" si="51"/>
        <v>87.131190718760777</v>
      </c>
      <c r="BA53" s="111">
        <v>414.05823129300001</v>
      </c>
      <c r="BB53" s="111">
        <f t="shared" si="52"/>
        <v>95.999419514976637</v>
      </c>
      <c r="BC53" s="111">
        <v>436.25650793699998</v>
      </c>
      <c r="BD53" s="111">
        <f t="shared" si="53"/>
        <v>82.467586447307454</v>
      </c>
      <c r="CI53" s="115"/>
      <c r="FI53" s="99"/>
    </row>
    <row r="54" spans="1:165" x14ac:dyDescent="0.3">
      <c r="A54" s="111">
        <v>15</v>
      </c>
      <c r="B54" s="114">
        <v>53</v>
      </c>
      <c r="C54" s="111">
        <v>466.233469388</v>
      </c>
      <c r="D54" s="111">
        <f t="shared" si="27"/>
        <v>50.012600808140547</v>
      </c>
      <c r="E54" s="111">
        <v>387.13469387800001</v>
      </c>
      <c r="F54" s="111">
        <f t="shared" si="28"/>
        <v>85.174598271442477</v>
      </c>
      <c r="G54" s="111">
        <v>382.06113378700002</v>
      </c>
      <c r="H54" s="111">
        <f t="shared" si="29"/>
        <v>78.461064020762578</v>
      </c>
      <c r="I54" s="111">
        <v>378.94965986400001</v>
      </c>
      <c r="J54" s="111">
        <f t="shared" si="30"/>
        <v>87.100596906691123</v>
      </c>
      <c r="K54" s="111">
        <v>402.51791383199998</v>
      </c>
      <c r="L54" s="111">
        <f t="shared" si="31"/>
        <v>76.657138443572777</v>
      </c>
      <c r="M54" s="111">
        <v>373.957369615</v>
      </c>
      <c r="N54" s="111">
        <f t="shared" si="32"/>
        <v>77.364801652768733</v>
      </c>
      <c r="O54" s="111">
        <v>419.04108843500001</v>
      </c>
      <c r="P54" s="111">
        <f t="shared" si="33"/>
        <v>78.555481659645508</v>
      </c>
      <c r="Q54" s="111">
        <v>413.52417233599999</v>
      </c>
      <c r="R54" s="111">
        <f t="shared" si="34"/>
        <v>73.131633258988558</v>
      </c>
      <c r="S54" s="111">
        <v>496.69804988700002</v>
      </c>
      <c r="T54" s="111">
        <f t="shared" si="35"/>
        <v>59.906902050291663</v>
      </c>
      <c r="U54" s="111">
        <v>507.70430838999999</v>
      </c>
      <c r="V54" s="111">
        <f t="shared" si="36"/>
        <v>63.854638589871925</v>
      </c>
      <c r="W54" s="111">
        <v>349.866666667</v>
      </c>
      <c r="X54" s="111">
        <f t="shared" si="37"/>
        <v>84.032012200085944</v>
      </c>
      <c r="Y54" s="111">
        <v>552.77424036299999</v>
      </c>
      <c r="Z54" s="111">
        <f t="shared" si="38"/>
        <v>54.209462411595098</v>
      </c>
      <c r="AA54" s="111">
        <v>408.05804988699998</v>
      </c>
      <c r="AB54" s="111">
        <f t="shared" si="39"/>
        <v>75.605760440690631</v>
      </c>
      <c r="AC54" s="111">
        <v>496.53551020399999</v>
      </c>
      <c r="AD54" s="111">
        <f t="shared" si="40"/>
        <v>57.904411764173496</v>
      </c>
      <c r="AE54" s="111">
        <v>406.02412698400002</v>
      </c>
      <c r="AF54" s="111">
        <f t="shared" si="41"/>
        <v>67.525724086652772</v>
      </c>
      <c r="AG54" s="111">
        <v>481.02458049900002</v>
      </c>
      <c r="AH54" s="111">
        <f t="shared" si="42"/>
        <v>67.4082880429862</v>
      </c>
      <c r="AI54" s="111">
        <v>439.24897959200001</v>
      </c>
      <c r="AJ54" s="111">
        <f t="shared" si="43"/>
        <v>62.813354604806008</v>
      </c>
      <c r="AK54" s="111">
        <v>435.32770979999998</v>
      </c>
      <c r="AL54" s="111">
        <f t="shared" si="44"/>
        <v>59.08500876644267</v>
      </c>
      <c r="AM54" s="111">
        <v>489.82494331100003</v>
      </c>
      <c r="AN54" s="111">
        <f t="shared" si="45"/>
        <v>62.51575100843877</v>
      </c>
      <c r="AO54" s="111">
        <v>567.89043083900003</v>
      </c>
      <c r="AP54" s="111">
        <f t="shared" si="46"/>
        <v>52.448938600255893</v>
      </c>
      <c r="AQ54" s="111">
        <v>446.35718820900001</v>
      </c>
      <c r="AR54" s="111">
        <f t="shared" si="47"/>
        <v>69.586652828880474</v>
      </c>
      <c r="AS54" s="111">
        <v>442.88798185899998</v>
      </c>
      <c r="AT54" s="111">
        <f t="shared" si="48"/>
        <v>58.546731177365878</v>
      </c>
      <c r="AU54" s="111">
        <v>391.92380952399998</v>
      </c>
      <c r="AV54" s="111">
        <f t="shared" si="49"/>
        <v>75.444799274375214</v>
      </c>
      <c r="AW54" s="111">
        <v>512.24380952399997</v>
      </c>
      <c r="AX54" s="111">
        <f t="shared" si="50"/>
        <v>56.573275864100786</v>
      </c>
      <c r="AY54" s="111">
        <v>434.226938776</v>
      </c>
      <c r="AZ54" s="111">
        <f t="shared" si="51"/>
        <v>67.954881660155479</v>
      </c>
      <c r="BA54" s="111">
        <v>419.68326530600001</v>
      </c>
      <c r="BB54" s="111">
        <f t="shared" si="52"/>
        <v>67.64357002417205</v>
      </c>
      <c r="BC54" s="111">
        <v>442.80453514700002</v>
      </c>
      <c r="BD54" s="111">
        <f t="shared" si="53"/>
        <v>66.030265117723658</v>
      </c>
      <c r="CI54" s="115"/>
      <c r="FI54" s="99"/>
    </row>
    <row r="55" spans="1:165" x14ac:dyDescent="0.3">
      <c r="A55" s="111">
        <v>1</v>
      </c>
      <c r="B55" s="114">
        <v>54</v>
      </c>
      <c r="C55" s="111">
        <v>484.22893424</v>
      </c>
      <c r="D55" s="111">
        <f t="shared" si="27"/>
        <v>31.512004559585503</v>
      </c>
      <c r="E55" s="111">
        <v>397.70122449000002</v>
      </c>
      <c r="F55" s="111">
        <f t="shared" si="28"/>
        <v>76.99022345293811</v>
      </c>
      <c r="G55" s="111">
        <v>393.53179138299998</v>
      </c>
      <c r="H55" s="111">
        <f t="shared" si="29"/>
        <v>83.354334689497819</v>
      </c>
      <c r="I55" s="111">
        <v>389.28253968299998</v>
      </c>
      <c r="J55" s="111">
        <f t="shared" si="30"/>
        <v>92.285156272524347</v>
      </c>
      <c r="K55" s="111">
        <v>414.25850340099998</v>
      </c>
      <c r="L55" s="111">
        <f t="shared" si="31"/>
        <v>67.776639342353249</v>
      </c>
      <c r="M55" s="111">
        <v>385.59056689300002</v>
      </c>
      <c r="N55" s="111">
        <f t="shared" si="32"/>
        <v>78.302556757007252</v>
      </c>
      <c r="O55" s="111">
        <v>430.49795918400002</v>
      </c>
      <c r="P55" s="111">
        <f t="shared" si="33"/>
        <v>57.421875010095441</v>
      </c>
      <c r="Q55" s="111">
        <v>425.83074829899999</v>
      </c>
      <c r="R55" s="111">
        <f t="shared" si="34"/>
        <v>75.99954044597699</v>
      </c>
      <c r="S55" s="111">
        <v>511.72136054399999</v>
      </c>
      <c r="T55" s="111">
        <f t="shared" si="35"/>
        <v>33.999794394176355</v>
      </c>
      <c r="U55" s="111">
        <v>521.79882086199996</v>
      </c>
      <c r="V55" s="111">
        <f t="shared" si="36"/>
        <v>52.734375036049045</v>
      </c>
      <c r="W55" s="111">
        <v>360.57687074799998</v>
      </c>
      <c r="X55" s="111">
        <f t="shared" si="37"/>
        <v>86.132812432702877</v>
      </c>
      <c r="Y55" s="111">
        <v>569.37650793700004</v>
      </c>
      <c r="Z55" s="111">
        <f t="shared" si="38"/>
        <v>38.566930981336235</v>
      </c>
      <c r="AA55" s="111">
        <v>419.96190476200002</v>
      </c>
      <c r="AB55" s="111">
        <f t="shared" si="39"/>
        <v>87.965425506186094</v>
      </c>
      <c r="AC55" s="111">
        <v>512.07836734700004</v>
      </c>
      <c r="AD55" s="111">
        <f t="shared" si="40"/>
        <v>49.932065219938167</v>
      </c>
      <c r="AE55" s="111">
        <v>419.35238095199998</v>
      </c>
      <c r="AF55" s="111">
        <f t="shared" si="41"/>
        <v>75.99954044597699</v>
      </c>
      <c r="AG55" s="111">
        <v>494.37605442199998</v>
      </c>
      <c r="AH55" s="111">
        <f t="shared" si="42"/>
        <v>89.102909457248316</v>
      </c>
      <c r="AI55" s="111">
        <v>453.57714285700001</v>
      </c>
      <c r="AJ55" s="111">
        <f t="shared" si="43"/>
        <v>57.421875010095441</v>
      </c>
      <c r="AK55" s="111">
        <v>450.56</v>
      </c>
      <c r="AL55" s="111">
        <f t="shared" si="44"/>
        <v>51.67968894339775</v>
      </c>
      <c r="AM55" s="111">
        <v>504.22131519300001</v>
      </c>
      <c r="AN55" s="111">
        <f t="shared" si="45"/>
        <v>67.99958886541981</v>
      </c>
      <c r="AO55" s="111">
        <v>585.049977324</v>
      </c>
      <c r="AP55" s="111">
        <f t="shared" si="46"/>
        <v>35.397046219144421</v>
      </c>
      <c r="AQ55" s="111">
        <v>459.29070294799999</v>
      </c>
      <c r="AR55" s="111">
        <f t="shared" si="47"/>
        <v>60.092659876896541</v>
      </c>
      <c r="AS55" s="111">
        <v>458.26031746000001</v>
      </c>
      <c r="AT55" s="111">
        <f t="shared" si="48"/>
        <v>49.218750001923418</v>
      </c>
      <c r="AU55" s="111">
        <v>403.85306122399999</v>
      </c>
      <c r="AV55" s="111">
        <f t="shared" si="49"/>
        <v>36.587389359383494</v>
      </c>
      <c r="AW55" s="111">
        <v>528.15238095200004</v>
      </c>
      <c r="AX55" s="111">
        <f t="shared" si="50"/>
        <v>51.809210530576991</v>
      </c>
      <c r="AY55" s="111">
        <v>447.47102040800002</v>
      </c>
      <c r="AZ55" s="111">
        <f t="shared" si="51"/>
        <v>48.611111122363319</v>
      </c>
      <c r="BA55" s="111">
        <v>432.98829932000001</v>
      </c>
      <c r="BB55" s="111">
        <f t="shared" si="52"/>
        <v>41.509789152914173</v>
      </c>
      <c r="BC55" s="111">
        <v>456.43464852599999</v>
      </c>
      <c r="BD55" s="111">
        <f t="shared" si="53"/>
        <v>66.256009636786956</v>
      </c>
      <c r="CI55" s="115"/>
      <c r="FI55" s="99"/>
    </row>
    <row r="56" spans="1:165" x14ac:dyDescent="0.3">
      <c r="A56" s="111">
        <v>6</v>
      </c>
      <c r="B56" s="114">
        <v>55</v>
      </c>
      <c r="C56" s="111">
        <v>486.13297052199999</v>
      </c>
      <c r="D56" s="111">
        <f t="shared" si="27"/>
        <v>54.978390964872112</v>
      </c>
      <c r="E56" s="111">
        <v>398.48054421799998</v>
      </c>
      <c r="F56" s="111">
        <f t="shared" si="28"/>
        <v>65.886454186055346</v>
      </c>
      <c r="G56" s="111">
        <v>394.25160997699999</v>
      </c>
      <c r="H56" s="111">
        <f t="shared" si="29"/>
        <v>77.519531245078824</v>
      </c>
      <c r="I56" s="111">
        <v>389.93269841300003</v>
      </c>
      <c r="J56" s="111">
        <f t="shared" si="30"/>
        <v>74.18136962550939</v>
      </c>
      <c r="K56" s="111">
        <v>415.14376417199998</v>
      </c>
      <c r="L56" s="111">
        <f t="shared" si="31"/>
        <v>65.279605263452652</v>
      </c>
      <c r="M56" s="111">
        <v>386.35682539700002</v>
      </c>
      <c r="N56" s="111">
        <f t="shared" si="32"/>
        <v>81.59950658301598</v>
      </c>
      <c r="O56" s="111">
        <v>431.54285714299999</v>
      </c>
      <c r="P56" s="111">
        <f t="shared" si="33"/>
        <v>65.624999996581806</v>
      </c>
      <c r="Q56" s="111">
        <v>426.62022675700001</v>
      </c>
      <c r="R56" s="111">
        <f t="shared" si="34"/>
        <v>79.917042522474475</v>
      </c>
      <c r="S56" s="111">
        <v>513.48607709800001</v>
      </c>
      <c r="T56" s="111">
        <f t="shared" si="35"/>
        <v>45.333059215070001</v>
      </c>
      <c r="U56" s="111">
        <v>522.93659863899995</v>
      </c>
      <c r="V56" s="111">
        <f t="shared" si="36"/>
        <v>55.272393047377889</v>
      </c>
      <c r="W56" s="111">
        <v>361.27346938800002</v>
      </c>
      <c r="X56" s="111">
        <f t="shared" si="37"/>
        <v>79.2025862147201</v>
      </c>
      <c r="Y56" s="111">
        <v>570.93224489800002</v>
      </c>
      <c r="Z56" s="111">
        <f t="shared" si="38"/>
        <v>49.375497609008498</v>
      </c>
      <c r="AA56" s="111">
        <v>420.64399092999997</v>
      </c>
      <c r="AB56" s="111">
        <f t="shared" si="39"/>
        <v>74.270209578996713</v>
      </c>
      <c r="AC56" s="111">
        <v>513.28</v>
      </c>
      <c r="AD56" s="111">
        <f t="shared" si="40"/>
        <v>63.508064511326921</v>
      </c>
      <c r="AE56" s="111">
        <v>420.14185941</v>
      </c>
      <c r="AF56" s="111">
        <f t="shared" si="41"/>
        <v>72.448160043588274</v>
      </c>
      <c r="AG56" s="111">
        <v>495.04943310700003</v>
      </c>
      <c r="AH56" s="111">
        <f t="shared" si="42"/>
        <v>61.768550805080004</v>
      </c>
      <c r="AI56" s="111">
        <v>454.62204081599998</v>
      </c>
      <c r="AJ56" s="111">
        <f t="shared" si="43"/>
        <v>59.918478253949658</v>
      </c>
      <c r="AK56" s="111">
        <v>451.7209977</v>
      </c>
      <c r="AL56" s="111">
        <f t="shared" si="44"/>
        <v>70.472300069644135</v>
      </c>
      <c r="AM56" s="111">
        <v>505.103673469</v>
      </c>
      <c r="AN56" s="111">
        <f t="shared" si="45"/>
        <v>57.421875000934364</v>
      </c>
      <c r="AO56" s="111">
        <v>586.745034014</v>
      </c>
      <c r="AP56" s="111">
        <f t="shared" si="46"/>
        <v>48.60158699636834</v>
      </c>
      <c r="AQ56" s="111">
        <v>460.289160998</v>
      </c>
      <c r="AR56" s="111">
        <f t="shared" si="47"/>
        <v>50.174453886254156</v>
      </c>
      <c r="AS56" s="111">
        <v>459.47936507899999</v>
      </c>
      <c r="AT56" s="111">
        <f t="shared" si="48"/>
        <v>65.451846958197763</v>
      </c>
      <c r="AU56" s="111">
        <v>405.49297052200001</v>
      </c>
      <c r="AV56" s="111">
        <f t="shared" si="49"/>
        <v>59.702166072795094</v>
      </c>
      <c r="AW56" s="111">
        <v>529.31047619000003</v>
      </c>
      <c r="AX56" s="111">
        <f t="shared" si="50"/>
        <v>62.531509953551378</v>
      </c>
      <c r="AY56" s="111">
        <v>448.70530612200002</v>
      </c>
      <c r="AZ56" s="111">
        <f t="shared" si="51"/>
        <v>71.405440401212388</v>
      </c>
      <c r="BA56" s="111">
        <v>434.43374149700003</v>
      </c>
      <c r="BB56" s="111">
        <f t="shared" si="52"/>
        <v>72.532894738631825</v>
      </c>
      <c r="BC56" s="111">
        <v>457.34022675699998</v>
      </c>
      <c r="BD56" s="111">
        <f t="shared" si="53"/>
        <v>73.828124987743038</v>
      </c>
      <c r="CI56" s="115"/>
      <c r="FI56" s="99"/>
    </row>
    <row r="57" spans="1:165" x14ac:dyDescent="0.3">
      <c r="A57" s="111">
        <v>18</v>
      </c>
      <c r="B57" s="114">
        <v>56</v>
      </c>
      <c r="C57" s="111">
        <v>492.68099773199998</v>
      </c>
      <c r="D57" s="111">
        <f t="shared" si="27"/>
        <v>83.804898648206148</v>
      </c>
      <c r="E57" s="111">
        <v>403.94448979600003</v>
      </c>
      <c r="F57" s="111">
        <f t="shared" si="28"/>
        <v>65.385713660158245</v>
      </c>
      <c r="G57" s="111">
        <v>398.89560090700002</v>
      </c>
      <c r="H57" s="111">
        <f t="shared" si="29"/>
        <v>86.327649204668006</v>
      </c>
      <c r="I57" s="111">
        <v>394.785668934</v>
      </c>
      <c r="J57" s="111">
        <f t="shared" si="30"/>
        <v>80.78018995610222</v>
      </c>
      <c r="K57" s="111">
        <v>420.65850340100002</v>
      </c>
      <c r="L57" s="111">
        <f t="shared" si="31"/>
        <v>75.552030454204214</v>
      </c>
      <c r="M57" s="111">
        <v>390.76861678</v>
      </c>
      <c r="N57" s="111">
        <f t="shared" si="32"/>
        <v>82.467586434713667</v>
      </c>
      <c r="O57" s="111">
        <v>437.02857142900001</v>
      </c>
      <c r="P57" s="111">
        <f t="shared" si="33"/>
        <v>74.122260955921547</v>
      </c>
      <c r="Q57" s="111">
        <v>431.12489795900001</v>
      </c>
      <c r="R57" s="111">
        <f t="shared" si="34"/>
        <v>80.19261853534698</v>
      </c>
      <c r="S57" s="111">
        <v>521.42730158699999</v>
      </c>
      <c r="T57" s="111">
        <f t="shared" si="35"/>
        <v>68.399586397048864</v>
      </c>
      <c r="U57" s="111">
        <v>529.44979591799995</v>
      </c>
      <c r="V57" s="111">
        <f t="shared" si="36"/>
        <v>61.727563037966377</v>
      </c>
      <c r="W57" s="111">
        <v>365.81877551000002</v>
      </c>
      <c r="X57" s="111">
        <f t="shared" si="37"/>
        <v>86.694722739523726</v>
      </c>
      <c r="Y57" s="111">
        <v>578.22331065799995</v>
      </c>
      <c r="Z57" s="111">
        <f t="shared" si="38"/>
        <v>58.067064608206749</v>
      </c>
      <c r="AA57" s="111">
        <v>425.49115646299998</v>
      </c>
      <c r="AB57" s="111">
        <f t="shared" si="39"/>
        <v>80.063206028472408</v>
      </c>
      <c r="AC57" s="111">
        <v>518.94857142900003</v>
      </c>
      <c r="AD57" s="111">
        <f t="shared" si="40"/>
        <v>68.449917221464744</v>
      </c>
      <c r="AE57" s="111">
        <v>425.11092970499999</v>
      </c>
      <c r="AF57" s="111">
        <f t="shared" si="41"/>
        <v>80.889945651583091</v>
      </c>
      <c r="AG57" s="111">
        <v>500.87764172300001</v>
      </c>
      <c r="AH57" s="111">
        <f t="shared" si="42"/>
        <v>68.199001096669534</v>
      </c>
      <c r="AI57" s="111">
        <v>460.63020408199998</v>
      </c>
      <c r="AJ57" s="111">
        <f t="shared" si="43"/>
        <v>73.960196782961674</v>
      </c>
      <c r="AK57" s="111">
        <v>456.82938780000001</v>
      </c>
      <c r="AL57" s="111">
        <f t="shared" si="44"/>
        <v>73.362332648292224</v>
      </c>
      <c r="AM57" s="111">
        <v>511.37306122400003</v>
      </c>
      <c r="AN57" s="111">
        <f t="shared" si="45"/>
        <v>57.351071208246523</v>
      </c>
      <c r="AO57" s="111">
        <v>594.15219954600002</v>
      </c>
      <c r="AP57" s="111">
        <f t="shared" si="46"/>
        <v>57.421874997881716</v>
      </c>
      <c r="AQ57" s="111">
        <v>467.46412698400002</v>
      </c>
      <c r="AR57" s="111">
        <f t="shared" si="47"/>
        <v>79.507211534877939</v>
      </c>
      <c r="AS57" s="111">
        <v>464.97959183699999</v>
      </c>
      <c r="AT57" s="111">
        <f t="shared" si="48"/>
        <v>74.792713568109406</v>
      </c>
      <c r="AU57" s="111">
        <v>411.52290249399999</v>
      </c>
      <c r="AV57" s="111">
        <f t="shared" si="49"/>
        <v>75.170454544279934</v>
      </c>
      <c r="AW57" s="111">
        <v>535.06757369599995</v>
      </c>
      <c r="AX57" s="111">
        <f t="shared" si="50"/>
        <v>76.366085172519675</v>
      </c>
      <c r="AY57" s="111">
        <v>453.74693877599998</v>
      </c>
      <c r="AZ57" s="111">
        <f t="shared" si="51"/>
        <v>82.977922730073814</v>
      </c>
      <c r="BA57" s="111">
        <v>439.39700680300001</v>
      </c>
      <c r="BB57" s="111">
        <f t="shared" si="52"/>
        <v>72.788292255523558</v>
      </c>
      <c r="BC57" s="111">
        <v>462.21641723400001</v>
      </c>
      <c r="BD57" s="111">
        <f t="shared" si="53"/>
        <v>73.594491697393366</v>
      </c>
      <c r="CI57" s="115"/>
      <c r="FI57" s="99"/>
    </row>
    <row r="58" spans="1:165" x14ac:dyDescent="0.3">
      <c r="A58" s="111">
        <v>6</v>
      </c>
      <c r="B58" s="114">
        <v>57</v>
      </c>
      <c r="C58" s="111">
        <v>505.568072562</v>
      </c>
      <c r="D58" s="111">
        <f t="shared" si="27"/>
        <v>81.172284029006804</v>
      </c>
      <c r="E58" s="111">
        <v>420.46185940999999</v>
      </c>
      <c r="F58" s="111">
        <f t="shared" si="28"/>
        <v>58.101065691457627</v>
      </c>
      <c r="G58" s="111">
        <v>411.40607709800003</v>
      </c>
      <c r="H58" s="111">
        <f t="shared" si="29"/>
        <v>80.65761665847738</v>
      </c>
      <c r="I58" s="111">
        <v>408.15528344699999</v>
      </c>
      <c r="J58" s="111">
        <f t="shared" si="30"/>
        <v>80.657616658476343</v>
      </c>
      <c r="K58" s="111">
        <v>434.95328798200001</v>
      </c>
      <c r="L58" s="111">
        <f t="shared" si="31"/>
        <v>72.745601179887032</v>
      </c>
      <c r="M58" s="111">
        <v>403.86467120200001</v>
      </c>
      <c r="N58" s="111">
        <f t="shared" si="32"/>
        <v>75.261680834625921</v>
      </c>
      <c r="O58" s="111">
        <v>451.599092971</v>
      </c>
      <c r="P58" s="111">
        <f t="shared" si="33"/>
        <v>65.799071618746382</v>
      </c>
      <c r="Q58" s="111">
        <v>444.592471655</v>
      </c>
      <c r="R58" s="111">
        <f t="shared" si="34"/>
        <v>75.628810974781075</v>
      </c>
      <c r="S58" s="111">
        <v>537.21687074800002</v>
      </c>
      <c r="T58" s="111">
        <f t="shared" si="35"/>
        <v>59.630408650061369</v>
      </c>
      <c r="U58" s="111">
        <v>546.94603174600002</v>
      </c>
      <c r="V58" s="111">
        <f t="shared" si="36"/>
        <v>52.113970587756043</v>
      </c>
      <c r="W58" s="111">
        <v>378.27628117900002</v>
      </c>
      <c r="X58" s="111">
        <f t="shared" si="37"/>
        <v>82.908589577432153</v>
      </c>
      <c r="Y58" s="111">
        <v>596.82249433100003</v>
      </c>
      <c r="Z58" s="111">
        <f t="shared" si="38"/>
        <v>58.28536183746187</v>
      </c>
      <c r="AA58" s="111">
        <v>438.980498866</v>
      </c>
      <c r="AB58" s="111">
        <f t="shared" si="39"/>
        <v>80.045982574781902</v>
      </c>
      <c r="AC58" s="111">
        <v>534.72653061200003</v>
      </c>
      <c r="AD58" s="111">
        <f t="shared" si="40"/>
        <v>62.928082186618006</v>
      </c>
      <c r="AE58" s="111">
        <v>438.462403628</v>
      </c>
      <c r="AF58" s="111">
        <f t="shared" si="41"/>
        <v>78.488372087319604</v>
      </c>
      <c r="AG58" s="111">
        <v>516.71365079400005</v>
      </c>
      <c r="AH58" s="111">
        <f t="shared" si="42"/>
        <v>62.768851216610372</v>
      </c>
      <c r="AI58" s="111">
        <v>475.23265306100001</v>
      </c>
      <c r="AJ58" s="111">
        <f t="shared" si="43"/>
        <v>73.696524066942132</v>
      </c>
      <c r="AK58" s="111">
        <v>471.550839</v>
      </c>
      <c r="AL58" s="111">
        <f t="shared" si="44"/>
        <v>65.694517973134694</v>
      </c>
      <c r="AM58" s="111">
        <v>530.20444444400005</v>
      </c>
      <c r="AN58" s="111">
        <f t="shared" si="45"/>
        <v>53.461745682292751</v>
      </c>
      <c r="AO58" s="111">
        <v>612.96036281199997</v>
      </c>
      <c r="AP58" s="111">
        <f t="shared" si="46"/>
        <v>59.175214693818539</v>
      </c>
      <c r="AQ58" s="111">
        <v>481.04780045400003</v>
      </c>
      <c r="AR58" s="111">
        <f t="shared" si="47"/>
        <v>69.524243281884864</v>
      </c>
      <c r="AS58" s="111">
        <v>479.41950113399997</v>
      </c>
      <c r="AT58" s="111">
        <f t="shared" si="48"/>
        <v>66.926345609657574</v>
      </c>
      <c r="AU58" s="111">
        <v>425.89024943300001</v>
      </c>
      <c r="AV58" s="111">
        <f t="shared" si="49"/>
        <v>71.282327586975185</v>
      </c>
      <c r="AW58" s="111">
        <v>549.20997732399996</v>
      </c>
      <c r="AX58" s="111">
        <f t="shared" si="50"/>
        <v>64.098837204876588</v>
      </c>
      <c r="AY58" s="111">
        <v>466.76244897999999</v>
      </c>
      <c r="AZ58" s="111">
        <f t="shared" si="51"/>
        <v>75.721153850704539</v>
      </c>
      <c r="BA58" s="111">
        <v>454.23455782299999</v>
      </c>
      <c r="BB58" s="111">
        <f t="shared" si="52"/>
        <v>70.7940924661319</v>
      </c>
      <c r="BC58" s="111">
        <v>476.89142857100001</v>
      </c>
      <c r="BD58" s="111">
        <f t="shared" si="53"/>
        <v>71.118836000444844</v>
      </c>
      <c r="CI58" s="115"/>
      <c r="FI58" s="99"/>
    </row>
    <row r="59" spans="1:165" x14ac:dyDescent="0.3">
      <c r="A59" s="111">
        <v>21</v>
      </c>
      <c r="B59" s="114">
        <v>58</v>
      </c>
      <c r="C59" s="111">
        <v>510.00308389999998</v>
      </c>
      <c r="D59" s="111">
        <f t="shared" si="27"/>
        <v>79.321981632993726</v>
      </c>
      <c r="E59" s="111">
        <v>426.65795918399999</v>
      </c>
      <c r="F59" s="111">
        <f t="shared" si="28"/>
        <v>64.184131737060795</v>
      </c>
      <c r="G59" s="111">
        <v>415.86938775499999</v>
      </c>
      <c r="H59" s="111">
        <f t="shared" si="29"/>
        <v>81.845658936506965</v>
      </c>
      <c r="I59" s="111">
        <v>412.61859410400001</v>
      </c>
      <c r="J59" s="111">
        <f t="shared" si="30"/>
        <v>80.034914268389741</v>
      </c>
      <c r="K59" s="111">
        <v>439.90204081600001</v>
      </c>
      <c r="L59" s="111">
        <f t="shared" si="31"/>
        <v>78.632318974627566</v>
      </c>
      <c r="M59" s="111">
        <v>408.64798185900003</v>
      </c>
      <c r="N59" s="111">
        <f t="shared" si="32"/>
        <v>81.100252204785548</v>
      </c>
      <c r="O59" s="111">
        <v>457.07029478499999</v>
      </c>
      <c r="P59" s="111">
        <f t="shared" si="33"/>
        <v>68.108942932307087</v>
      </c>
      <c r="Q59" s="111">
        <v>449.352562358</v>
      </c>
      <c r="R59" s="111">
        <f t="shared" si="34"/>
        <v>74.333797086515219</v>
      </c>
      <c r="S59" s="111">
        <v>543.25405895699998</v>
      </c>
      <c r="T59" s="111">
        <f t="shared" si="35"/>
        <v>67.23341851589764</v>
      </c>
      <c r="U59" s="111">
        <v>553.85396825400005</v>
      </c>
      <c r="V59" s="111">
        <f t="shared" si="36"/>
        <v>56.725931854724308</v>
      </c>
      <c r="W59" s="111">
        <v>382.61841269799999</v>
      </c>
      <c r="X59" s="111">
        <f t="shared" si="37"/>
        <v>85.69075700271722</v>
      </c>
      <c r="Y59" s="111">
        <v>602.99900226800003</v>
      </c>
      <c r="Z59" s="111">
        <f t="shared" si="38"/>
        <v>53.774658573851475</v>
      </c>
      <c r="AA59" s="111">
        <v>443.47791383200001</v>
      </c>
      <c r="AB59" s="111">
        <f t="shared" si="39"/>
        <v>81.400595347467586</v>
      </c>
      <c r="AC59" s="111">
        <v>540.447346939</v>
      </c>
      <c r="AD59" s="111">
        <f t="shared" si="40"/>
        <v>63.216743120625459</v>
      </c>
      <c r="AE59" s="111">
        <v>443.04907029499998</v>
      </c>
      <c r="AF59" s="111">
        <f t="shared" si="41"/>
        <v>79.3836289680617</v>
      </c>
      <c r="AG59" s="111">
        <v>522.448979592</v>
      </c>
      <c r="AH59" s="111">
        <f t="shared" si="42"/>
        <v>67.744908709574958</v>
      </c>
      <c r="AI59" s="111">
        <v>480.11755102000001</v>
      </c>
      <c r="AJ59" s="111">
        <f t="shared" si="43"/>
        <v>70.518092105424287</v>
      </c>
      <c r="AK59" s="111">
        <v>477.03074830000003</v>
      </c>
      <c r="AL59" s="111">
        <f t="shared" si="44"/>
        <v>67.744908611231253</v>
      </c>
      <c r="AM59" s="111">
        <v>536.93823129299994</v>
      </c>
      <c r="AN59" s="111">
        <f t="shared" si="45"/>
        <v>51.434760071499461</v>
      </c>
      <c r="AO59" s="111">
        <v>619.04399092999995</v>
      </c>
      <c r="AP59" s="111">
        <f t="shared" si="46"/>
        <v>54.867211199116994</v>
      </c>
      <c r="AQ59" s="111">
        <v>486.22585034000002</v>
      </c>
      <c r="AR59" s="111">
        <f t="shared" si="47"/>
        <v>80.990555034775539</v>
      </c>
      <c r="AS59" s="111">
        <v>484.79854875299998</v>
      </c>
      <c r="AT59" s="111">
        <f t="shared" si="48"/>
        <v>66.716774889955715</v>
      </c>
      <c r="AU59" s="111">
        <v>430.940589569</v>
      </c>
      <c r="AV59" s="111">
        <f t="shared" si="49"/>
        <v>75.793867307669515</v>
      </c>
      <c r="AW59" s="111">
        <v>554.82630385499999</v>
      </c>
      <c r="AX59" s="111">
        <f t="shared" si="50"/>
        <v>70.78832042500747</v>
      </c>
      <c r="AY59" s="111">
        <v>471.51673469399998</v>
      </c>
      <c r="AZ59" s="111">
        <f t="shared" si="51"/>
        <v>78.239051094493945</v>
      </c>
      <c r="BA59" s="111">
        <v>459.31972789100001</v>
      </c>
      <c r="BB59" s="111">
        <f t="shared" si="52"/>
        <v>72.423986484022862</v>
      </c>
      <c r="BC59" s="111">
        <v>481.95337868500002</v>
      </c>
      <c r="BD59" s="111">
        <f t="shared" si="53"/>
        <v>75.157440271140402</v>
      </c>
      <c r="CI59" s="115"/>
      <c r="FI59" s="99"/>
    </row>
    <row r="60" spans="1:165" x14ac:dyDescent="0.3">
      <c r="A60" s="111">
        <v>3</v>
      </c>
      <c r="B60" s="114">
        <v>59</v>
      </c>
      <c r="C60" s="111">
        <v>525.88770975099999</v>
      </c>
      <c r="D60" s="111">
        <f t="shared" si="27"/>
        <v>70.956092687176579</v>
      </c>
      <c r="E60" s="111">
        <v>446.28897959199998</v>
      </c>
      <c r="F60" s="111">
        <f t="shared" si="28"/>
        <v>59.961928932107043</v>
      </c>
      <c r="G60" s="111">
        <v>431.26421768699998</v>
      </c>
      <c r="H60" s="111">
        <f t="shared" si="29"/>
        <v>83.946700510542399</v>
      </c>
      <c r="I60" s="111">
        <v>428.36172335600003</v>
      </c>
      <c r="J60" s="111">
        <f t="shared" si="30"/>
        <v>79.101562484551451</v>
      </c>
      <c r="K60" s="111">
        <v>455.925986395</v>
      </c>
      <c r="L60" s="111">
        <f t="shared" si="31"/>
        <v>67.463285307960746</v>
      </c>
      <c r="M60" s="111">
        <v>424.18430839000001</v>
      </c>
      <c r="N60" s="111">
        <f t="shared" si="32"/>
        <v>84.952910945993608</v>
      </c>
      <c r="O60" s="111">
        <v>475.57006802699999</v>
      </c>
      <c r="P60" s="111">
        <f t="shared" si="33"/>
        <v>66.114738794790824</v>
      </c>
      <c r="Q60" s="111">
        <v>466.30312925200002</v>
      </c>
      <c r="R60" s="111">
        <f t="shared" si="34"/>
        <v>73.131633276816842</v>
      </c>
      <c r="S60" s="111">
        <v>561.99473922899995</v>
      </c>
      <c r="T60" s="111">
        <f t="shared" si="35"/>
        <v>69.059716043503428</v>
      </c>
      <c r="U60" s="111">
        <v>576.06603174600002</v>
      </c>
      <c r="V60" s="111">
        <f t="shared" si="36"/>
        <v>52.234680978768402</v>
      </c>
      <c r="W60" s="111">
        <v>397.32244897999999</v>
      </c>
      <c r="X60" s="111">
        <f t="shared" si="37"/>
        <v>86.856617663024977</v>
      </c>
      <c r="Y60" s="111">
        <v>626.43011337899998</v>
      </c>
      <c r="Z60" s="111">
        <f t="shared" si="38"/>
        <v>52.768028088182014</v>
      </c>
      <c r="AA60" s="111">
        <v>458.9569161</v>
      </c>
      <c r="AB60" s="111">
        <f t="shared" si="39"/>
        <v>80.020161310810678</v>
      </c>
      <c r="AC60" s="111">
        <v>560.37877550999997</v>
      </c>
      <c r="AD60" s="111">
        <f t="shared" si="40"/>
        <v>58.894230761757314</v>
      </c>
      <c r="AE60" s="111">
        <v>458.92136054399998</v>
      </c>
      <c r="AF60" s="111">
        <f t="shared" si="41"/>
        <v>76.823319905180909</v>
      </c>
      <c r="AG60" s="111">
        <v>541.04816326499997</v>
      </c>
      <c r="AH60" s="111">
        <f t="shared" si="42"/>
        <v>66.061917426145683</v>
      </c>
      <c r="AI60" s="111">
        <v>497.985306122</v>
      </c>
      <c r="AJ60" s="111">
        <f t="shared" si="43"/>
        <v>71.777343751168942</v>
      </c>
      <c r="AK60" s="111">
        <v>495.629932</v>
      </c>
      <c r="AL60" s="111">
        <f t="shared" si="44"/>
        <v>67.795162340601152</v>
      </c>
      <c r="AM60" s="111">
        <v>561.43528344699996</v>
      </c>
      <c r="AN60" s="111">
        <f t="shared" si="45"/>
        <v>51.220834198604955</v>
      </c>
      <c r="AO60" s="111">
        <v>642.00852607700006</v>
      </c>
      <c r="AP60" s="111">
        <f t="shared" si="46"/>
        <v>53.095569344380131</v>
      </c>
      <c r="AQ60" s="111">
        <v>501.78321995499999</v>
      </c>
      <c r="AR60" s="111">
        <f t="shared" si="47"/>
        <v>82.467586434713326</v>
      </c>
      <c r="AS60" s="111">
        <v>503.684353741</v>
      </c>
      <c r="AT60" s="111">
        <f t="shared" si="48"/>
        <v>65.279605251615479</v>
      </c>
      <c r="AU60" s="111">
        <v>447.56462585000003</v>
      </c>
      <c r="AV60" s="111">
        <f t="shared" si="49"/>
        <v>71.902173899952956</v>
      </c>
      <c r="AW60" s="111">
        <v>572.62585034000006</v>
      </c>
      <c r="AX60" s="111">
        <f t="shared" si="50"/>
        <v>63.769280204785986</v>
      </c>
      <c r="AY60" s="111">
        <v>487.62122448999997</v>
      </c>
      <c r="AZ60" s="111">
        <f t="shared" si="51"/>
        <v>76.562500005316494</v>
      </c>
      <c r="BA60" s="111">
        <v>476.71727891199998</v>
      </c>
      <c r="BB60" s="111">
        <f t="shared" si="52"/>
        <v>67.500000016874338</v>
      </c>
      <c r="BC60" s="111">
        <v>498.718185941</v>
      </c>
      <c r="BD60" s="111">
        <f t="shared" si="53"/>
        <v>75.011339589225059</v>
      </c>
      <c r="CI60" s="115"/>
      <c r="FI60" s="99"/>
    </row>
    <row r="61" spans="1:165" x14ac:dyDescent="0.3">
      <c r="A61" s="111">
        <v>23</v>
      </c>
      <c r="B61" s="114">
        <v>60</v>
      </c>
      <c r="C61" s="111">
        <v>528.42448979599999</v>
      </c>
      <c r="D61" s="111">
        <f t="shared" si="27"/>
        <v>73.042689251807161</v>
      </c>
      <c r="E61" s="111">
        <v>449.29088435400001</v>
      </c>
      <c r="F61" s="111">
        <f t="shared" si="28"/>
        <v>65.455601446400237</v>
      </c>
      <c r="G61" s="111">
        <v>433.40843537400002</v>
      </c>
      <c r="H61" s="111">
        <f t="shared" si="29"/>
        <v>82.468778458007108</v>
      </c>
      <c r="I61" s="111">
        <v>430.637278912</v>
      </c>
      <c r="J61" s="111">
        <f t="shared" si="30"/>
        <v>78.717404804185577</v>
      </c>
      <c r="K61" s="111">
        <v>458.594104308</v>
      </c>
      <c r="L61" s="111">
        <f t="shared" si="31"/>
        <v>70.281319289248103</v>
      </c>
      <c r="M61" s="111">
        <v>426.30312925200002</v>
      </c>
      <c r="N61" s="111">
        <f t="shared" si="32"/>
        <v>81.007475404346721</v>
      </c>
      <c r="O61" s="111">
        <v>478.29260771000003</v>
      </c>
      <c r="P61" s="111">
        <f t="shared" si="33"/>
        <v>68.734413967020444</v>
      </c>
      <c r="Q61" s="111">
        <v>468.76444444399999</v>
      </c>
      <c r="R61" s="111">
        <f t="shared" si="34"/>
        <v>73.372395830626431</v>
      </c>
      <c r="S61" s="111">
        <v>564.60117913800002</v>
      </c>
      <c r="T61" s="111">
        <f t="shared" si="35"/>
        <v>65.190844273954554</v>
      </c>
      <c r="U61" s="111">
        <v>579.512018141</v>
      </c>
      <c r="V61" s="111">
        <f t="shared" si="36"/>
        <v>54.775705646576327</v>
      </c>
      <c r="W61" s="111">
        <v>399.39482993199999</v>
      </c>
      <c r="X61" s="111">
        <f t="shared" si="37"/>
        <v>85.698111930912361</v>
      </c>
      <c r="Y61" s="111">
        <v>629.84126984099998</v>
      </c>
      <c r="Z61" s="111">
        <f t="shared" si="38"/>
        <v>56.588089144546927</v>
      </c>
      <c r="AA61" s="111">
        <v>461.20634920600003</v>
      </c>
      <c r="AB61" s="111">
        <f t="shared" si="39"/>
        <v>81.047175638006664</v>
      </c>
      <c r="AC61" s="111">
        <v>563.43510204100005</v>
      </c>
      <c r="AD61" s="111">
        <f t="shared" si="40"/>
        <v>64.051343797798623</v>
      </c>
      <c r="AE61" s="111">
        <v>461.26439909300001</v>
      </c>
      <c r="AF61" s="111">
        <f t="shared" si="41"/>
        <v>76.390283577802535</v>
      </c>
      <c r="AG61" s="111">
        <v>543.77287981899997</v>
      </c>
      <c r="AH61" s="111">
        <f t="shared" si="42"/>
        <v>70.112903227728609</v>
      </c>
      <c r="AI61" s="111">
        <v>500.49306122399997</v>
      </c>
      <c r="AJ61" s="111">
        <f t="shared" si="43"/>
        <v>71.244942681421918</v>
      </c>
      <c r="AK61" s="111">
        <v>498.28498869999999</v>
      </c>
      <c r="AL61" s="111">
        <f t="shared" si="44"/>
        <v>69.783601809306759</v>
      </c>
      <c r="AM61" s="111">
        <v>564.94947845800004</v>
      </c>
      <c r="AN61" s="111">
        <f t="shared" si="45"/>
        <v>50.466034230302071</v>
      </c>
      <c r="AO61" s="111">
        <v>645.39863945599996</v>
      </c>
      <c r="AP61" s="111">
        <f t="shared" si="46"/>
        <v>55.285247093389856</v>
      </c>
      <c r="AQ61" s="111">
        <v>503.965895692</v>
      </c>
      <c r="AR61" s="111">
        <f t="shared" si="47"/>
        <v>79.988749162779172</v>
      </c>
      <c r="AS61" s="111">
        <v>506.44172335600001</v>
      </c>
      <c r="AT61" s="111">
        <f t="shared" si="48"/>
        <v>68.906250001217302</v>
      </c>
      <c r="AU61" s="111">
        <v>450.06802721100001</v>
      </c>
      <c r="AV61" s="111">
        <f t="shared" si="49"/>
        <v>75.25969529294359</v>
      </c>
      <c r="AW61" s="111">
        <v>575.448526077</v>
      </c>
      <c r="AX61" s="111">
        <f t="shared" si="50"/>
        <v>70.463597628269937</v>
      </c>
      <c r="AY61" s="111">
        <v>489.97224489799999</v>
      </c>
      <c r="AZ61" s="111">
        <f t="shared" si="51"/>
        <v>79.570415462414658</v>
      </c>
      <c r="BA61" s="111">
        <v>479.38394557800001</v>
      </c>
      <c r="BB61" s="111">
        <f t="shared" si="52"/>
        <v>69.927289772831855</v>
      </c>
      <c r="BC61" s="111">
        <v>501.11782312899999</v>
      </c>
      <c r="BD61" s="111">
        <f t="shared" si="53"/>
        <v>73.928571427251214</v>
      </c>
      <c r="CI61" s="115"/>
      <c r="FI61" s="99"/>
    </row>
    <row r="62" spans="1:165" x14ac:dyDescent="0.3">
      <c r="A62" s="111">
        <v>1</v>
      </c>
      <c r="B62" s="114">
        <v>61</v>
      </c>
      <c r="C62" s="111">
        <v>547.31755102</v>
      </c>
      <c r="D62" s="111">
        <f t="shared" si="27"/>
        <v>57.421874955141497</v>
      </c>
      <c r="E62" s="111">
        <v>470.37387755100002</v>
      </c>
      <c r="F62" s="111">
        <f t="shared" si="28"/>
        <v>51.04166667021223</v>
      </c>
      <c r="G62" s="111">
        <v>450.14204081600002</v>
      </c>
      <c r="H62" s="111">
        <f t="shared" si="29"/>
        <v>64.599609370899813</v>
      </c>
      <c r="I62" s="111">
        <v>448.168344671</v>
      </c>
      <c r="J62" s="111">
        <f t="shared" si="30"/>
        <v>67.999588788354899</v>
      </c>
      <c r="K62" s="111">
        <v>478.22947845800002</v>
      </c>
      <c r="L62" s="111">
        <f t="shared" si="31"/>
        <v>53.693181792251174</v>
      </c>
      <c r="M62" s="111">
        <v>443.33859410399998</v>
      </c>
      <c r="N62" s="111">
        <f t="shared" si="32"/>
        <v>57.421875010092322</v>
      </c>
      <c r="O62" s="111">
        <v>498.36988662099998</v>
      </c>
      <c r="P62" s="111">
        <f t="shared" si="33"/>
        <v>62.452794534809627</v>
      </c>
      <c r="Q62" s="111">
        <v>487.57260771</v>
      </c>
      <c r="R62" s="111">
        <f t="shared" si="34"/>
        <v>54.978390981665243</v>
      </c>
      <c r="S62" s="111">
        <v>585.769795918</v>
      </c>
      <c r="T62" s="111">
        <f t="shared" si="35"/>
        <v>63.024009119167246</v>
      </c>
      <c r="U62" s="111">
        <v>604.70566893399996</v>
      </c>
      <c r="V62" s="111">
        <f t="shared" si="36"/>
        <v>42.710485544359173</v>
      </c>
      <c r="W62" s="111">
        <v>415.49786848100001</v>
      </c>
      <c r="X62" s="111">
        <f t="shared" si="37"/>
        <v>69.837415540173637</v>
      </c>
      <c r="Y62" s="111">
        <v>654.22802721100004</v>
      </c>
      <c r="Z62" s="111">
        <f t="shared" si="38"/>
        <v>40.533088231009891</v>
      </c>
      <c r="AA62" s="111">
        <v>478.233469388</v>
      </c>
      <c r="AB62" s="111">
        <f t="shared" si="39"/>
        <v>71.374622410402637</v>
      </c>
      <c r="AC62" s="111">
        <v>584.98031746000004</v>
      </c>
      <c r="AD62" s="111">
        <f t="shared" si="40"/>
        <v>49.692007200155452</v>
      </c>
      <c r="AE62" s="111">
        <v>479.32952381000001</v>
      </c>
      <c r="AF62" s="111">
        <f t="shared" si="41"/>
        <v>54.978390981665243</v>
      </c>
      <c r="AG62" s="111">
        <v>563.45541950100005</v>
      </c>
      <c r="AH62" s="111">
        <f t="shared" si="42"/>
        <v>63.024009119174771</v>
      </c>
      <c r="AI62" s="111">
        <v>519.86285714300004</v>
      </c>
      <c r="AJ62" s="111">
        <f t="shared" si="43"/>
        <v>54.044117677855716</v>
      </c>
      <c r="AK62" s="111">
        <v>518.06040819999998</v>
      </c>
      <c r="AL62" s="111">
        <f t="shared" si="44"/>
        <v>64.599615352357361</v>
      </c>
      <c r="AM62" s="111">
        <v>592.29460317500002</v>
      </c>
      <c r="AN62" s="111">
        <f t="shared" si="45"/>
        <v>36.218791074354307</v>
      </c>
      <c r="AO62" s="111">
        <v>670.36009070299997</v>
      </c>
      <c r="AP62" s="111">
        <f t="shared" si="46"/>
        <v>49.692007200150769</v>
      </c>
      <c r="AQ62" s="111">
        <v>521.218321995</v>
      </c>
      <c r="AR62" s="111">
        <f t="shared" si="47"/>
        <v>51.326815635288327</v>
      </c>
      <c r="AS62" s="111">
        <v>526.46893423999995</v>
      </c>
      <c r="AT62" s="111">
        <f t="shared" si="48"/>
        <v>52.333860749036297</v>
      </c>
      <c r="AU62" s="111">
        <v>468.40453514699999</v>
      </c>
      <c r="AV62" s="111">
        <f t="shared" si="49"/>
        <v>63.605769203551283</v>
      </c>
      <c r="AW62" s="111">
        <v>595.03310657600002</v>
      </c>
      <c r="AX62" s="111">
        <f t="shared" si="50"/>
        <v>54.399671043012901</v>
      </c>
      <c r="AY62" s="111">
        <v>507.31537415000003</v>
      </c>
      <c r="AZ62" s="111">
        <f t="shared" si="51"/>
        <v>57.30249479877272</v>
      </c>
      <c r="BA62" s="111">
        <v>499.11873015899999</v>
      </c>
      <c r="BB62" s="111">
        <f t="shared" si="52"/>
        <v>52.466687837441185</v>
      </c>
      <c r="BC62" s="111">
        <v>519.784489796</v>
      </c>
      <c r="BD62" s="111">
        <f t="shared" si="53"/>
        <v>59.062499992617163</v>
      </c>
      <c r="CI62" s="115"/>
      <c r="FI62" s="99"/>
    </row>
    <row r="63" spans="1:165" x14ac:dyDescent="0.3">
      <c r="A63" s="111">
        <v>11</v>
      </c>
      <c r="B63" s="114">
        <v>62</v>
      </c>
      <c r="C63" s="111">
        <v>548.36244897999995</v>
      </c>
      <c r="D63" s="111">
        <f t="shared" si="27"/>
        <v>69.724990419170794</v>
      </c>
      <c r="E63" s="111">
        <v>471.549387755</v>
      </c>
      <c r="F63" s="111">
        <f t="shared" si="28"/>
        <v>63.561320757090357</v>
      </c>
      <c r="G63" s="111">
        <v>451.07083900200001</v>
      </c>
      <c r="H63" s="111">
        <f t="shared" si="29"/>
        <v>80.828445746521254</v>
      </c>
      <c r="I63" s="111">
        <v>449.05070294799998</v>
      </c>
      <c r="J63" s="111">
        <f t="shared" si="30"/>
        <v>71.120689655172185</v>
      </c>
      <c r="K63" s="111">
        <v>479.346938776</v>
      </c>
      <c r="L63" s="111">
        <f t="shared" si="31"/>
        <v>67.210707164232446</v>
      </c>
      <c r="M63" s="111">
        <v>444.38349206300001</v>
      </c>
      <c r="N63" s="111">
        <f t="shared" si="32"/>
        <v>75.999540437227665</v>
      </c>
      <c r="O63" s="111">
        <v>499.330612245</v>
      </c>
      <c r="P63" s="111">
        <f t="shared" si="33"/>
        <v>64.968749998274177</v>
      </c>
      <c r="Q63" s="111">
        <v>488.66394557799998</v>
      </c>
      <c r="R63" s="111">
        <f t="shared" si="34"/>
        <v>67.675781245704187</v>
      </c>
      <c r="S63" s="111">
        <v>586.72181405900005</v>
      </c>
      <c r="T63" s="111">
        <f t="shared" si="35"/>
        <v>60.995339325235989</v>
      </c>
      <c r="U63" s="111">
        <v>606.11047618999999</v>
      </c>
      <c r="V63" s="111">
        <f t="shared" si="36"/>
        <v>56.961579406922603</v>
      </c>
      <c r="W63" s="111">
        <v>416.35700680299999</v>
      </c>
      <c r="X63" s="111">
        <f t="shared" si="37"/>
        <v>82.710057295425841</v>
      </c>
      <c r="Y63" s="111">
        <v>655.70829932000004</v>
      </c>
      <c r="Z63" s="111">
        <f t="shared" si="38"/>
        <v>50.756835938181808</v>
      </c>
      <c r="AA63" s="111">
        <v>479.07410430800002</v>
      </c>
      <c r="AB63" s="111">
        <f t="shared" si="39"/>
        <v>79.842213833065145</v>
      </c>
      <c r="AC63" s="111">
        <v>586.18775510199998</v>
      </c>
      <c r="AD63" s="111">
        <f t="shared" si="40"/>
        <v>57.684075342774143</v>
      </c>
      <c r="AE63" s="111">
        <v>480.42086167799999</v>
      </c>
      <c r="AF63" s="111">
        <f t="shared" si="41"/>
        <v>71.959058545620437</v>
      </c>
      <c r="AG63" s="111">
        <v>564.40743764199999</v>
      </c>
      <c r="AH63" s="111">
        <f t="shared" si="42"/>
        <v>70.241910574058323</v>
      </c>
      <c r="AI63" s="111">
        <v>520.97306122400005</v>
      </c>
      <c r="AJ63" s="111">
        <f t="shared" si="43"/>
        <v>64.371019105077735</v>
      </c>
      <c r="AK63" s="111">
        <v>518.98920629999998</v>
      </c>
      <c r="AL63" s="111">
        <f t="shared" si="44"/>
        <v>66.410813306465016</v>
      </c>
      <c r="AM63" s="111">
        <v>593.951201814</v>
      </c>
      <c r="AN63" s="111">
        <f t="shared" si="45"/>
        <v>49.578245940782509</v>
      </c>
      <c r="AO63" s="111">
        <v>671.56752834500003</v>
      </c>
      <c r="AP63" s="111">
        <f t="shared" si="46"/>
        <v>52.930778632382349</v>
      </c>
      <c r="AQ63" s="111">
        <v>522.38730158700002</v>
      </c>
      <c r="AR63" s="111">
        <f t="shared" si="47"/>
        <v>74.474944725364793</v>
      </c>
      <c r="AS63" s="111">
        <v>527.61541950100002</v>
      </c>
      <c r="AT63" s="111">
        <f t="shared" si="48"/>
        <v>63.995110109589753</v>
      </c>
      <c r="AU63" s="111">
        <v>469.34784580500002</v>
      </c>
      <c r="AV63" s="111">
        <f t="shared" si="49"/>
        <v>71.450314215417905</v>
      </c>
      <c r="AW63" s="111">
        <v>596.13605442200003</v>
      </c>
      <c r="AX63" s="111">
        <f t="shared" si="50"/>
        <v>54.661207933749914</v>
      </c>
      <c r="AY63" s="111">
        <v>508.36244898000001</v>
      </c>
      <c r="AZ63" s="111">
        <f t="shared" si="51"/>
        <v>73.768248179389332</v>
      </c>
      <c r="BA63" s="111">
        <v>500.262312925</v>
      </c>
      <c r="BB63" s="111">
        <f t="shared" si="52"/>
        <v>66.69813742150717</v>
      </c>
      <c r="BC63" s="111">
        <v>520.800362812</v>
      </c>
      <c r="BD63" s="111">
        <f t="shared" si="53"/>
        <v>71.959058545620437</v>
      </c>
      <c r="CI63" s="115"/>
      <c r="FI63" s="99"/>
    </row>
    <row r="64" spans="1:165" x14ac:dyDescent="0.3">
      <c r="A64" s="111">
        <v>1</v>
      </c>
      <c r="B64" s="114">
        <v>63</v>
      </c>
      <c r="C64" s="111">
        <v>557.82820861699997</v>
      </c>
      <c r="D64" s="111">
        <f t="shared" si="27"/>
        <v>58.107870711277947</v>
      </c>
      <c r="E64" s="111">
        <v>481.93306122400003</v>
      </c>
      <c r="F64" s="111">
        <f t="shared" si="28"/>
        <v>64.70070420969229</v>
      </c>
      <c r="G64" s="111">
        <v>459.236281179</v>
      </c>
      <c r="H64" s="111">
        <f t="shared" si="29"/>
        <v>87.685577884913926</v>
      </c>
      <c r="I64" s="111">
        <v>458.33070294800001</v>
      </c>
      <c r="J64" s="111">
        <f t="shared" si="30"/>
        <v>75.238853546614564</v>
      </c>
      <c r="K64" s="111">
        <v>489.16680272100001</v>
      </c>
      <c r="L64" s="111">
        <f t="shared" si="31"/>
        <v>65.262430965143054</v>
      </c>
      <c r="M64" s="111">
        <v>453.06775510199998</v>
      </c>
      <c r="N64" s="111">
        <f t="shared" si="32"/>
        <v>69.837415540169019</v>
      </c>
      <c r="O64" s="111">
        <v>509.48934240400001</v>
      </c>
      <c r="P64" s="111">
        <f t="shared" si="33"/>
        <v>55.125000007581157</v>
      </c>
      <c r="Q64" s="111">
        <v>498.41632653099998</v>
      </c>
      <c r="R64" s="111">
        <f t="shared" si="34"/>
        <v>78.302556859194354</v>
      </c>
      <c r="S64" s="111">
        <v>597.54231292500003</v>
      </c>
      <c r="T64" s="111">
        <f t="shared" si="35"/>
        <v>46.875000000001002</v>
      </c>
      <c r="U64" s="111">
        <v>617.69723355999997</v>
      </c>
      <c r="V64" s="111">
        <f t="shared" si="36"/>
        <v>42.360399577006177</v>
      </c>
      <c r="W64" s="111">
        <v>424.336689342</v>
      </c>
      <c r="X64" s="111">
        <f t="shared" si="37"/>
        <v>74.96600179369625</v>
      </c>
      <c r="Y64" s="111">
        <v>668.71147392299997</v>
      </c>
      <c r="Z64" s="111">
        <f t="shared" si="38"/>
        <v>44.551454728627917</v>
      </c>
      <c r="AA64" s="111">
        <v>487.34040816300001</v>
      </c>
      <c r="AB64" s="111">
        <f t="shared" si="39"/>
        <v>78.007075444559391</v>
      </c>
      <c r="AC64" s="111">
        <v>597.62938775500004</v>
      </c>
      <c r="AD64" s="111">
        <f t="shared" si="40"/>
        <v>56.021341471955452</v>
      </c>
      <c r="AE64" s="111">
        <v>489.59274376399998</v>
      </c>
      <c r="AF64" s="111">
        <f t="shared" si="41"/>
        <v>73.565391461730712</v>
      </c>
      <c r="AG64" s="111">
        <v>573.80353741500005</v>
      </c>
      <c r="AH64" s="111">
        <f t="shared" si="42"/>
        <v>64.049186701026954</v>
      </c>
      <c r="AI64" s="111">
        <v>531.22612244899994</v>
      </c>
      <c r="AJ64" s="111">
        <f t="shared" si="43"/>
        <v>52.201704550087989</v>
      </c>
      <c r="AK64" s="111">
        <v>528.92734689999997</v>
      </c>
      <c r="AL64" s="111">
        <f t="shared" si="44"/>
        <v>63.024005213345866</v>
      </c>
      <c r="AM64" s="111">
        <v>607.26349206299994</v>
      </c>
      <c r="AN64" s="111">
        <f t="shared" si="45"/>
        <v>47.548878644451321</v>
      </c>
      <c r="AO64" s="111">
        <v>684.03664399100001</v>
      </c>
      <c r="AP64" s="111">
        <f t="shared" si="46"/>
        <v>40.374755873112804</v>
      </c>
      <c r="AQ64" s="111">
        <v>531.249342404</v>
      </c>
      <c r="AR64" s="111">
        <f t="shared" si="47"/>
        <v>57.421875010095441</v>
      </c>
      <c r="AS64" s="111">
        <v>537.92870748300004</v>
      </c>
      <c r="AT64" s="111">
        <f t="shared" si="48"/>
        <v>60.844370859671912</v>
      </c>
      <c r="AU64" s="111">
        <v>478.58503401399997</v>
      </c>
      <c r="AV64" s="111">
        <f t="shared" si="49"/>
        <v>71.902173928674443</v>
      </c>
      <c r="AW64" s="111">
        <v>608.21043083899997</v>
      </c>
      <c r="AX64" s="111">
        <f t="shared" si="50"/>
        <v>45.683701650755154</v>
      </c>
      <c r="AY64" s="111">
        <v>517.30938775499999</v>
      </c>
      <c r="AZ64" s="111">
        <f t="shared" si="51"/>
        <v>60.844370859664899</v>
      </c>
      <c r="BA64" s="111">
        <v>510.15764172299998</v>
      </c>
      <c r="BB64" s="111">
        <f t="shared" si="52"/>
        <v>58.602055238928457</v>
      </c>
      <c r="BC64" s="111">
        <v>529.97224489799999</v>
      </c>
      <c r="BD64" s="111">
        <f t="shared" si="53"/>
        <v>66.044329046118293</v>
      </c>
      <c r="CI64" s="115"/>
      <c r="FI64" s="99"/>
    </row>
    <row r="65" spans="1:165" x14ac:dyDescent="0.3">
      <c r="A65" s="111">
        <v>12</v>
      </c>
      <c r="B65" s="114">
        <v>64</v>
      </c>
      <c r="C65" s="111">
        <v>558.86077097500004</v>
      </c>
      <c r="D65" s="111">
        <f t="shared" si="27"/>
        <v>63.56514967537349</v>
      </c>
      <c r="E65" s="111">
        <v>482.86040816299999</v>
      </c>
      <c r="F65" s="111">
        <f t="shared" si="28"/>
        <v>60.049019606003448</v>
      </c>
      <c r="G65" s="111">
        <v>459.92054421799997</v>
      </c>
      <c r="H65" s="111">
        <f t="shared" si="29"/>
        <v>78.129921260976431</v>
      </c>
      <c r="I65" s="111">
        <v>459.12816326500001</v>
      </c>
      <c r="J65" s="111">
        <f t="shared" si="30"/>
        <v>75.82549056075959</v>
      </c>
      <c r="K65" s="111">
        <v>490.0861678</v>
      </c>
      <c r="L65" s="111">
        <f t="shared" si="31"/>
        <v>66.953441293047533</v>
      </c>
      <c r="M65" s="111">
        <v>453.92689342400001</v>
      </c>
      <c r="N65" s="111">
        <f t="shared" si="32"/>
        <v>82.701498954445796</v>
      </c>
      <c r="O65" s="111">
        <v>510.57777777799998</v>
      </c>
      <c r="P65" s="111">
        <f t="shared" si="33"/>
        <v>64.173587208924872</v>
      </c>
      <c r="Q65" s="111">
        <v>499.182585034</v>
      </c>
      <c r="R65" s="111">
        <f t="shared" si="34"/>
        <v>70.632830294069279</v>
      </c>
      <c r="S65" s="111">
        <v>598.82231292500001</v>
      </c>
      <c r="T65" s="111">
        <f t="shared" si="35"/>
        <v>63.040025411546637</v>
      </c>
      <c r="U65" s="111">
        <v>619.11365079400002</v>
      </c>
      <c r="V65" s="111">
        <f t="shared" si="36"/>
        <v>51.636656954168778</v>
      </c>
      <c r="W65" s="111">
        <v>425.137052154</v>
      </c>
      <c r="X65" s="111">
        <f t="shared" si="37"/>
        <v>83.550858874404298</v>
      </c>
      <c r="Y65" s="111">
        <v>670.05823129299995</v>
      </c>
      <c r="Z65" s="111">
        <f t="shared" si="38"/>
        <v>50.012600806750818</v>
      </c>
      <c r="AA65" s="111">
        <v>488.10956916100002</v>
      </c>
      <c r="AB65" s="111">
        <f t="shared" si="39"/>
        <v>79.329229295373423</v>
      </c>
      <c r="AC65" s="111">
        <v>598.70040816300002</v>
      </c>
      <c r="AD65" s="111">
        <f t="shared" si="40"/>
        <v>62.077702702374893</v>
      </c>
      <c r="AE65" s="111">
        <v>490.40834467100001</v>
      </c>
      <c r="AF65" s="111">
        <f t="shared" si="41"/>
        <v>69.70005619733557</v>
      </c>
      <c r="AG65" s="111">
        <v>574.74031746000003</v>
      </c>
      <c r="AH65" s="111">
        <f t="shared" si="42"/>
        <v>67.116477270344177</v>
      </c>
      <c r="AI65" s="111">
        <v>532.37551020399997</v>
      </c>
      <c r="AJ65" s="111">
        <f t="shared" si="43"/>
        <v>66.097122299062463</v>
      </c>
      <c r="AK65" s="111">
        <v>529.87936509999997</v>
      </c>
      <c r="AL65" s="111">
        <f t="shared" si="44"/>
        <v>65.555629255055294</v>
      </c>
      <c r="AM65" s="111">
        <v>608.52535147399999</v>
      </c>
      <c r="AN65" s="111">
        <f t="shared" si="45"/>
        <v>44.107841393792803</v>
      </c>
      <c r="AO65" s="111">
        <v>685.52272108800003</v>
      </c>
      <c r="AP65" s="111">
        <f t="shared" si="46"/>
        <v>53.278028348316539</v>
      </c>
      <c r="AQ65" s="111">
        <v>532.29424036299997</v>
      </c>
      <c r="AR65" s="111">
        <f t="shared" si="47"/>
        <v>70.956092680183929</v>
      </c>
      <c r="AS65" s="111">
        <v>538.91482993199998</v>
      </c>
      <c r="AT65" s="111">
        <f t="shared" si="48"/>
        <v>66.558223771745503</v>
      </c>
      <c r="AU65" s="111">
        <v>479.41950113399997</v>
      </c>
      <c r="AV65" s="111">
        <f t="shared" si="49"/>
        <v>68.620331948917254</v>
      </c>
      <c r="AW65" s="111">
        <v>609.52380952399994</v>
      </c>
      <c r="AX65" s="111">
        <f t="shared" si="50"/>
        <v>53.838849703125234</v>
      </c>
      <c r="AY65" s="111">
        <v>518.29551020400004</v>
      </c>
      <c r="AZ65" s="111">
        <f t="shared" si="51"/>
        <v>72.820343459377455</v>
      </c>
      <c r="BA65" s="111">
        <v>511.18149659900001</v>
      </c>
      <c r="BB65" s="111">
        <f t="shared" si="52"/>
        <v>64.599609376695412</v>
      </c>
      <c r="BC65" s="111">
        <v>530.88072562399998</v>
      </c>
      <c r="BD65" s="111">
        <f t="shared" si="53"/>
        <v>65.022935779909545</v>
      </c>
      <c r="CI65" s="115"/>
      <c r="FI65" s="99"/>
    </row>
    <row r="66" spans="1:165" x14ac:dyDescent="0.3">
      <c r="A66" s="111">
        <v>23</v>
      </c>
      <c r="B66" s="114">
        <v>65</v>
      </c>
      <c r="C66" s="111">
        <v>570.18773242600003</v>
      </c>
      <c r="D66" s="111">
        <f t="shared" ref="D66:D97" si="54">60/((C67-C66)/$A66)</f>
        <v>64.455042559683676</v>
      </c>
      <c r="E66" s="111">
        <v>494.85061224499998</v>
      </c>
      <c r="F66" s="111">
        <f t="shared" ref="F66:F97" si="55">60/((E67-E66)/$A66)</f>
        <v>62.325963415776933</v>
      </c>
      <c r="G66" s="111">
        <v>469.13596371900002</v>
      </c>
      <c r="H66" s="111">
        <f t="shared" ref="H66:H97" si="56">60/((G67-G66)/$A66)</f>
        <v>76.983990449734861</v>
      </c>
      <c r="I66" s="111">
        <v>468.62365079400001</v>
      </c>
      <c r="J66" s="111">
        <f t="shared" ref="J66:J97" si="57">60/((I67-I66)/$A66)</f>
        <v>74.7508122037042</v>
      </c>
      <c r="K66" s="111">
        <v>500.83990929700002</v>
      </c>
      <c r="L66" s="111">
        <f t="shared" ref="L66:L97" si="58">60/((K67-K66)/$A66)</f>
        <v>64.380924170377838</v>
      </c>
      <c r="M66" s="111">
        <v>462.63290249400001</v>
      </c>
      <c r="N66" s="111">
        <f t="shared" ref="N66:N97" si="59">60/((M67-M66)/$A66)</f>
        <v>81.967500151930807</v>
      </c>
      <c r="O66" s="111">
        <v>521.79734693900002</v>
      </c>
      <c r="P66" s="111">
        <f t="shared" ref="P66:P97" si="60">60/((O67-O66)/$A66)</f>
        <v>61.155398705544052</v>
      </c>
      <c r="Q66" s="111">
        <v>509.37614512499999</v>
      </c>
      <c r="R66" s="111">
        <f t="shared" ref="R66:R97" si="61">60/((Q67-Q66)/$A66)</f>
        <v>61.907958985999777</v>
      </c>
      <c r="S66" s="111">
        <v>610.24362811799995</v>
      </c>
      <c r="T66" s="111">
        <f t="shared" ref="T66:T97" si="62">60/((S67-S66)/$A66)</f>
        <v>51.996186024141721</v>
      </c>
      <c r="U66" s="111">
        <v>633.05723355999999</v>
      </c>
      <c r="V66" s="111">
        <f t="shared" ref="V66:V97" si="63">60/((U67-U66)/$A66)</f>
        <v>50.472730891054098</v>
      </c>
      <c r="W66" s="111">
        <v>433.75455782300003</v>
      </c>
      <c r="X66" s="111">
        <f t="shared" ref="X66:X97" si="64">60/((W67-W66)/$A66)</f>
        <v>84.121218153808186</v>
      </c>
      <c r="Y66" s="111">
        <v>684.45460317499999</v>
      </c>
      <c r="Z66" s="111">
        <f t="shared" ref="Z66:Z97" si="65">60/((Y67-Y66)/$A66)</f>
        <v>45.092291825850275</v>
      </c>
      <c r="AA66" s="111">
        <v>497.18566893399998</v>
      </c>
      <c r="AB66" s="111">
        <f t="shared" ref="AB66:AB97" si="66">60/((AA67-AA66)/$A66)</f>
        <v>75.134817477811083</v>
      </c>
      <c r="AC66" s="111">
        <v>610.29877551000004</v>
      </c>
      <c r="AD66" s="111">
        <f t="shared" ref="AD66:AD97" si="67">60/((AC67-AC66)/$A66)</f>
        <v>53.415697674039031</v>
      </c>
      <c r="AE66" s="111">
        <v>500.73832199499998</v>
      </c>
      <c r="AF66" s="111">
        <f t="shared" ref="AF66:AF97" si="68">60/((AE67-AE66)/$A66)</f>
        <v>62.297380987600128</v>
      </c>
      <c r="AG66" s="111">
        <v>585.46793650799998</v>
      </c>
      <c r="AH66" s="111">
        <f t="shared" ref="AH66:AH97" si="69">60/((AG67-AG66)/$A66)</f>
        <v>64.881703739235206</v>
      </c>
      <c r="AI66" s="111">
        <v>543.26857142899996</v>
      </c>
      <c r="AJ66" s="111">
        <f t="shared" ref="AJ66:AJ97" si="70">60/((AI67-AI66)/$A66)</f>
        <v>59.290824917904189</v>
      </c>
      <c r="AK66" s="111">
        <v>540.86240359999999</v>
      </c>
      <c r="AL66" s="111">
        <f t="shared" ref="AL66:AL97" si="71">60/((AK67-AK66)/$A66)</f>
        <v>57.925575583463129</v>
      </c>
      <c r="AM66" s="111">
        <v>624.84897959199998</v>
      </c>
      <c r="AN66" s="111">
        <f t="shared" ref="AN66:AN97" si="72">60/((AM67-AM66)/$A66)</f>
        <v>42.300100089200207</v>
      </c>
      <c r="AO66" s="111">
        <v>699.03673469399996</v>
      </c>
      <c r="AP66" s="111">
        <f t="shared" ref="AP66:AP97" si="73">60/((AO67-AO66)/$A66)</f>
        <v>48.874704462400494</v>
      </c>
      <c r="AQ66" s="111">
        <v>542.44136054399996</v>
      </c>
      <c r="AR66" s="111">
        <f t="shared" ref="AR66:AR97" si="74">60/((AQ67-AQ66)/$A66)</f>
        <v>65.38134282026499</v>
      </c>
      <c r="AS66" s="111">
        <v>549.732426304</v>
      </c>
      <c r="AT66" s="111">
        <f t="shared" ref="AT66:AT97" si="75">60/((AS67-AS66)/$A66)</f>
        <v>58.879643963742765</v>
      </c>
      <c r="AU66" s="111">
        <v>489.91201814099998</v>
      </c>
      <c r="AV66" s="111">
        <f t="shared" ref="AV66:AV97" si="76">60/((AU67-AU66)/$A66)</f>
        <v>71.389358111424301</v>
      </c>
      <c r="AW66" s="111">
        <v>622.89705215399999</v>
      </c>
      <c r="AX66" s="111">
        <f t="shared" ref="AX66:AX97" si="77">60/((AW67-AW66)/$A66)</f>
        <v>53.572183099025288</v>
      </c>
      <c r="AY66" s="111">
        <v>528.18285714299998</v>
      </c>
      <c r="AZ66" s="111">
        <f t="shared" ref="AZ66:AZ97" si="78">60/((AY67-AY66)/$A66)</f>
        <v>67.454511599916884</v>
      </c>
      <c r="BA66" s="111">
        <v>522.32707483000002</v>
      </c>
      <c r="BB66" s="111">
        <f t="shared" ref="BB66:BB97" si="79">60/((BA67-BA66)/$A66)</f>
        <v>62.691604034248478</v>
      </c>
      <c r="BC66" s="111">
        <v>541.95374149700001</v>
      </c>
      <c r="BD66" s="111">
        <f t="shared" ref="BD66:BD97" si="80">60/((BC67-BC66)/$A66)</f>
        <v>63.973778930381542</v>
      </c>
      <c r="CI66" s="115"/>
      <c r="FI66" s="99"/>
    </row>
    <row r="67" spans="1:165" x14ac:dyDescent="0.3">
      <c r="A67" s="111">
        <v>1</v>
      </c>
      <c r="B67" s="114">
        <v>66</v>
      </c>
      <c r="C67" s="111">
        <v>591.59800453499997</v>
      </c>
      <c r="D67" s="111">
        <f t="shared" si="54"/>
        <v>37.432095978759428</v>
      </c>
      <c r="E67" s="111">
        <v>516.99226757400004</v>
      </c>
      <c r="F67" s="111">
        <f t="shared" si="55"/>
        <v>44.695190954779868</v>
      </c>
      <c r="G67" s="111">
        <v>487.061768707</v>
      </c>
      <c r="H67" s="111">
        <f t="shared" si="56"/>
        <v>80.749511691888827</v>
      </c>
      <c r="I67" s="111">
        <v>487.084988662</v>
      </c>
      <c r="J67" s="111">
        <f t="shared" si="57"/>
        <v>61.523437515019815</v>
      </c>
      <c r="K67" s="111">
        <v>522.27482993199999</v>
      </c>
      <c r="L67" s="111">
        <f t="shared" si="58"/>
        <v>45.937499999282721</v>
      </c>
      <c r="M67" s="111">
        <v>479.468843537</v>
      </c>
      <c r="N67" s="111">
        <f t="shared" si="59"/>
        <v>50.666360297319208</v>
      </c>
      <c r="O67" s="111">
        <v>544.36281179100001</v>
      </c>
      <c r="P67" s="111">
        <f t="shared" si="60"/>
        <v>58.35391671299223</v>
      </c>
      <c r="Q67" s="111">
        <v>531.667301587</v>
      </c>
      <c r="R67" s="111">
        <f t="shared" si="61"/>
        <v>56.135437851147337</v>
      </c>
      <c r="S67" s="111">
        <v>636.784036281</v>
      </c>
      <c r="T67" s="111">
        <f t="shared" si="62"/>
        <v>34.453124992866819</v>
      </c>
      <c r="U67" s="111">
        <v>660.39873015900002</v>
      </c>
      <c r="V67" s="111">
        <f t="shared" si="63"/>
        <v>33.999794413443674</v>
      </c>
      <c r="W67" s="111">
        <v>450.15945578200001</v>
      </c>
      <c r="X67" s="111">
        <f t="shared" si="64"/>
        <v>90.666118350218227</v>
      </c>
      <c r="Y67" s="111">
        <v>715.05850340100005</v>
      </c>
      <c r="Z67" s="111">
        <f t="shared" si="65"/>
        <v>30.046329938449983</v>
      </c>
      <c r="AA67" s="111">
        <v>515.552653061</v>
      </c>
      <c r="AB67" s="111">
        <f t="shared" si="66"/>
        <v>83.354334689497819</v>
      </c>
      <c r="AC67" s="111">
        <v>636.13387755099996</v>
      </c>
      <c r="AD67" s="111">
        <f t="shared" si="67"/>
        <v>52.700764835040722</v>
      </c>
      <c r="AE67" s="111">
        <v>522.89013605399998</v>
      </c>
      <c r="AF67" s="111">
        <f t="shared" si="68"/>
        <v>48.753523816332695</v>
      </c>
      <c r="AG67" s="111">
        <v>606.73741496599996</v>
      </c>
      <c r="AH67" s="111">
        <f t="shared" si="69"/>
        <v>49.692007200150769</v>
      </c>
      <c r="AI67" s="111">
        <v>566.54367346900005</v>
      </c>
      <c r="AJ67" s="111">
        <f t="shared" si="70"/>
        <v>35.610465099027124</v>
      </c>
      <c r="AK67" s="111">
        <v>564.68607710000003</v>
      </c>
      <c r="AL67" s="111">
        <f t="shared" si="71"/>
        <v>56.173574097019582</v>
      </c>
      <c r="AM67" s="111">
        <v>657.47301587300001</v>
      </c>
      <c r="AN67" s="111">
        <f t="shared" si="72"/>
        <v>35.87310195821248</v>
      </c>
      <c r="AO67" s="111">
        <v>727.27219954600002</v>
      </c>
      <c r="AP67" s="111">
        <f t="shared" si="73"/>
        <v>34.918707770086819</v>
      </c>
      <c r="AQ67" s="111">
        <v>563.54829931999996</v>
      </c>
      <c r="AR67" s="111">
        <f t="shared" si="74"/>
        <v>43.066406247266549</v>
      </c>
      <c r="AS67" s="111">
        <v>573.17006802699996</v>
      </c>
      <c r="AT67" s="111">
        <f t="shared" si="75"/>
        <v>52.333860749036297</v>
      </c>
      <c r="AU67" s="111">
        <v>509.24263038499998</v>
      </c>
      <c r="AV67" s="111">
        <f t="shared" si="76"/>
        <v>43.519736818627422</v>
      </c>
      <c r="AW67" s="111">
        <v>648.65668934200005</v>
      </c>
      <c r="AX67" s="111">
        <f t="shared" si="77"/>
        <v>33.341733857272523</v>
      </c>
      <c r="AY67" s="111">
        <v>548.64108843500003</v>
      </c>
      <c r="AZ67" s="111">
        <f t="shared" si="78"/>
        <v>44.527463624525524</v>
      </c>
      <c r="BA67" s="111">
        <v>544.33959183699994</v>
      </c>
      <c r="BB67" s="111">
        <f t="shared" si="79"/>
        <v>39.601293098645094</v>
      </c>
      <c r="BC67" s="111">
        <v>563.52507936500001</v>
      </c>
      <c r="BD67" s="111">
        <f t="shared" si="80"/>
        <v>61.523437515019815</v>
      </c>
      <c r="CI67" s="115"/>
      <c r="FI67" s="99"/>
    </row>
    <row r="68" spans="1:165" x14ac:dyDescent="0.3">
      <c r="A68" s="111">
        <v>11</v>
      </c>
      <c r="B68" s="114">
        <v>67</v>
      </c>
      <c r="C68" s="111">
        <v>593.20090702899995</v>
      </c>
      <c r="D68" s="111">
        <f t="shared" si="54"/>
        <v>53.532016949214459</v>
      </c>
      <c r="E68" s="111">
        <v>518.33469387800005</v>
      </c>
      <c r="F68" s="111">
        <f t="shared" si="55"/>
        <v>53.585630968823452</v>
      </c>
      <c r="G68" s="111">
        <v>487.804807256</v>
      </c>
      <c r="H68" s="111">
        <f t="shared" si="56"/>
        <v>66.87959558568447</v>
      </c>
      <c r="I68" s="111">
        <v>488.06022675700001</v>
      </c>
      <c r="J68" s="111">
        <f t="shared" si="57"/>
        <v>64.162140232635565</v>
      </c>
      <c r="K68" s="111">
        <v>523.58095238099997</v>
      </c>
      <c r="L68" s="111">
        <f t="shared" si="58"/>
        <v>56.635273973715776</v>
      </c>
      <c r="M68" s="111">
        <v>480.653061224</v>
      </c>
      <c r="N68" s="111">
        <f t="shared" si="59"/>
        <v>70.009428874123927</v>
      </c>
      <c r="O68" s="111">
        <v>545.39102040800003</v>
      </c>
      <c r="P68" s="111">
        <f t="shared" si="60"/>
        <v>51.729653641840599</v>
      </c>
      <c r="Q68" s="111">
        <v>532.73614512500001</v>
      </c>
      <c r="R68" s="111">
        <f t="shared" si="61"/>
        <v>57.194397287172819</v>
      </c>
      <c r="S68" s="111">
        <v>638.52553288000001</v>
      </c>
      <c r="T68" s="111">
        <f t="shared" si="62"/>
        <v>45.26087281136126</v>
      </c>
      <c r="U68" s="111">
        <v>662.163446712</v>
      </c>
      <c r="V68" s="111">
        <f t="shared" si="63"/>
        <v>42.936296262234912</v>
      </c>
      <c r="W68" s="111">
        <v>450.82122449000002</v>
      </c>
      <c r="X68" s="111">
        <f t="shared" si="64"/>
        <v>76.562500002356515</v>
      </c>
      <c r="Y68" s="111">
        <v>717.05541950099996</v>
      </c>
      <c r="Z68" s="111">
        <f t="shared" si="65"/>
        <v>41.555304275247728</v>
      </c>
      <c r="AA68" s="111">
        <v>516.272471655</v>
      </c>
      <c r="AB68" s="111">
        <f t="shared" si="66"/>
        <v>68.326509914357388</v>
      </c>
      <c r="AC68" s="111">
        <v>637.27238095200005</v>
      </c>
      <c r="AD68" s="111">
        <f t="shared" si="67"/>
        <v>45.326281953501145</v>
      </c>
      <c r="AE68" s="111">
        <v>524.12081632700006</v>
      </c>
      <c r="AF68" s="111">
        <f t="shared" si="68"/>
        <v>56.734077289844883</v>
      </c>
      <c r="AG68" s="111">
        <v>607.94485260800002</v>
      </c>
      <c r="AH68" s="111">
        <f t="shared" si="69"/>
        <v>54.766528181849466</v>
      </c>
      <c r="AI68" s="111">
        <v>568.228571429</v>
      </c>
      <c r="AJ68" s="111">
        <f t="shared" si="70"/>
        <v>53.24683878116754</v>
      </c>
      <c r="AK68" s="111">
        <v>565.75419499999998</v>
      </c>
      <c r="AL68" s="111">
        <f t="shared" si="71"/>
        <v>56.396484099626349</v>
      </c>
      <c r="AM68" s="111">
        <v>659.14557823099994</v>
      </c>
      <c r="AN68" s="111">
        <f t="shared" si="72"/>
        <v>41.740282685679695</v>
      </c>
      <c r="AO68" s="111">
        <v>728.99047618999998</v>
      </c>
      <c r="AP68" s="111">
        <f t="shared" si="73"/>
        <v>39.921052161118453</v>
      </c>
      <c r="AQ68" s="111">
        <v>564.94149659899995</v>
      </c>
      <c r="AR68" s="111">
        <f t="shared" si="74"/>
        <v>56.284808170743879</v>
      </c>
      <c r="AS68" s="111">
        <v>574.31655328800002</v>
      </c>
      <c r="AT68" s="111">
        <f t="shared" si="75"/>
        <v>46.264623601831204</v>
      </c>
      <c r="AU68" s="111">
        <v>510.62131519299999</v>
      </c>
      <c r="AV68" s="111">
        <f t="shared" si="76"/>
        <v>67.877798507953514</v>
      </c>
      <c r="AW68" s="111">
        <v>650.45623582799999</v>
      </c>
      <c r="AX68" s="111">
        <f t="shared" si="77"/>
        <v>50.475166483429071</v>
      </c>
      <c r="AY68" s="111">
        <v>549.98857142899999</v>
      </c>
      <c r="AZ68" s="111">
        <f t="shared" si="78"/>
        <v>55.195248499972614</v>
      </c>
      <c r="BA68" s="111">
        <v>545.85469387800003</v>
      </c>
      <c r="BB68" s="111">
        <f t="shared" si="79"/>
        <v>55.897400446149668</v>
      </c>
      <c r="BC68" s="111">
        <v>564.50031746000002</v>
      </c>
      <c r="BD68" s="111">
        <f t="shared" si="80"/>
        <v>54.243946802667004</v>
      </c>
      <c r="CI68" s="115"/>
      <c r="FI68" s="99"/>
    </row>
    <row r="69" spans="1:165" x14ac:dyDescent="0.3">
      <c r="A69" s="111">
        <v>1</v>
      </c>
      <c r="B69" s="114">
        <v>68</v>
      </c>
      <c r="C69" s="111">
        <v>605.52997732400001</v>
      </c>
      <c r="D69" s="111">
        <f t="shared" si="54"/>
        <v>26.133591438439705</v>
      </c>
      <c r="E69" s="111">
        <v>530.651428571</v>
      </c>
      <c r="F69" s="111">
        <f t="shared" si="55"/>
        <v>37.653688518802824</v>
      </c>
      <c r="G69" s="111">
        <v>497.67328798199998</v>
      </c>
      <c r="H69" s="111">
        <f t="shared" si="56"/>
        <v>50.666360297319208</v>
      </c>
      <c r="I69" s="111">
        <v>498.34666666700002</v>
      </c>
      <c r="J69" s="111">
        <f t="shared" si="57"/>
        <v>72.025478465614398</v>
      </c>
      <c r="K69" s="111">
        <v>535.23446711999998</v>
      </c>
      <c r="L69" s="111">
        <f t="shared" si="58"/>
        <v>46.981534078729254</v>
      </c>
      <c r="M69" s="111">
        <v>490.08036281199998</v>
      </c>
      <c r="N69" s="111">
        <f t="shared" si="59"/>
        <v>60.092659876896541</v>
      </c>
      <c r="O69" s="111">
        <v>558.149659864</v>
      </c>
      <c r="P69" s="111">
        <f t="shared" si="60"/>
        <v>49.218750001923418</v>
      </c>
      <c r="Q69" s="111">
        <v>544.27573696100001</v>
      </c>
      <c r="R69" s="111">
        <f t="shared" si="61"/>
        <v>64.599609370899813</v>
      </c>
      <c r="S69" s="111">
        <v>653.10766439899999</v>
      </c>
      <c r="T69" s="111">
        <f t="shared" si="62"/>
        <v>32.299804685449907</v>
      </c>
      <c r="U69" s="111">
        <v>677.53505668900004</v>
      </c>
      <c r="V69" s="111">
        <f t="shared" si="63"/>
        <v>27.934966216069089</v>
      </c>
      <c r="W69" s="111">
        <v>459.441632653</v>
      </c>
      <c r="X69" s="111">
        <f t="shared" si="64"/>
        <v>71.777343779792417</v>
      </c>
      <c r="Y69" s="111">
        <v>732.93786848100001</v>
      </c>
      <c r="Z69" s="111">
        <f t="shared" si="65"/>
        <v>35.888671889896209</v>
      </c>
      <c r="AA69" s="111">
        <v>525.93197278900004</v>
      </c>
      <c r="AB69" s="111">
        <f t="shared" si="66"/>
        <v>60.092659876899965</v>
      </c>
      <c r="AC69" s="111">
        <v>651.83346938800003</v>
      </c>
      <c r="AD69" s="111">
        <f t="shared" si="67"/>
        <v>45.036764704502581</v>
      </c>
      <c r="AE69" s="111">
        <v>535.75403628100003</v>
      </c>
      <c r="AF69" s="111">
        <f t="shared" si="68"/>
        <v>42.36107775274359</v>
      </c>
      <c r="AG69" s="111">
        <v>619.99600907000001</v>
      </c>
      <c r="AH69" s="111">
        <f t="shared" si="69"/>
        <v>43.066406247266549</v>
      </c>
      <c r="AI69" s="111">
        <v>580.62367346899998</v>
      </c>
      <c r="AJ69" s="111">
        <f t="shared" si="70"/>
        <v>44.599514544839387</v>
      </c>
      <c r="AK69" s="111">
        <v>577.45705220000002</v>
      </c>
      <c r="AL69" s="111">
        <f t="shared" si="71"/>
        <v>45.333059723134113</v>
      </c>
      <c r="AM69" s="111">
        <v>674.95764172300005</v>
      </c>
      <c r="AN69" s="111">
        <f t="shared" si="72"/>
        <v>33.128004800102595</v>
      </c>
      <c r="AO69" s="111">
        <v>745.52310657600003</v>
      </c>
      <c r="AP69" s="111">
        <f t="shared" si="73"/>
        <v>42.36107775274359</v>
      </c>
      <c r="AQ69" s="111">
        <v>576.66757369599998</v>
      </c>
      <c r="AR69" s="111">
        <f t="shared" si="74"/>
        <v>36.914062486300466</v>
      </c>
      <c r="AS69" s="111">
        <v>588.582312925</v>
      </c>
      <c r="AT69" s="111">
        <f t="shared" si="75"/>
        <v>43.519736850193219</v>
      </c>
      <c r="AU69" s="111">
        <v>520.34467120199997</v>
      </c>
      <c r="AV69" s="111">
        <f t="shared" si="76"/>
        <v>66.150000033403799</v>
      </c>
      <c r="AW69" s="111">
        <v>663.53197278899995</v>
      </c>
      <c r="AX69" s="111">
        <f t="shared" si="77"/>
        <v>34.310165964648647</v>
      </c>
      <c r="AY69" s="111">
        <v>561.94612244899997</v>
      </c>
      <c r="AZ69" s="111">
        <f t="shared" si="78"/>
        <v>41.761363632802926</v>
      </c>
      <c r="BA69" s="111">
        <v>557.66204081599994</v>
      </c>
      <c r="BB69" s="111">
        <f t="shared" si="79"/>
        <v>45.333059209360187</v>
      </c>
      <c r="BC69" s="111">
        <v>576.66757369599998</v>
      </c>
      <c r="BD69" s="111">
        <f t="shared" si="80"/>
        <v>46.142578136266209</v>
      </c>
      <c r="CI69" s="115"/>
      <c r="FI69" s="99"/>
    </row>
    <row r="70" spans="1:165" x14ac:dyDescent="0.3">
      <c r="A70" s="111">
        <v>13</v>
      </c>
      <c r="B70" s="114">
        <v>69</v>
      </c>
      <c r="C70" s="111">
        <v>607.82587301599995</v>
      </c>
      <c r="D70" s="111">
        <f t="shared" si="54"/>
        <v>47.370834671454098</v>
      </c>
      <c r="E70" s="111">
        <v>532.24489795900001</v>
      </c>
      <c r="F70" s="111">
        <f t="shared" si="55"/>
        <v>61.249999997840398</v>
      </c>
      <c r="G70" s="111">
        <v>498.85750566899998</v>
      </c>
      <c r="H70" s="111">
        <f t="shared" si="56"/>
        <v>66.329472245375058</v>
      </c>
      <c r="I70" s="111">
        <v>499.17970521500001</v>
      </c>
      <c r="J70" s="111">
        <f t="shared" si="57"/>
        <v>70.999981419122818</v>
      </c>
      <c r="K70" s="111">
        <v>536.51156462599999</v>
      </c>
      <c r="L70" s="111">
        <f t="shared" si="58"/>
        <v>66.932596514391378</v>
      </c>
      <c r="M70" s="111">
        <v>491.07882086199999</v>
      </c>
      <c r="N70" s="111">
        <f t="shared" si="59"/>
        <v>78.222606284076122</v>
      </c>
      <c r="O70" s="111">
        <v>559.36870748299998</v>
      </c>
      <c r="P70" s="111">
        <f t="shared" si="60"/>
        <v>47.889869170872906</v>
      </c>
      <c r="Q70" s="111">
        <v>545.204535147</v>
      </c>
      <c r="R70" s="111">
        <f t="shared" si="61"/>
        <v>55.707789179348062</v>
      </c>
      <c r="S70" s="111">
        <v>654.96526077099998</v>
      </c>
      <c r="T70" s="111">
        <f t="shared" si="62"/>
        <v>45.765390837923398</v>
      </c>
      <c r="U70" s="111">
        <v>679.68290249400002</v>
      </c>
      <c r="V70" s="111">
        <f t="shared" si="63"/>
        <v>40.037898540161599</v>
      </c>
      <c r="W70" s="111">
        <v>460.27755101999998</v>
      </c>
      <c r="X70" s="111">
        <f t="shared" si="64"/>
        <v>74.1540769852202</v>
      </c>
      <c r="Y70" s="111">
        <v>734.60970521499996</v>
      </c>
      <c r="Z70" s="111">
        <f t="shared" si="65"/>
        <v>44.55145474135049</v>
      </c>
      <c r="AA70" s="111">
        <v>526.930430839</v>
      </c>
      <c r="AB70" s="111">
        <f t="shared" si="66"/>
        <v>71.405292185159183</v>
      </c>
      <c r="AC70" s="111">
        <v>653.16571428600002</v>
      </c>
      <c r="AD70" s="111">
        <f t="shared" si="67"/>
        <v>41.413834952084606</v>
      </c>
      <c r="AE70" s="111">
        <v>537.17043083900001</v>
      </c>
      <c r="AF70" s="111">
        <f t="shared" si="68"/>
        <v>51.521160850679145</v>
      </c>
      <c r="AG70" s="111">
        <v>621.38920634900001</v>
      </c>
      <c r="AH70" s="111">
        <f t="shared" si="69"/>
        <v>48.825286156091657</v>
      </c>
      <c r="AI70" s="111">
        <v>581.96897959199998</v>
      </c>
      <c r="AJ70" s="111">
        <f t="shared" si="70"/>
        <v>53.752250225627144</v>
      </c>
      <c r="AK70" s="111">
        <v>578.78058959999998</v>
      </c>
      <c r="AL70" s="111">
        <f t="shared" si="71"/>
        <v>51.75931744855346</v>
      </c>
      <c r="AM70" s="111">
        <v>676.76879818600003</v>
      </c>
      <c r="AN70" s="111">
        <f t="shared" si="72"/>
        <v>38.390625000869925</v>
      </c>
      <c r="AO70" s="111">
        <v>746.93950113400001</v>
      </c>
      <c r="AP70" s="111">
        <f t="shared" si="73"/>
        <v>42.200749843482562</v>
      </c>
      <c r="AQ70" s="111">
        <v>578.29297052200002</v>
      </c>
      <c r="AR70" s="111">
        <f t="shared" si="74"/>
        <v>52.651719242511625</v>
      </c>
      <c r="AS70" s="111">
        <v>589.96099773200001</v>
      </c>
      <c r="AT70" s="111">
        <f t="shared" si="75"/>
        <v>45.279591406580437</v>
      </c>
      <c r="AU70" s="111">
        <v>521.25170068</v>
      </c>
      <c r="AV70" s="111">
        <f t="shared" si="76"/>
        <v>63.26883460962916</v>
      </c>
      <c r="AW70" s="111">
        <v>665.28072562399996</v>
      </c>
      <c r="AX70" s="111">
        <f t="shared" si="77"/>
        <v>50.824468086795989</v>
      </c>
      <c r="AY70" s="111">
        <v>563.38285714300002</v>
      </c>
      <c r="AZ70" s="111">
        <f t="shared" si="78"/>
        <v>49.724188177296</v>
      </c>
      <c r="BA70" s="111">
        <v>558.98557823099998</v>
      </c>
      <c r="BB70" s="111">
        <f t="shared" si="79"/>
        <v>55.091097785739755</v>
      </c>
      <c r="BC70" s="111">
        <v>577.96789115599995</v>
      </c>
      <c r="BD70" s="111">
        <f t="shared" si="80"/>
        <v>63.380748819306071</v>
      </c>
      <c r="CI70" s="115"/>
      <c r="FI70" s="99"/>
    </row>
    <row r="71" spans="1:165" x14ac:dyDescent="0.3">
      <c r="A71" s="111">
        <v>5</v>
      </c>
      <c r="B71" s="114">
        <v>70</v>
      </c>
      <c r="C71" s="111">
        <v>624.29170067999996</v>
      </c>
      <c r="D71" s="111">
        <f t="shared" si="54"/>
        <v>29.164609196652528</v>
      </c>
      <c r="E71" s="111">
        <v>544.97959183700004</v>
      </c>
      <c r="F71" s="111">
        <f t="shared" si="55"/>
        <v>40.15515734353508</v>
      </c>
      <c r="G71" s="111">
        <v>510.61698412700002</v>
      </c>
      <c r="H71" s="111">
        <f t="shared" si="56"/>
        <v>35.34267434443629</v>
      </c>
      <c r="I71" s="111">
        <v>510.16562358300001</v>
      </c>
      <c r="J71" s="111">
        <f t="shared" si="57"/>
        <v>41.27770567086192</v>
      </c>
      <c r="K71" s="111">
        <v>548.165079365</v>
      </c>
      <c r="L71" s="111">
        <f t="shared" si="58"/>
        <v>42.534722219145557</v>
      </c>
      <c r="M71" s="111">
        <v>501.050362812</v>
      </c>
      <c r="N71" s="111">
        <f t="shared" si="59"/>
        <v>58.051012927858153</v>
      </c>
      <c r="O71" s="111">
        <v>575.65607709799997</v>
      </c>
      <c r="P71" s="111">
        <f t="shared" si="60"/>
        <v>39.487940214247459</v>
      </c>
      <c r="Q71" s="111">
        <v>559.2061678</v>
      </c>
      <c r="R71" s="111">
        <f t="shared" si="61"/>
        <v>35.888671872722121</v>
      </c>
      <c r="S71" s="111">
        <v>672.00870748299997</v>
      </c>
      <c r="T71" s="111">
        <f t="shared" si="62"/>
        <v>28.520798840469155</v>
      </c>
      <c r="U71" s="111">
        <v>699.16444444399997</v>
      </c>
      <c r="V71" s="111">
        <f t="shared" si="63"/>
        <v>23.426875566018204</v>
      </c>
      <c r="W71" s="111">
        <v>470.79619047599999</v>
      </c>
      <c r="X71" s="111">
        <f t="shared" si="64"/>
        <v>42.016006094158222</v>
      </c>
      <c r="Y71" s="111">
        <v>752.11755101999995</v>
      </c>
      <c r="Z71" s="111">
        <f t="shared" si="65"/>
        <v>27.199835526438601</v>
      </c>
      <c r="AA71" s="111">
        <v>537.85399093000001</v>
      </c>
      <c r="AB71" s="111">
        <f t="shared" si="66"/>
        <v>42.914556894067921</v>
      </c>
      <c r="AC71" s="111">
        <v>672</v>
      </c>
      <c r="AD71" s="111">
        <f t="shared" si="67"/>
        <v>33.580043859725741</v>
      </c>
      <c r="AE71" s="111">
        <v>552.30984126999999</v>
      </c>
      <c r="AF71" s="111">
        <f t="shared" si="68"/>
        <v>37.999770222989589</v>
      </c>
      <c r="AG71" s="111">
        <v>637.36453514699997</v>
      </c>
      <c r="AH71" s="111">
        <f t="shared" si="69"/>
        <v>36.600345254643742</v>
      </c>
      <c r="AI71" s="111">
        <v>596.48</v>
      </c>
      <c r="AJ71" s="111">
        <f t="shared" si="70"/>
        <v>38.523807306489459</v>
      </c>
      <c r="AK71" s="111">
        <v>593.85034010000004</v>
      </c>
      <c r="AL71" s="111">
        <f t="shared" si="71"/>
        <v>43.066406216354949</v>
      </c>
      <c r="AM71" s="111">
        <v>697.08625850299995</v>
      </c>
      <c r="AN71" s="111">
        <f t="shared" si="72"/>
        <v>24.798314539105704</v>
      </c>
      <c r="AO71" s="111">
        <v>765.42258503400001</v>
      </c>
      <c r="AP71" s="111">
        <f t="shared" si="73"/>
        <v>26.694053460474588</v>
      </c>
      <c r="AQ71" s="111">
        <v>593.10730158700005</v>
      </c>
      <c r="AR71" s="111">
        <f t="shared" si="74"/>
        <v>35.397046231674274</v>
      </c>
      <c r="AS71" s="111">
        <v>607.18730158699998</v>
      </c>
      <c r="AT71" s="111">
        <f t="shared" si="75"/>
        <v>34.568352842357683</v>
      </c>
      <c r="AU71" s="111">
        <v>533.58004535099997</v>
      </c>
      <c r="AV71" s="111">
        <f t="shared" si="76"/>
        <v>39.563397128713355</v>
      </c>
      <c r="AW71" s="111">
        <v>680.62766439899997</v>
      </c>
      <c r="AX71" s="111">
        <f t="shared" si="77"/>
        <v>28.159480997606668</v>
      </c>
      <c r="AY71" s="111">
        <v>579.06938775499998</v>
      </c>
      <c r="AZ71" s="111">
        <f t="shared" si="78"/>
        <v>33.629209368655083</v>
      </c>
      <c r="BA71" s="111">
        <v>573.14394557799994</v>
      </c>
      <c r="BB71" s="111">
        <f t="shared" si="79"/>
        <v>44.860839842243998</v>
      </c>
      <c r="BC71" s="111">
        <v>590.27446712000005</v>
      </c>
      <c r="BD71" s="111">
        <f t="shared" si="80"/>
        <v>44.860839842244765</v>
      </c>
      <c r="CI71" s="115"/>
      <c r="FI71" s="99"/>
    </row>
    <row r="72" spans="1:165" x14ac:dyDescent="0.3">
      <c r="A72" s="111">
        <v>1</v>
      </c>
      <c r="B72" s="114">
        <v>71</v>
      </c>
      <c r="C72" s="111">
        <v>634.57814058999998</v>
      </c>
      <c r="D72" s="111">
        <f t="shared" si="54"/>
        <v>33.999794413443674</v>
      </c>
      <c r="E72" s="111">
        <v>552.450612245</v>
      </c>
      <c r="F72" s="111">
        <f t="shared" si="55"/>
        <v>44.170673074931813</v>
      </c>
      <c r="G72" s="111">
        <v>519.105306122</v>
      </c>
      <c r="H72" s="111">
        <f t="shared" si="56"/>
        <v>57.421874955141497</v>
      </c>
      <c r="I72" s="111">
        <v>517.43346938800005</v>
      </c>
      <c r="J72" s="111">
        <f t="shared" si="57"/>
        <v>27.489195478238489</v>
      </c>
      <c r="K72" s="111">
        <v>555.21814058999996</v>
      </c>
      <c r="L72" s="111">
        <f t="shared" si="58"/>
        <v>118.12499998522111</v>
      </c>
      <c r="M72" s="111">
        <v>506.21823129299997</v>
      </c>
      <c r="N72" s="111">
        <f t="shared" si="59"/>
        <v>58.726917644395762</v>
      </c>
      <c r="O72" s="111">
        <v>583.253333333</v>
      </c>
      <c r="P72" s="111">
        <f t="shared" si="60"/>
        <v>27.343749991099312</v>
      </c>
      <c r="Q72" s="111">
        <v>567.56535147399995</v>
      </c>
      <c r="R72" s="111">
        <f t="shared" si="61"/>
        <v>51.679687518973672</v>
      </c>
      <c r="S72" s="111">
        <v>682.52734693900004</v>
      </c>
      <c r="T72" s="111">
        <f t="shared" si="62"/>
        <v>28.71093750504772</v>
      </c>
      <c r="U72" s="111">
        <v>711.97024943300005</v>
      </c>
      <c r="V72" s="111">
        <f t="shared" si="63"/>
        <v>52.201704550093154</v>
      </c>
      <c r="W72" s="111">
        <v>477.93632653100002</v>
      </c>
      <c r="X72" s="111">
        <f t="shared" si="64"/>
        <v>48.52552817035015</v>
      </c>
      <c r="Y72" s="111">
        <v>763.14702947800004</v>
      </c>
      <c r="Z72" s="111">
        <f t="shared" si="65"/>
        <v>31.512004559585503</v>
      </c>
      <c r="AA72" s="111">
        <v>544.84462585000006</v>
      </c>
      <c r="AB72" s="111">
        <f t="shared" si="66"/>
        <v>40.692667300243592</v>
      </c>
      <c r="AC72" s="111">
        <v>680.93387755100002</v>
      </c>
      <c r="AD72" s="111">
        <f t="shared" si="67"/>
        <v>20.507812497997172</v>
      </c>
      <c r="AE72" s="111">
        <v>560.20462584999996</v>
      </c>
      <c r="AF72" s="111">
        <f t="shared" si="68"/>
        <v>135.99917742256244</v>
      </c>
      <c r="AG72" s="111">
        <v>645.56117913799994</v>
      </c>
      <c r="AH72" s="111">
        <f t="shared" si="69"/>
        <v>53.83300781874086</v>
      </c>
      <c r="AI72" s="111">
        <v>604.26739228999998</v>
      </c>
      <c r="AJ72" s="111">
        <f t="shared" si="70"/>
        <v>37.415158369028561</v>
      </c>
      <c r="AK72" s="111">
        <v>600.81632649999995</v>
      </c>
      <c r="AL72" s="111">
        <f t="shared" si="71"/>
        <v>34.918706632056626</v>
      </c>
      <c r="AM72" s="111">
        <v>709.18385487499995</v>
      </c>
      <c r="AN72" s="111">
        <f t="shared" si="72"/>
        <v>21.355242764578893</v>
      </c>
      <c r="AO72" s="111">
        <v>776.66104308399997</v>
      </c>
      <c r="AP72" s="111">
        <f t="shared" si="73"/>
        <v>25.333180148659604</v>
      </c>
      <c r="AQ72" s="111">
        <v>601.58258503399998</v>
      </c>
      <c r="AR72" s="111">
        <f t="shared" si="74"/>
        <v>46.453651697055342</v>
      </c>
      <c r="AS72" s="111">
        <v>615.865759637</v>
      </c>
      <c r="AT72" s="111">
        <f t="shared" si="75"/>
        <v>24.463757393961192</v>
      </c>
      <c r="AU72" s="111">
        <v>541.16281179099997</v>
      </c>
      <c r="AV72" s="111">
        <f t="shared" si="76"/>
        <v>32.426470589189016</v>
      </c>
      <c r="AW72" s="111">
        <v>691.28126984100004</v>
      </c>
      <c r="AX72" s="111">
        <f t="shared" si="77"/>
        <v>21.819261308282883</v>
      </c>
      <c r="AY72" s="111">
        <v>587.99020408199999</v>
      </c>
      <c r="AZ72" s="111">
        <f t="shared" si="78"/>
        <v>19.140625003364455</v>
      </c>
      <c r="BA72" s="111">
        <v>579.83129251699995</v>
      </c>
      <c r="BB72" s="111">
        <f t="shared" si="79"/>
        <v>47.196061644087933</v>
      </c>
      <c r="BC72" s="111">
        <v>596.96181405899995</v>
      </c>
      <c r="BD72" s="111">
        <f t="shared" si="80"/>
        <v>45.333059209360187</v>
      </c>
      <c r="CI72" s="115"/>
      <c r="FI72" s="99"/>
    </row>
    <row r="73" spans="1:165" x14ac:dyDescent="0.3">
      <c r="A73" s="111">
        <v>4</v>
      </c>
      <c r="B73" s="114">
        <v>72</v>
      </c>
      <c r="C73" s="111">
        <v>636.34285714299995</v>
      </c>
      <c r="D73" s="111">
        <f t="shared" si="54"/>
        <v>70.312500006864752</v>
      </c>
      <c r="E73" s="111">
        <v>553.80897959200001</v>
      </c>
      <c r="F73" s="111">
        <f t="shared" si="55"/>
        <v>91.874999998565443</v>
      </c>
      <c r="G73" s="111">
        <v>520.15020408199996</v>
      </c>
      <c r="H73" s="111">
        <f t="shared" si="56"/>
        <v>68.906250005517066</v>
      </c>
      <c r="I73" s="111">
        <v>519.616145125</v>
      </c>
      <c r="J73" s="111">
        <f t="shared" si="57"/>
        <v>65.417325957696733</v>
      </c>
      <c r="K73" s="111">
        <v>555.72607709800002</v>
      </c>
      <c r="L73" s="111">
        <f t="shared" si="58"/>
        <v>68.055555560281874</v>
      </c>
      <c r="M73" s="111">
        <v>507.239909297</v>
      </c>
      <c r="N73" s="111">
        <f t="shared" si="59"/>
        <v>88.341346149863625</v>
      </c>
      <c r="O73" s="111">
        <v>585.44761904799998</v>
      </c>
      <c r="P73" s="111">
        <f t="shared" si="60"/>
        <v>54.759933773700304</v>
      </c>
      <c r="Q73" s="111">
        <v>568.72634920600001</v>
      </c>
      <c r="R73" s="111">
        <f t="shared" si="61"/>
        <v>63.802083334371908</v>
      </c>
      <c r="S73" s="111">
        <v>684.61714285699998</v>
      </c>
      <c r="T73" s="111">
        <f t="shared" si="62"/>
        <v>48.298773362391628</v>
      </c>
      <c r="U73" s="111">
        <v>713.11963718799996</v>
      </c>
      <c r="V73" s="111">
        <f t="shared" si="63"/>
        <v>53.973563971007763</v>
      </c>
      <c r="W73" s="111">
        <v>479.17278911599999</v>
      </c>
      <c r="X73" s="111">
        <f t="shared" si="64"/>
        <v>75.721153858667918</v>
      </c>
      <c r="Y73" s="111">
        <v>765.05106576000003</v>
      </c>
      <c r="Z73" s="111">
        <f t="shared" si="65"/>
        <v>49.218750001923418</v>
      </c>
      <c r="AA73" s="111">
        <v>546.31909297100003</v>
      </c>
      <c r="AB73" s="111">
        <f t="shared" si="66"/>
        <v>69.281978445553122</v>
      </c>
      <c r="AC73" s="111">
        <v>683.85959183700004</v>
      </c>
      <c r="AD73" s="111">
        <f t="shared" si="67"/>
        <v>57.482064017066463</v>
      </c>
      <c r="AE73" s="111">
        <v>560.645804989</v>
      </c>
      <c r="AF73" s="111">
        <f t="shared" si="68"/>
        <v>63.410659521094345</v>
      </c>
      <c r="AG73" s="111">
        <v>646.67573696099998</v>
      </c>
      <c r="AH73" s="111">
        <f t="shared" si="69"/>
        <v>74.898097814321304</v>
      </c>
      <c r="AI73" s="111">
        <v>605.87102040800005</v>
      </c>
      <c r="AJ73" s="111">
        <f t="shared" si="70"/>
        <v>65.860215047494449</v>
      </c>
      <c r="AK73" s="111">
        <v>602.53460319999999</v>
      </c>
      <c r="AL73" s="111">
        <f t="shared" si="71"/>
        <v>73.30452139844526</v>
      </c>
      <c r="AM73" s="111">
        <v>711.99346938799999</v>
      </c>
      <c r="AN73" s="111">
        <f t="shared" si="72"/>
        <v>60.799632356782467</v>
      </c>
      <c r="AO73" s="111">
        <v>779.02947845799997</v>
      </c>
      <c r="AP73" s="111">
        <f t="shared" si="73"/>
        <v>50.174453879261243</v>
      </c>
      <c r="AQ73" s="111">
        <v>602.87419501099998</v>
      </c>
      <c r="AR73" s="111">
        <f t="shared" si="74"/>
        <v>62.880228126198489</v>
      </c>
      <c r="AS73" s="111">
        <v>618.31836734700005</v>
      </c>
      <c r="AT73" s="111">
        <f t="shared" si="75"/>
        <v>57.025862069580789</v>
      </c>
      <c r="AU73" s="111">
        <v>543.01315192699997</v>
      </c>
      <c r="AV73" s="111">
        <f t="shared" si="76"/>
        <v>52.835463248526118</v>
      </c>
      <c r="AW73" s="111">
        <v>694.03113378700004</v>
      </c>
      <c r="AX73" s="111">
        <f t="shared" si="77"/>
        <v>62.425168252228289</v>
      </c>
      <c r="AY73" s="111">
        <v>591.12489795900001</v>
      </c>
      <c r="AZ73" s="111">
        <f t="shared" si="78"/>
        <v>63.581314871330186</v>
      </c>
      <c r="BA73" s="111">
        <v>581.10258503399996</v>
      </c>
      <c r="BB73" s="111">
        <f t="shared" si="79"/>
        <v>66.576086959913354</v>
      </c>
      <c r="BC73" s="111">
        <v>598.28535147399998</v>
      </c>
      <c r="BD73" s="111">
        <f t="shared" si="80"/>
        <v>71.68449071410889</v>
      </c>
      <c r="CI73" s="115"/>
      <c r="FI73" s="99"/>
    </row>
    <row r="74" spans="1:165" x14ac:dyDescent="0.3">
      <c r="A74" s="111">
        <v>19</v>
      </c>
      <c r="B74" s="114">
        <v>73</v>
      </c>
      <c r="C74" s="111">
        <v>639.75619047600003</v>
      </c>
      <c r="D74" s="111">
        <f t="shared" si="54"/>
        <v>86.293815044197814</v>
      </c>
      <c r="E74" s="111">
        <v>556.42122448999999</v>
      </c>
      <c r="F74" s="111">
        <f t="shared" si="55"/>
        <v>97.824754488786382</v>
      </c>
      <c r="G74" s="111">
        <v>523.633197279</v>
      </c>
      <c r="H74" s="111">
        <f t="shared" si="56"/>
        <v>76.47305782891722</v>
      </c>
      <c r="I74" s="111">
        <v>523.28489795899998</v>
      </c>
      <c r="J74" s="111">
        <f t="shared" si="57"/>
        <v>70.845170452029464</v>
      </c>
      <c r="K74" s="111">
        <v>559.25260771000001</v>
      </c>
      <c r="L74" s="111">
        <f t="shared" si="58"/>
        <v>67.630848620630886</v>
      </c>
      <c r="M74" s="111">
        <v>509.95664399100002</v>
      </c>
      <c r="N74" s="111">
        <f t="shared" si="59"/>
        <v>85.681855363951271</v>
      </c>
      <c r="O74" s="111">
        <v>589.83038548800005</v>
      </c>
      <c r="P74" s="111">
        <f t="shared" si="60"/>
        <v>69.516039825219806</v>
      </c>
      <c r="Q74" s="111">
        <v>572.487981859</v>
      </c>
      <c r="R74" s="111">
        <f t="shared" si="61"/>
        <v>75.531850959246313</v>
      </c>
      <c r="S74" s="111">
        <v>689.58621315200003</v>
      </c>
      <c r="T74" s="111">
        <f t="shared" si="62"/>
        <v>57.088026888769917</v>
      </c>
      <c r="U74" s="111">
        <v>717.56625850299997</v>
      </c>
      <c r="V74" s="111">
        <f t="shared" si="63"/>
        <v>52.173967187400606</v>
      </c>
      <c r="W74" s="111">
        <v>482.34231292499999</v>
      </c>
      <c r="X74" s="111">
        <f t="shared" si="64"/>
        <v>81.317934782884961</v>
      </c>
      <c r="Y74" s="111">
        <v>769.92725623599995</v>
      </c>
      <c r="Z74" s="111">
        <f t="shared" si="65"/>
        <v>55.858076000020247</v>
      </c>
      <c r="AA74" s="111">
        <v>549.78319727899998</v>
      </c>
      <c r="AB74" s="111">
        <f t="shared" si="66"/>
        <v>73.133796412867042</v>
      </c>
      <c r="AC74" s="111">
        <v>688.03480725600002</v>
      </c>
      <c r="AD74" s="111">
        <f t="shared" si="67"/>
        <v>66.63821258635339</v>
      </c>
      <c r="AE74" s="111">
        <v>564.43065759599995</v>
      </c>
      <c r="AF74" s="111">
        <f t="shared" si="68"/>
        <v>72.73437499886326</v>
      </c>
      <c r="AG74" s="111">
        <v>649.88009070299995</v>
      </c>
      <c r="AH74" s="111">
        <f t="shared" si="69"/>
        <v>77.438017548189336</v>
      </c>
      <c r="AI74" s="111">
        <v>609.51510204099998</v>
      </c>
      <c r="AJ74" s="111">
        <f t="shared" si="70"/>
        <v>70.960365855641513</v>
      </c>
      <c r="AK74" s="111">
        <v>605.80861679999998</v>
      </c>
      <c r="AL74" s="111">
        <f t="shared" si="71"/>
        <v>69.44229594650858</v>
      </c>
      <c r="AM74" s="111">
        <v>715.94086167800003</v>
      </c>
      <c r="AN74" s="111">
        <f t="shared" si="72"/>
        <v>63.760653410392955</v>
      </c>
      <c r="AO74" s="111">
        <v>783.81278911599998</v>
      </c>
      <c r="AP74" s="111">
        <f t="shared" si="73"/>
        <v>55.601022793378228</v>
      </c>
      <c r="AQ74" s="111">
        <v>606.69097505699995</v>
      </c>
      <c r="AR74" s="111">
        <f t="shared" si="74"/>
        <v>77.194501771285843</v>
      </c>
      <c r="AS74" s="111">
        <v>622.52698412699999</v>
      </c>
      <c r="AT74" s="111">
        <f t="shared" si="75"/>
        <v>70.749559170527888</v>
      </c>
      <c r="AU74" s="111">
        <v>547.55555555599994</v>
      </c>
      <c r="AV74" s="111">
        <f t="shared" si="76"/>
        <v>64.125000002805123</v>
      </c>
      <c r="AW74" s="111">
        <v>697.87573696100003</v>
      </c>
      <c r="AX74" s="111">
        <f t="shared" si="77"/>
        <v>69.918224298044578</v>
      </c>
      <c r="AY74" s="111">
        <v>594.899591837</v>
      </c>
      <c r="AZ74" s="111">
        <f t="shared" si="78"/>
        <v>72.014232676145227</v>
      </c>
      <c r="BA74" s="111">
        <v>584.70748299299999</v>
      </c>
      <c r="BB74" s="111">
        <f t="shared" si="79"/>
        <v>83.496093745923247</v>
      </c>
      <c r="BC74" s="111">
        <v>601.63335600899995</v>
      </c>
      <c r="BD74" s="111">
        <f t="shared" si="80"/>
        <v>68.587285279320199</v>
      </c>
      <c r="CI74" s="115"/>
      <c r="FI74" s="99"/>
    </row>
    <row r="75" spans="1:165" x14ac:dyDescent="0.3">
      <c r="A75" s="111">
        <v>18</v>
      </c>
      <c r="B75" s="114">
        <v>74</v>
      </c>
      <c r="C75" s="111">
        <v>652.96687074800002</v>
      </c>
      <c r="D75" s="111">
        <f t="shared" si="54"/>
        <v>91.727605908730126</v>
      </c>
      <c r="E75" s="111">
        <v>568.07471655300003</v>
      </c>
      <c r="F75" s="111">
        <f t="shared" si="55"/>
        <v>84.307939581101863</v>
      </c>
      <c r="G75" s="111">
        <v>538.54040816300005</v>
      </c>
      <c r="H75" s="111">
        <f t="shared" si="56"/>
        <v>78.833421608042698</v>
      </c>
      <c r="I75" s="111">
        <v>539.37632653100002</v>
      </c>
      <c r="J75" s="111">
        <f t="shared" si="57"/>
        <v>69.732711771667752</v>
      </c>
      <c r="K75" s="111">
        <v>576.10882086200002</v>
      </c>
      <c r="L75" s="111">
        <f t="shared" si="58"/>
        <v>72.286194319876699</v>
      </c>
      <c r="M75" s="111">
        <v>523.26167800500002</v>
      </c>
      <c r="N75" s="111">
        <f t="shared" si="59"/>
        <v>88.593750003460499</v>
      </c>
      <c r="O75" s="111">
        <v>606.22947845800002</v>
      </c>
      <c r="P75" s="111">
        <f t="shared" si="60"/>
        <v>72.462268744024641</v>
      </c>
      <c r="Q75" s="111">
        <v>587.58095238099997</v>
      </c>
      <c r="R75" s="111">
        <f t="shared" si="61"/>
        <v>74.777682879797354</v>
      </c>
      <c r="S75" s="111">
        <v>709.55537415000003</v>
      </c>
      <c r="T75" s="111">
        <f t="shared" si="62"/>
        <v>52.378061655129081</v>
      </c>
      <c r="U75" s="111">
        <v>739.41623582800003</v>
      </c>
      <c r="V75" s="111">
        <f t="shared" si="63"/>
        <v>53.774597860550543</v>
      </c>
      <c r="W75" s="111">
        <v>496.36136054399998</v>
      </c>
      <c r="X75" s="111">
        <f t="shared" si="64"/>
        <v>79.711600253627324</v>
      </c>
      <c r="Y75" s="111">
        <v>790.33612244899996</v>
      </c>
      <c r="Z75" s="111">
        <f t="shared" si="65"/>
        <v>59.702091228168094</v>
      </c>
      <c r="AA75" s="111">
        <v>565.37106575999996</v>
      </c>
      <c r="AB75" s="111">
        <f t="shared" si="66"/>
        <v>76.123925942418296</v>
      </c>
      <c r="AC75" s="111">
        <v>705.14210884399995</v>
      </c>
      <c r="AD75" s="111">
        <f t="shared" si="67"/>
        <v>63.093388230129946</v>
      </c>
      <c r="AE75" s="111">
        <v>580.104126984</v>
      </c>
      <c r="AF75" s="111">
        <f t="shared" si="68"/>
        <v>74.063246418591163</v>
      </c>
      <c r="AG75" s="111">
        <v>664.60154194999996</v>
      </c>
      <c r="AH75" s="111">
        <f t="shared" si="69"/>
        <v>72.118070854609982</v>
      </c>
      <c r="AI75" s="111">
        <v>625.58040816300002</v>
      </c>
      <c r="AJ75" s="111">
        <f t="shared" si="70"/>
        <v>71.46715643761884</v>
      </c>
      <c r="AK75" s="111">
        <v>622.22512470000004</v>
      </c>
      <c r="AL75" s="111">
        <f t="shared" si="71"/>
        <v>66.102993384694074</v>
      </c>
      <c r="AM75" s="111">
        <v>733.820226757</v>
      </c>
      <c r="AN75" s="111">
        <f t="shared" si="72"/>
        <v>61.850689826035399</v>
      </c>
      <c r="AO75" s="111">
        <v>804.31600906999995</v>
      </c>
      <c r="AP75" s="111">
        <f t="shared" si="73"/>
        <v>59.326171873189388</v>
      </c>
      <c r="AQ75" s="111">
        <v>621.45886621299996</v>
      </c>
      <c r="AR75" s="111">
        <f t="shared" si="74"/>
        <v>77.133861940635782</v>
      </c>
      <c r="AS75" s="111">
        <v>638.64015873000005</v>
      </c>
      <c r="AT75" s="111">
        <f t="shared" si="75"/>
        <v>71.030484885930633</v>
      </c>
      <c r="AU75" s="111">
        <v>565.33333333300004</v>
      </c>
      <c r="AV75" s="111">
        <f t="shared" si="76"/>
        <v>69.420475744093324</v>
      </c>
      <c r="AW75" s="111">
        <v>714.18049886599999</v>
      </c>
      <c r="AX75" s="111">
        <f t="shared" si="77"/>
        <v>73.463721618194384</v>
      </c>
      <c r="AY75" s="111">
        <v>610.72979591800004</v>
      </c>
      <c r="AZ75" s="111">
        <f t="shared" si="78"/>
        <v>72.788292250617914</v>
      </c>
      <c r="BA75" s="111">
        <v>598.36081632699995</v>
      </c>
      <c r="BB75" s="111">
        <f t="shared" si="79"/>
        <v>78.105321159803935</v>
      </c>
      <c r="BC75" s="111">
        <v>618.25451247199999</v>
      </c>
      <c r="BD75" s="111">
        <f t="shared" si="80"/>
        <v>64.510012138185431</v>
      </c>
      <c r="CI75" s="115"/>
      <c r="FI75" s="99"/>
    </row>
    <row r="76" spans="1:165" x14ac:dyDescent="0.3">
      <c r="A76" s="111">
        <v>6</v>
      </c>
      <c r="B76" s="114">
        <v>75</v>
      </c>
      <c r="C76" s="111">
        <v>664.74086167799999</v>
      </c>
      <c r="D76" s="111">
        <f t="shared" si="54"/>
        <v>75.628810974780166</v>
      </c>
      <c r="E76" s="111">
        <v>580.884897959</v>
      </c>
      <c r="F76" s="111">
        <f t="shared" si="55"/>
        <v>92.803030290335172</v>
      </c>
      <c r="G76" s="111">
        <v>552.24018140600003</v>
      </c>
      <c r="H76" s="111">
        <f t="shared" si="56"/>
        <v>84.260360060832198</v>
      </c>
      <c r="I76" s="111">
        <v>554.86403628100004</v>
      </c>
      <c r="J76" s="111">
        <f t="shared" si="57"/>
        <v>72.448160043589098</v>
      </c>
      <c r="K76" s="111">
        <v>591.04943310700003</v>
      </c>
      <c r="L76" s="111">
        <f t="shared" si="58"/>
        <v>74.459702836142057</v>
      </c>
      <c r="M76" s="111">
        <v>535.45215419500005</v>
      </c>
      <c r="N76" s="111">
        <f t="shared" si="59"/>
        <v>89.617955206662771</v>
      </c>
      <c r="O76" s="111">
        <v>621.133786848</v>
      </c>
      <c r="P76" s="111">
        <f t="shared" si="60"/>
        <v>63.605769226029679</v>
      </c>
      <c r="Q76" s="111">
        <v>602.02376417200003</v>
      </c>
      <c r="R76" s="111">
        <f t="shared" si="61"/>
        <v>75.99954042993474</v>
      </c>
      <c r="S76" s="111">
        <v>730.17469387799997</v>
      </c>
      <c r="T76" s="111">
        <f t="shared" si="62"/>
        <v>52.628089535760211</v>
      </c>
      <c r="U76" s="111">
        <v>759.500068027</v>
      </c>
      <c r="V76" s="111">
        <f t="shared" si="63"/>
        <v>48.898731331176521</v>
      </c>
      <c r="W76" s="111">
        <v>509.91020408200001</v>
      </c>
      <c r="X76" s="111">
        <f t="shared" si="64"/>
        <v>83.089097317028688</v>
      </c>
      <c r="Y76" s="111">
        <v>808.42594104299997</v>
      </c>
      <c r="Z76" s="111">
        <f t="shared" si="65"/>
        <v>60.79963235678305</v>
      </c>
      <c r="AA76" s="111">
        <v>579.55845805000001</v>
      </c>
      <c r="AB76" s="111">
        <f t="shared" si="66"/>
        <v>76.186271498369862</v>
      </c>
      <c r="AC76" s="111">
        <v>722.25959183700002</v>
      </c>
      <c r="AD76" s="111">
        <f t="shared" si="67"/>
        <v>52.600190844713879</v>
      </c>
      <c r="AE76" s="111">
        <v>594.68625850299998</v>
      </c>
      <c r="AF76" s="111">
        <f t="shared" si="68"/>
        <v>73.971224088369667</v>
      </c>
      <c r="AG76" s="111">
        <v>679.57698412699995</v>
      </c>
      <c r="AH76" s="111">
        <f t="shared" si="69"/>
        <v>73.110416252880754</v>
      </c>
      <c r="AI76" s="111">
        <v>640.69224489800001</v>
      </c>
      <c r="AJ76" s="111">
        <f t="shared" si="70"/>
        <v>76.139502767359986</v>
      </c>
      <c r="AK76" s="111">
        <v>638.56326530000001</v>
      </c>
      <c r="AL76" s="111">
        <f t="shared" si="71"/>
        <v>68.791597060557606</v>
      </c>
      <c r="AM76" s="111">
        <v>751.28163265299997</v>
      </c>
      <c r="AN76" s="111">
        <f t="shared" si="72"/>
        <v>60.79963235678305</v>
      </c>
      <c r="AO76" s="111">
        <v>822.52045351499999</v>
      </c>
      <c r="AP76" s="111">
        <f t="shared" si="73"/>
        <v>59.175214693818539</v>
      </c>
      <c r="AQ76" s="111">
        <v>635.46049886599997</v>
      </c>
      <c r="AR76" s="111">
        <f t="shared" si="74"/>
        <v>77.133861929617424</v>
      </c>
      <c r="AS76" s="111">
        <v>653.84489795900004</v>
      </c>
      <c r="AT76" s="111">
        <f t="shared" si="75"/>
        <v>55.494966442371215</v>
      </c>
      <c r="AU76" s="111">
        <v>580.89070294800001</v>
      </c>
      <c r="AV76" s="111">
        <f t="shared" si="76"/>
        <v>66.953441299273877</v>
      </c>
      <c r="AW76" s="111">
        <v>728.881632653</v>
      </c>
      <c r="AX76" s="111">
        <f t="shared" si="77"/>
        <v>76.444530048727785</v>
      </c>
      <c r="AY76" s="111">
        <v>625.567346939</v>
      </c>
      <c r="AZ76" s="111">
        <f t="shared" si="78"/>
        <v>70.582586431328366</v>
      </c>
      <c r="BA76" s="111">
        <v>612.18829932000006</v>
      </c>
      <c r="BB76" s="111">
        <f t="shared" si="79"/>
        <v>73.304521279034233</v>
      </c>
      <c r="BC76" s="111">
        <v>634.99609977299997</v>
      </c>
      <c r="BD76" s="111">
        <f t="shared" si="80"/>
        <v>65.694518009099056</v>
      </c>
      <c r="CI76" s="115"/>
      <c r="FI76" s="99"/>
    </row>
    <row r="77" spans="1:165" x14ac:dyDescent="0.3">
      <c r="A77" s="111">
        <v>6</v>
      </c>
      <c r="B77" s="114">
        <v>76</v>
      </c>
      <c r="C77" s="111">
        <v>669.50095238100005</v>
      </c>
      <c r="D77" s="111">
        <f t="shared" si="54"/>
        <v>72.195139694006826</v>
      </c>
      <c r="E77" s="111">
        <v>584.76408163300005</v>
      </c>
      <c r="F77" s="111">
        <f t="shared" si="55"/>
        <v>84.691874376703325</v>
      </c>
      <c r="G77" s="111">
        <v>556.51265306100004</v>
      </c>
      <c r="H77" s="111">
        <f t="shared" si="56"/>
        <v>78.30255680810275</v>
      </c>
      <c r="I77" s="111">
        <v>559.83310657599998</v>
      </c>
      <c r="J77" s="111">
        <f t="shared" si="57"/>
        <v>72.111191866721029</v>
      </c>
      <c r="K77" s="111">
        <v>595.88426303899996</v>
      </c>
      <c r="L77" s="111">
        <f t="shared" si="58"/>
        <v>80.579015756102677</v>
      </c>
      <c r="M77" s="111">
        <v>539.46920634900005</v>
      </c>
      <c r="N77" s="111">
        <f t="shared" si="59"/>
        <v>73.828125002885116</v>
      </c>
      <c r="O77" s="111">
        <v>626.79365079399997</v>
      </c>
      <c r="P77" s="111">
        <f t="shared" si="60"/>
        <v>60.650977995411445</v>
      </c>
      <c r="Q77" s="111">
        <v>606.76063492100002</v>
      </c>
      <c r="R77" s="111">
        <f t="shared" si="61"/>
        <v>78.302556825133934</v>
      </c>
      <c r="S77" s="111">
        <v>737.01514739200002</v>
      </c>
      <c r="T77" s="111">
        <f t="shared" si="62"/>
        <v>46.121130425627086</v>
      </c>
      <c r="U77" s="111">
        <v>766.86222222200001</v>
      </c>
      <c r="V77" s="111">
        <f t="shared" si="63"/>
        <v>51.083710871897743</v>
      </c>
      <c r="W77" s="111">
        <v>514.24290249399996</v>
      </c>
      <c r="X77" s="111">
        <f t="shared" si="64"/>
        <v>81.318636279178065</v>
      </c>
      <c r="Y77" s="111">
        <v>814.34702947799997</v>
      </c>
      <c r="Z77" s="111">
        <f t="shared" si="65"/>
        <v>60.799632346514834</v>
      </c>
      <c r="AA77" s="111">
        <v>584.28371882099998</v>
      </c>
      <c r="AB77" s="111">
        <f t="shared" si="66"/>
        <v>75.999540445978809</v>
      </c>
      <c r="AC77" s="111">
        <v>729.103673469</v>
      </c>
      <c r="AD77" s="111">
        <f t="shared" si="67"/>
        <v>58.257984967951849</v>
      </c>
      <c r="AE77" s="111">
        <v>599.55301587300005</v>
      </c>
      <c r="AF77" s="111">
        <f t="shared" si="68"/>
        <v>74.392712557823501</v>
      </c>
      <c r="AG77" s="111">
        <v>684.501043084</v>
      </c>
      <c r="AH77" s="111">
        <f t="shared" si="69"/>
        <v>69.524243268457525</v>
      </c>
      <c r="AI77" s="111">
        <v>645.42040816300005</v>
      </c>
      <c r="AJ77" s="111">
        <f t="shared" si="70"/>
        <v>67.46328528267604</v>
      </c>
      <c r="AK77" s="111">
        <v>643.79646260000004</v>
      </c>
      <c r="AL77" s="111">
        <f t="shared" si="71"/>
        <v>63.216742870060727</v>
      </c>
      <c r="AM77" s="111">
        <v>757.20272108799998</v>
      </c>
      <c r="AN77" s="111">
        <f t="shared" si="72"/>
        <v>55.420576406867731</v>
      </c>
      <c r="AO77" s="111">
        <v>828.60408163299996</v>
      </c>
      <c r="AP77" s="111">
        <f t="shared" si="73"/>
        <v>58.067064608206401</v>
      </c>
      <c r="AQ77" s="111">
        <v>640.127709751</v>
      </c>
      <c r="AR77" s="111">
        <f t="shared" si="74"/>
        <v>72.448160058168767</v>
      </c>
      <c r="AS77" s="111">
        <v>660.33197278900002</v>
      </c>
      <c r="AT77" s="111">
        <f t="shared" si="75"/>
        <v>63.120229002589028</v>
      </c>
      <c r="AU77" s="111">
        <v>586.267573696</v>
      </c>
      <c r="AV77" s="111">
        <f t="shared" si="76"/>
        <v>75.513698626580336</v>
      </c>
      <c r="AW77" s="111">
        <v>733.59092970500001</v>
      </c>
      <c r="AX77" s="111">
        <f t="shared" si="77"/>
        <v>72.006531208400247</v>
      </c>
      <c r="AY77" s="111">
        <v>630.667755102</v>
      </c>
      <c r="AZ77" s="111">
        <f t="shared" si="78"/>
        <v>75.204638464338757</v>
      </c>
      <c r="BA77" s="111">
        <v>617.09931972799995</v>
      </c>
      <c r="BB77" s="111">
        <f t="shared" si="79"/>
        <v>76.562500005316494</v>
      </c>
      <c r="BC77" s="111">
        <v>640.47600907000003</v>
      </c>
      <c r="BD77" s="111">
        <f t="shared" si="80"/>
        <v>63.802083328718851</v>
      </c>
      <c r="CI77" s="115"/>
      <c r="FI77" s="99"/>
    </row>
    <row r="78" spans="1:165" x14ac:dyDescent="0.3">
      <c r="A78" s="111">
        <v>12</v>
      </c>
      <c r="B78" s="114">
        <v>77</v>
      </c>
      <c r="C78" s="111">
        <v>674.48743764200003</v>
      </c>
      <c r="D78" s="111">
        <f t="shared" si="54"/>
        <v>85.296140293807056</v>
      </c>
      <c r="E78" s="111">
        <v>589.01478457999997</v>
      </c>
      <c r="F78" s="111">
        <f t="shared" si="55"/>
        <v>94.46401370136266</v>
      </c>
      <c r="G78" s="111">
        <v>561.110204082</v>
      </c>
      <c r="H78" s="111">
        <f t="shared" si="56"/>
        <v>79.507211537804466</v>
      </c>
      <c r="I78" s="111">
        <v>564.82539682499998</v>
      </c>
      <c r="J78" s="111">
        <f t="shared" si="57"/>
        <v>75.079449151299926</v>
      </c>
      <c r="K78" s="111">
        <v>600.35192743799996</v>
      </c>
      <c r="L78" s="111">
        <f t="shared" si="58"/>
        <v>75.056732225251324</v>
      </c>
      <c r="M78" s="111">
        <v>544.34539682499997</v>
      </c>
      <c r="N78" s="111">
        <f t="shared" si="59"/>
        <v>83.51569733040192</v>
      </c>
      <c r="O78" s="111">
        <v>632.72925170099995</v>
      </c>
      <c r="P78" s="111">
        <f t="shared" si="60"/>
        <v>72.216157206767491</v>
      </c>
      <c r="Q78" s="111">
        <v>611.35818594099999</v>
      </c>
      <c r="R78" s="111">
        <f t="shared" si="61"/>
        <v>75.261680826758905</v>
      </c>
      <c r="S78" s="111">
        <v>744.820680272</v>
      </c>
      <c r="T78" s="111">
        <f t="shared" si="62"/>
        <v>52.869245525696378</v>
      </c>
      <c r="U78" s="111">
        <v>773.90947845799997</v>
      </c>
      <c r="V78" s="111">
        <f t="shared" si="63"/>
        <v>58.17600844119891</v>
      </c>
      <c r="W78" s="111">
        <v>518.66993197299996</v>
      </c>
      <c r="X78" s="111">
        <f t="shared" si="64"/>
        <v>84.375000003295042</v>
      </c>
      <c r="Y78" s="111">
        <v>820.26811791399996</v>
      </c>
      <c r="Z78" s="111">
        <f t="shared" si="65"/>
        <v>55.769446944953536</v>
      </c>
      <c r="AA78" s="111">
        <v>589.02058956899998</v>
      </c>
      <c r="AB78" s="111">
        <f t="shared" si="66"/>
        <v>75.444799266469317</v>
      </c>
      <c r="AC78" s="111">
        <v>735.28308389999995</v>
      </c>
      <c r="AD78" s="111">
        <f t="shared" si="67"/>
        <v>64.633272535635371</v>
      </c>
      <c r="AE78" s="111">
        <v>604.39219954600003</v>
      </c>
      <c r="AF78" s="111">
        <f t="shared" si="68"/>
        <v>75.210338811620574</v>
      </c>
      <c r="AG78" s="111">
        <v>689.67909297100005</v>
      </c>
      <c r="AH78" s="111">
        <f t="shared" si="69"/>
        <v>69.995062078771369</v>
      </c>
      <c r="AI78" s="111">
        <v>650.75664399100003</v>
      </c>
      <c r="AJ78" s="111">
        <f t="shared" si="70"/>
        <v>74.44852941262036</v>
      </c>
      <c r="AK78" s="111">
        <v>649.49115649999999</v>
      </c>
      <c r="AL78" s="111">
        <f t="shared" si="71"/>
        <v>71.938665094141015</v>
      </c>
      <c r="AM78" s="111">
        <v>763.69850340100004</v>
      </c>
      <c r="AN78" s="111">
        <f t="shared" si="72"/>
        <v>61.337083510562017</v>
      </c>
      <c r="AO78" s="111">
        <v>834.80380952400003</v>
      </c>
      <c r="AP78" s="111">
        <f t="shared" si="73"/>
        <v>63.024009146754224</v>
      </c>
      <c r="AQ78" s="111">
        <v>645.09678004499995</v>
      </c>
      <c r="AR78" s="111">
        <f t="shared" si="74"/>
        <v>77.519531245078824</v>
      </c>
      <c r="AS78" s="111">
        <v>666.03537415000005</v>
      </c>
      <c r="AT78" s="111">
        <f t="shared" si="75"/>
        <v>64.515604681103369</v>
      </c>
      <c r="AU78" s="111">
        <v>591.03492063500005</v>
      </c>
      <c r="AV78" s="111">
        <f t="shared" si="76"/>
        <v>75.571210965056281</v>
      </c>
      <c r="AW78" s="111">
        <v>738.59047619</v>
      </c>
      <c r="AX78" s="111">
        <f t="shared" si="77"/>
        <v>71.850108616977039</v>
      </c>
      <c r="AY78" s="111">
        <v>635.45469387799994</v>
      </c>
      <c r="AZ78" s="111">
        <f t="shared" si="78"/>
        <v>72.868473235902115</v>
      </c>
      <c r="BA78" s="111">
        <v>621.80136054399998</v>
      </c>
      <c r="BB78" s="111">
        <f t="shared" si="79"/>
        <v>77.568011254931875</v>
      </c>
      <c r="BC78" s="111">
        <v>646.11845804999996</v>
      </c>
      <c r="BD78" s="111">
        <f t="shared" si="80"/>
        <v>68.299146478562079</v>
      </c>
      <c r="CI78" s="115"/>
      <c r="FI78" s="99"/>
    </row>
    <row r="79" spans="1:165" x14ac:dyDescent="0.3">
      <c r="A79" s="111">
        <v>18</v>
      </c>
      <c r="B79" s="114">
        <v>78</v>
      </c>
      <c r="C79" s="111">
        <v>682.92861677999997</v>
      </c>
      <c r="D79" s="111">
        <f t="shared" si="54"/>
        <v>81.639789372315775</v>
      </c>
      <c r="E79" s="111">
        <v>596.63673469399998</v>
      </c>
      <c r="F79" s="111">
        <f t="shared" si="55"/>
        <v>90.073529409005161</v>
      </c>
      <c r="G79" s="111">
        <v>570.165986395</v>
      </c>
      <c r="H79" s="111">
        <f t="shared" si="56"/>
        <v>84.107990510488222</v>
      </c>
      <c r="I79" s="111">
        <v>574.41523809499995</v>
      </c>
      <c r="J79" s="111">
        <f t="shared" si="57"/>
        <v>80.192618535346639</v>
      </c>
      <c r="K79" s="111">
        <v>609.94467120199999</v>
      </c>
      <c r="L79" s="111">
        <f t="shared" si="58"/>
        <v>87.613315281633021</v>
      </c>
      <c r="M79" s="111">
        <v>552.96653061200004</v>
      </c>
      <c r="N79" s="111">
        <f t="shared" si="59"/>
        <v>86.821151485973473</v>
      </c>
      <c r="O79" s="111">
        <v>642.69931972799998</v>
      </c>
      <c r="P79" s="111">
        <f t="shared" si="60"/>
        <v>69.123862159209466</v>
      </c>
      <c r="Q79" s="111">
        <v>620.92480725600001</v>
      </c>
      <c r="R79" s="111">
        <f t="shared" si="61"/>
        <v>80.889945651583432</v>
      </c>
      <c r="S79" s="111">
        <v>758.439183673</v>
      </c>
      <c r="T79" s="111">
        <f t="shared" si="62"/>
        <v>62.26468373296175</v>
      </c>
      <c r="U79" s="111">
        <v>786.28571428600003</v>
      </c>
      <c r="V79" s="111">
        <f t="shared" si="63"/>
        <v>56.860291871895456</v>
      </c>
      <c r="W79" s="111">
        <v>527.20326530600005</v>
      </c>
      <c r="X79" s="111">
        <f t="shared" si="64"/>
        <v>92.23940257429939</v>
      </c>
      <c r="Y79" s="111">
        <v>833.17841269799999</v>
      </c>
      <c r="Z79" s="111">
        <f t="shared" si="65"/>
        <v>60.879213021754715</v>
      </c>
      <c r="AA79" s="111">
        <v>598.56399093000005</v>
      </c>
      <c r="AB79" s="111">
        <f t="shared" si="66"/>
        <v>81.172284035107623</v>
      </c>
      <c r="AC79" s="111">
        <v>746.42285714299999</v>
      </c>
      <c r="AD79" s="111">
        <f t="shared" si="67"/>
        <v>62.191835198896115</v>
      </c>
      <c r="AE79" s="111">
        <v>613.96535147400004</v>
      </c>
      <c r="AF79" s="111">
        <f t="shared" si="68"/>
        <v>72.030924840077304</v>
      </c>
      <c r="AG79" s="111">
        <v>699.96553287999996</v>
      </c>
      <c r="AH79" s="111">
        <f t="shared" si="69"/>
        <v>66.540370172984254</v>
      </c>
      <c r="AI79" s="111">
        <v>660.42775510199999</v>
      </c>
      <c r="AJ79" s="111">
        <f t="shared" si="70"/>
        <v>76.209677421659691</v>
      </c>
      <c r="AK79" s="111">
        <v>659.49968249999995</v>
      </c>
      <c r="AL79" s="111">
        <f t="shared" si="71"/>
        <v>73.365948256205854</v>
      </c>
      <c r="AM79" s="111">
        <v>775.43691609999996</v>
      </c>
      <c r="AN79" s="111">
        <f t="shared" si="72"/>
        <v>58.452460432727456</v>
      </c>
      <c r="AO79" s="111">
        <v>846.22802721100004</v>
      </c>
      <c r="AP79" s="111">
        <f t="shared" si="73"/>
        <v>64.779552575209522</v>
      </c>
      <c r="AQ79" s="111">
        <v>654.384761905</v>
      </c>
      <c r="AR79" s="111">
        <f t="shared" si="74"/>
        <v>74.777682879797936</v>
      </c>
      <c r="AS79" s="111">
        <v>677.19546485299998</v>
      </c>
      <c r="AT79" s="111">
        <f t="shared" si="75"/>
        <v>68.842506939821206</v>
      </c>
      <c r="AU79" s="111">
        <v>600.56235827700004</v>
      </c>
      <c r="AV79" s="111">
        <f t="shared" si="76"/>
        <v>78.335526318984762</v>
      </c>
      <c r="AW79" s="111">
        <v>748.61133786799996</v>
      </c>
      <c r="AX79" s="111">
        <f t="shared" si="77"/>
        <v>67.225609753791687</v>
      </c>
      <c r="AY79" s="111">
        <v>645.335510204</v>
      </c>
      <c r="AZ79" s="111">
        <f t="shared" si="78"/>
        <v>73.207171315854794</v>
      </c>
      <c r="BA79" s="111">
        <v>631.08353741500002</v>
      </c>
      <c r="BB79" s="111">
        <f t="shared" si="79"/>
        <v>80.96034595044334</v>
      </c>
      <c r="BC79" s="111">
        <v>656.66031745999999</v>
      </c>
      <c r="BD79" s="111">
        <f t="shared" si="80"/>
        <v>75.064303006335578</v>
      </c>
      <c r="CI79" s="115"/>
      <c r="FI79" s="99"/>
    </row>
    <row r="80" spans="1:165" x14ac:dyDescent="0.3">
      <c r="A80" s="111">
        <v>12.5</v>
      </c>
      <c r="B80" s="114">
        <v>79</v>
      </c>
      <c r="C80" s="111">
        <v>696.15746031699996</v>
      </c>
      <c r="D80" s="111">
        <f t="shared" si="54"/>
        <v>80.749314569456047</v>
      </c>
      <c r="E80" s="111">
        <v>608.62693877599997</v>
      </c>
      <c r="F80" s="111">
        <f t="shared" si="55"/>
        <v>93.4533227894307</v>
      </c>
      <c r="G80" s="111">
        <v>583.00662131499996</v>
      </c>
      <c r="H80" s="111">
        <f t="shared" si="56"/>
        <v>84.999486014340775</v>
      </c>
      <c r="I80" s="111">
        <v>587.88281179099999</v>
      </c>
      <c r="J80" s="111">
        <f t="shared" si="57"/>
        <v>69.761850023125319</v>
      </c>
      <c r="K80" s="111">
        <v>622.27156462599999</v>
      </c>
      <c r="L80" s="111">
        <f t="shared" si="58"/>
        <v>73.242187499999943</v>
      </c>
      <c r="M80" s="111">
        <v>565.40589569199994</v>
      </c>
      <c r="N80" s="111">
        <f t="shared" si="59"/>
        <v>83.032708485653444</v>
      </c>
      <c r="O80" s="111">
        <v>658.32344671199996</v>
      </c>
      <c r="P80" s="111">
        <f t="shared" si="60"/>
        <v>76.51715649992255</v>
      </c>
      <c r="Q80" s="111">
        <v>634.27628117899997</v>
      </c>
      <c r="R80" s="111">
        <f t="shared" si="61"/>
        <v>68.577080012510748</v>
      </c>
      <c r="S80" s="111">
        <v>775.784489796</v>
      </c>
      <c r="T80" s="111">
        <f t="shared" si="62"/>
        <v>61.202737888223751</v>
      </c>
      <c r="U80" s="111">
        <v>805.27963718800004</v>
      </c>
      <c r="V80" s="111">
        <f t="shared" si="63"/>
        <v>49.883868242980135</v>
      </c>
      <c r="W80" s="111">
        <v>538.91192743800002</v>
      </c>
      <c r="X80" s="111">
        <f t="shared" si="64"/>
        <v>90.729788446665566</v>
      </c>
      <c r="Y80" s="111">
        <v>850.91845805000003</v>
      </c>
      <c r="Z80" s="111">
        <f t="shared" si="65"/>
        <v>53.922879279774321</v>
      </c>
      <c r="AA80" s="111">
        <v>611.869024943</v>
      </c>
      <c r="AB80" s="111">
        <f t="shared" si="66"/>
        <v>76.077855876924446</v>
      </c>
      <c r="AC80" s="111">
        <v>763.78848072599999</v>
      </c>
      <c r="AD80" s="111">
        <f t="shared" si="67"/>
        <v>63.912549470933726</v>
      </c>
      <c r="AE80" s="111">
        <v>628.95891156499999</v>
      </c>
      <c r="AF80" s="111">
        <f t="shared" si="68"/>
        <v>78.58833257747456</v>
      </c>
      <c r="AG80" s="111">
        <v>716.19628117900004</v>
      </c>
      <c r="AH80" s="111">
        <f t="shared" si="69"/>
        <v>63.208890333527357</v>
      </c>
      <c r="AI80" s="111">
        <v>674.59918367299997</v>
      </c>
      <c r="AJ80" s="111">
        <f t="shared" si="70"/>
        <v>71.957236841119098</v>
      </c>
      <c r="AK80" s="111">
        <v>674.22040819999995</v>
      </c>
      <c r="AL80" s="111">
        <f t="shared" si="71"/>
        <v>71.49929103686307</v>
      </c>
      <c r="AM80" s="111">
        <v>793.91346938799995</v>
      </c>
      <c r="AN80" s="111">
        <f t="shared" si="72"/>
        <v>52.863837460012711</v>
      </c>
      <c r="AO80" s="111">
        <v>862.89995464900005</v>
      </c>
      <c r="AP80" s="111">
        <f t="shared" si="73"/>
        <v>59.703890369117431</v>
      </c>
      <c r="AQ80" s="111">
        <v>668.82757369599994</v>
      </c>
      <c r="AR80" s="111">
        <f t="shared" si="74"/>
        <v>80.749511713623789</v>
      </c>
      <c r="AS80" s="111">
        <v>692.88344671200002</v>
      </c>
      <c r="AT80" s="111">
        <f t="shared" si="75"/>
        <v>70.794092468360105</v>
      </c>
      <c r="AU80" s="111">
        <v>614.34920634900004</v>
      </c>
      <c r="AV80" s="111">
        <f t="shared" si="76"/>
        <v>77.713815787812379</v>
      </c>
      <c r="AW80" s="111">
        <v>764.67664399099999</v>
      </c>
      <c r="AX80" s="111">
        <f t="shared" si="77"/>
        <v>66.683467741222685</v>
      </c>
      <c r="AY80" s="111">
        <v>660.08816326500005</v>
      </c>
      <c r="AZ80" s="111">
        <f t="shared" si="78"/>
        <v>65.334623890191779</v>
      </c>
      <c r="BA80" s="111">
        <v>644.42340136099995</v>
      </c>
      <c r="BB80" s="111">
        <f t="shared" si="79"/>
        <v>79.605187158821792</v>
      </c>
      <c r="BC80" s="111">
        <v>671.04798185899995</v>
      </c>
      <c r="BD80" s="111">
        <f t="shared" si="80"/>
        <v>73.17995964311136</v>
      </c>
      <c r="CI80" s="115"/>
      <c r="FI80" s="99"/>
    </row>
    <row r="81" spans="1:165" x14ac:dyDescent="0.3">
      <c r="A81" s="111">
        <v>5.5</v>
      </c>
      <c r="B81" s="114">
        <v>80</v>
      </c>
      <c r="C81" s="111">
        <v>705.44546485299998</v>
      </c>
      <c r="D81" s="111">
        <f t="shared" si="54"/>
        <v>59.464318551427759</v>
      </c>
      <c r="E81" s="111">
        <v>616.652335601</v>
      </c>
      <c r="F81" s="111">
        <f t="shared" si="55"/>
        <v>64.361909140208681</v>
      </c>
      <c r="G81" s="111">
        <v>591.83020408200002</v>
      </c>
      <c r="H81" s="111">
        <f t="shared" si="56"/>
        <v>63.730556341728494</v>
      </c>
      <c r="I81" s="111">
        <v>598.63367346899997</v>
      </c>
      <c r="J81" s="111">
        <f t="shared" si="57"/>
        <v>69.326740302628622</v>
      </c>
      <c r="K81" s="111">
        <v>632.51156462599999</v>
      </c>
      <c r="L81" s="111">
        <f t="shared" si="58"/>
        <v>64.968750004669459</v>
      </c>
      <c r="M81" s="111">
        <v>574.43848072599997</v>
      </c>
      <c r="N81" s="111">
        <f t="shared" si="59"/>
        <v>79.842651889039331</v>
      </c>
      <c r="O81" s="111">
        <v>668.12517006799999</v>
      </c>
      <c r="P81" s="111">
        <f t="shared" si="60"/>
        <v>48.691782655523426</v>
      </c>
      <c r="Q81" s="111">
        <v>645.21287981900002</v>
      </c>
      <c r="R81" s="111">
        <f t="shared" si="61"/>
        <v>70.706040117300404</v>
      </c>
      <c r="S81" s="111">
        <v>788.03884353700005</v>
      </c>
      <c r="T81" s="111">
        <f t="shared" si="62"/>
        <v>50.757012962743993</v>
      </c>
      <c r="U81" s="111">
        <v>820.31455782299997</v>
      </c>
      <c r="V81" s="111">
        <f t="shared" si="63"/>
        <v>40.489783652020833</v>
      </c>
      <c r="W81" s="111">
        <v>547.17823129299995</v>
      </c>
      <c r="X81" s="111">
        <f t="shared" si="64"/>
        <v>65.117590206708854</v>
      </c>
      <c r="Y81" s="111">
        <v>864.82721088400001</v>
      </c>
      <c r="Z81" s="111">
        <f t="shared" si="65"/>
        <v>41.313703670539091</v>
      </c>
      <c r="AA81" s="111">
        <v>621.72734693899997</v>
      </c>
      <c r="AB81" s="111">
        <f t="shared" si="66"/>
        <v>60.388147276061218</v>
      </c>
      <c r="AC81" s="111">
        <v>775.52326530599998</v>
      </c>
      <c r="AD81" s="111">
        <f t="shared" si="67"/>
        <v>42.948587416547639</v>
      </c>
      <c r="AE81" s="111">
        <v>638.50231292499996</v>
      </c>
      <c r="AF81" s="111">
        <f t="shared" si="68"/>
        <v>67.355042948022373</v>
      </c>
      <c r="AG81" s="111">
        <v>728.06170067999994</v>
      </c>
      <c r="AH81" s="111">
        <f t="shared" si="69"/>
        <v>52.442676295504683</v>
      </c>
      <c r="AI81" s="111">
        <v>685.02204081599996</v>
      </c>
      <c r="AJ81" s="111">
        <f t="shared" si="70"/>
        <v>56.776685392859541</v>
      </c>
      <c r="AK81" s="111">
        <v>684.71002269999997</v>
      </c>
      <c r="AL81" s="111">
        <f t="shared" si="71"/>
        <v>59.278056856673828</v>
      </c>
      <c r="AM81" s="111">
        <v>808.100861678</v>
      </c>
      <c r="AN81" s="111">
        <f t="shared" si="72"/>
        <v>46.596439547867114</v>
      </c>
      <c r="AO81" s="111">
        <v>875.46195011299994</v>
      </c>
      <c r="AP81" s="111">
        <f t="shared" si="73"/>
        <v>43.197307177260519</v>
      </c>
      <c r="AQ81" s="111">
        <v>678.115555556</v>
      </c>
      <c r="AR81" s="111">
        <f t="shared" si="74"/>
        <v>67.999588823383604</v>
      </c>
      <c r="AS81" s="111">
        <v>703.47755101999996</v>
      </c>
      <c r="AT81" s="111">
        <f t="shared" si="75"/>
        <v>43.728966344826482</v>
      </c>
      <c r="AU81" s="111">
        <v>624</v>
      </c>
      <c r="AV81" s="111">
        <f t="shared" si="76"/>
        <v>76.562499993474049</v>
      </c>
      <c r="AW81" s="111">
        <v>775.92380952400003</v>
      </c>
      <c r="AX81" s="111">
        <f t="shared" si="77"/>
        <v>48.901209675447525</v>
      </c>
      <c r="AY81" s="111">
        <v>671.56752834500003</v>
      </c>
      <c r="AZ81" s="111">
        <f t="shared" si="78"/>
        <v>58.267937224794267</v>
      </c>
      <c r="BA81" s="111">
        <v>653.84489795900004</v>
      </c>
      <c r="BB81" s="111">
        <f t="shared" si="79"/>
        <v>62.538675741123377</v>
      </c>
      <c r="BC81" s="111">
        <v>681.29668934200004</v>
      </c>
      <c r="BD81" s="111">
        <f t="shared" si="80"/>
        <v>50.218777602437839</v>
      </c>
      <c r="CI81" s="115"/>
      <c r="FI81" s="99"/>
    </row>
    <row r="82" spans="1:165" x14ac:dyDescent="0.3">
      <c r="A82" s="111">
        <v>2</v>
      </c>
      <c r="B82" s="114">
        <v>81</v>
      </c>
      <c r="C82" s="111">
        <v>710.99501133800004</v>
      </c>
      <c r="D82" s="111">
        <f t="shared" si="54"/>
        <v>60.9347473108757</v>
      </c>
      <c r="E82" s="111">
        <v>621.779591837</v>
      </c>
      <c r="F82" s="111">
        <f t="shared" si="55"/>
        <v>80.592105254322973</v>
      </c>
      <c r="G82" s="111">
        <v>597.00825396799996</v>
      </c>
      <c r="H82" s="111">
        <f t="shared" si="56"/>
        <v>67.999588788350508</v>
      </c>
      <c r="I82" s="111">
        <v>603.39374149699995</v>
      </c>
      <c r="J82" s="111">
        <f t="shared" si="57"/>
        <v>78.302556859194354</v>
      </c>
      <c r="K82" s="111">
        <v>637.59092970500001</v>
      </c>
      <c r="L82" s="111">
        <f t="shared" si="58"/>
        <v>78.007075444559391</v>
      </c>
      <c r="M82" s="111">
        <v>578.57160997699998</v>
      </c>
      <c r="N82" s="111">
        <f t="shared" si="59"/>
        <v>84.720799154012354</v>
      </c>
      <c r="O82" s="111">
        <v>674.90249433099996</v>
      </c>
      <c r="P82" s="111">
        <f t="shared" si="60"/>
        <v>69.485294117006916</v>
      </c>
      <c r="Q82" s="111">
        <v>649.88009070299995</v>
      </c>
      <c r="R82" s="111">
        <f t="shared" si="61"/>
        <v>69.837415540169019</v>
      </c>
      <c r="S82" s="111">
        <v>794.54040816300005</v>
      </c>
      <c r="T82" s="111">
        <f t="shared" si="62"/>
        <v>74.09274192335053</v>
      </c>
      <c r="U82" s="111">
        <v>828.46476190500005</v>
      </c>
      <c r="V82" s="111">
        <f t="shared" si="63"/>
        <v>52.734375012875006</v>
      </c>
      <c r="W82" s="111">
        <v>552.24598639500005</v>
      </c>
      <c r="X82" s="111">
        <f t="shared" si="64"/>
        <v>80.047193370433263</v>
      </c>
      <c r="Y82" s="111">
        <v>872.81487528299999</v>
      </c>
      <c r="Z82" s="111">
        <f t="shared" si="65"/>
        <v>53.833007794593918</v>
      </c>
      <c r="AA82" s="111">
        <v>627.19199546499999</v>
      </c>
      <c r="AB82" s="111">
        <f t="shared" si="66"/>
        <v>71.683034210177354</v>
      </c>
      <c r="AC82" s="111">
        <v>783.20687074800003</v>
      </c>
      <c r="AD82" s="111">
        <f t="shared" si="67"/>
        <v>56.80976458542559</v>
      </c>
      <c r="AE82" s="111">
        <v>643.40172335600005</v>
      </c>
      <c r="AF82" s="111">
        <f t="shared" si="68"/>
        <v>74.898097814321304</v>
      </c>
      <c r="AG82" s="111">
        <v>734.35428571399996</v>
      </c>
      <c r="AH82" s="111">
        <f t="shared" si="69"/>
        <v>72.788292255523558</v>
      </c>
      <c r="AI82" s="111">
        <v>690.83428571399998</v>
      </c>
      <c r="AJ82" s="111">
        <f t="shared" si="70"/>
        <v>66.576086941445325</v>
      </c>
      <c r="AK82" s="111">
        <v>690.27700679999998</v>
      </c>
      <c r="AL82" s="111">
        <f t="shared" si="71"/>
        <v>66.2560082466631</v>
      </c>
      <c r="AM82" s="111">
        <v>815.18294784600005</v>
      </c>
      <c r="AN82" s="111">
        <f t="shared" si="72"/>
        <v>49.692007220732698</v>
      </c>
      <c r="AO82" s="111">
        <v>883.101315193</v>
      </c>
      <c r="AP82" s="111">
        <f t="shared" si="73"/>
        <v>56.908733097328742</v>
      </c>
      <c r="AQ82" s="111">
        <v>682.96852607699998</v>
      </c>
      <c r="AR82" s="111">
        <f t="shared" si="74"/>
        <v>66.256009600205189</v>
      </c>
      <c r="AS82" s="111">
        <v>711.02403628100001</v>
      </c>
      <c r="AT82" s="111">
        <f t="shared" si="75"/>
        <v>55.494966433817574</v>
      </c>
      <c r="AU82" s="111">
        <v>628.31020408200004</v>
      </c>
      <c r="AV82" s="111">
        <f t="shared" si="76"/>
        <v>76.56250003788179</v>
      </c>
      <c r="AW82" s="111">
        <v>782.67210884400004</v>
      </c>
      <c r="AX82" s="111">
        <f t="shared" si="77"/>
        <v>52.333860771864856</v>
      </c>
      <c r="AY82" s="111">
        <v>677.23102040799995</v>
      </c>
      <c r="AZ82" s="111">
        <f t="shared" si="78"/>
        <v>53.885630486682111</v>
      </c>
      <c r="BA82" s="111">
        <v>659.12163265300001</v>
      </c>
      <c r="BB82" s="111">
        <f t="shared" si="79"/>
        <v>61.523437483477373</v>
      </c>
      <c r="BC82" s="111">
        <v>687.86793650799996</v>
      </c>
      <c r="BD82" s="111">
        <f t="shared" si="80"/>
        <v>64.599609370899813</v>
      </c>
      <c r="CI82" s="115"/>
      <c r="FI82" s="99"/>
    </row>
    <row r="83" spans="1:165" x14ac:dyDescent="0.3">
      <c r="A83" s="111">
        <v>12</v>
      </c>
      <c r="B83" s="114">
        <v>82</v>
      </c>
      <c r="C83" s="111">
        <v>712.964331066</v>
      </c>
      <c r="D83" s="111">
        <f t="shared" si="54"/>
        <v>72.247542035040453</v>
      </c>
      <c r="E83" s="111">
        <v>623.26857142899996</v>
      </c>
      <c r="F83" s="111">
        <f t="shared" si="55"/>
        <v>86.267605633591216</v>
      </c>
      <c r="G83" s="111">
        <v>598.77297052200004</v>
      </c>
      <c r="H83" s="111">
        <f t="shared" si="56"/>
        <v>81.172284038158011</v>
      </c>
      <c r="I83" s="111">
        <v>604.92625850299999</v>
      </c>
      <c r="J83" s="111">
        <f t="shared" si="57"/>
        <v>75.999540437956782</v>
      </c>
      <c r="K83" s="111">
        <v>639.12925170100004</v>
      </c>
      <c r="L83" s="111">
        <f t="shared" si="58"/>
        <v>75.39893617184228</v>
      </c>
      <c r="M83" s="111">
        <v>579.98802721100003</v>
      </c>
      <c r="N83" s="111">
        <f t="shared" si="59"/>
        <v>88.341346149864862</v>
      </c>
      <c r="O83" s="111">
        <v>676.62947845799999</v>
      </c>
      <c r="P83" s="111">
        <f t="shared" si="60"/>
        <v>72.943468355317464</v>
      </c>
      <c r="Q83" s="111">
        <v>651.59836734700002</v>
      </c>
      <c r="R83" s="111">
        <f t="shared" si="61"/>
        <v>69.368708052964323</v>
      </c>
      <c r="S83" s="111">
        <v>796.16</v>
      </c>
      <c r="T83" s="111">
        <f t="shared" si="62"/>
        <v>72.916666668776145</v>
      </c>
      <c r="U83" s="111">
        <v>830.74031746000003</v>
      </c>
      <c r="V83" s="111">
        <f t="shared" si="63"/>
        <v>59.573126798973384</v>
      </c>
      <c r="W83" s="111">
        <v>553.745102041</v>
      </c>
      <c r="X83" s="111">
        <f t="shared" si="64"/>
        <v>93.7674418674425</v>
      </c>
      <c r="Y83" s="111">
        <v>875.04399092999995</v>
      </c>
      <c r="Z83" s="111">
        <f t="shared" si="65"/>
        <v>59.175214693817999</v>
      </c>
      <c r="AA83" s="111">
        <v>628.86603174599998</v>
      </c>
      <c r="AB83" s="111">
        <f t="shared" si="66"/>
        <v>83.466520860670784</v>
      </c>
      <c r="AC83" s="111">
        <v>785.319183673</v>
      </c>
      <c r="AD83" s="111">
        <f t="shared" si="67"/>
        <v>57.729229693236221</v>
      </c>
      <c r="AE83" s="111">
        <v>645.00390022700003</v>
      </c>
      <c r="AF83" s="111">
        <f t="shared" si="68"/>
        <v>74.898097829903719</v>
      </c>
      <c r="AG83" s="111">
        <v>736.00290249399995</v>
      </c>
      <c r="AH83" s="111">
        <f t="shared" si="69"/>
        <v>74.004325773621062</v>
      </c>
      <c r="AI83" s="111">
        <v>692.63673469399998</v>
      </c>
      <c r="AJ83" s="111">
        <f t="shared" si="70"/>
        <v>75.61728395110363</v>
      </c>
      <c r="AK83" s="111">
        <v>692.08816330000002</v>
      </c>
      <c r="AL83" s="111">
        <f t="shared" si="71"/>
        <v>72.027439573380363</v>
      </c>
      <c r="AM83" s="111">
        <v>817.59782312899995</v>
      </c>
      <c r="AN83" s="111">
        <f t="shared" si="72"/>
        <v>54.399671051233156</v>
      </c>
      <c r="AO83" s="111">
        <v>885.209954649</v>
      </c>
      <c r="AP83" s="111">
        <f t="shared" si="73"/>
        <v>59.608803151704315</v>
      </c>
      <c r="AQ83" s="111">
        <v>684.77968253999995</v>
      </c>
      <c r="AR83" s="111">
        <f t="shared" si="74"/>
        <v>72.111191859498845</v>
      </c>
      <c r="AS83" s="111">
        <v>713.18639455799996</v>
      </c>
      <c r="AT83" s="111">
        <f t="shared" si="75"/>
        <v>63.317593009156965</v>
      </c>
      <c r="AU83" s="111">
        <v>629.87755102000006</v>
      </c>
      <c r="AV83" s="111">
        <f t="shared" si="76"/>
        <v>90.286624199329225</v>
      </c>
      <c r="AW83" s="111">
        <v>784.96507936499995</v>
      </c>
      <c r="AX83" s="111">
        <f t="shared" si="77"/>
        <v>65.668431499925745</v>
      </c>
      <c r="AY83" s="111">
        <v>679.45795918399995</v>
      </c>
      <c r="AZ83" s="111">
        <f t="shared" si="78"/>
        <v>73.255813957747193</v>
      </c>
      <c r="BA83" s="111">
        <v>661.07210884400001</v>
      </c>
      <c r="BB83" s="111">
        <f t="shared" si="79"/>
        <v>78.900286267070825</v>
      </c>
      <c r="BC83" s="111">
        <v>689.72553287999995</v>
      </c>
      <c r="BD83" s="111">
        <f t="shared" si="80"/>
        <v>68.906249998923329</v>
      </c>
      <c r="CI83" s="115"/>
      <c r="FI83" s="99"/>
    </row>
    <row r="84" spans="1:165" x14ac:dyDescent="0.3">
      <c r="A84" s="111">
        <v>12</v>
      </c>
      <c r="B84" s="114">
        <v>83</v>
      </c>
      <c r="C84" s="111">
        <v>722.93006802699995</v>
      </c>
      <c r="D84" s="111">
        <f t="shared" si="54"/>
        <v>72.111191859498845</v>
      </c>
      <c r="E84" s="111">
        <v>631.61469387800003</v>
      </c>
      <c r="F84" s="111">
        <f t="shared" si="55"/>
        <v>105.00000000218772</v>
      </c>
      <c r="G84" s="111">
        <v>607.64299319700001</v>
      </c>
      <c r="H84" s="111">
        <f t="shared" si="56"/>
        <v>85.894217452731596</v>
      </c>
      <c r="I84" s="111">
        <v>614.4</v>
      </c>
      <c r="J84" s="111">
        <f t="shared" si="57"/>
        <v>81.814808705184532</v>
      </c>
      <c r="K84" s="111">
        <v>648.67845805000002</v>
      </c>
      <c r="L84" s="111">
        <f t="shared" si="58"/>
        <v>79.507211537804466</v>
      </c>
      <c r="M84" s="111">
        <v>588.13823129299999</v>
      </c>
      <c r="N84" s="111">
        <f t="shared" si="59"/>
        <v>95.703125001557851</v>
      </c>
      <c r="O84" s="111">
        <v>686.500136054</v>
      </c>
      <c r="P84" s="111">
        <f t="shared" si="60"/>
        <v>71.709908215236865</v>
      </c>
      <c r="Q84" s="111">
        <v>661.97768707499995</v>
      </c>
      <c r="R84" s="111">
        <f t="shared" si="61"/>
        <v>75.261680826758905</v>
      </c>
      <c r="S84" s="111">
        <v>806.03428571400002</v>
      </c>
      <c r="T84" s="111">
        <f t="shared" si="62"/>
        <v>72.900595107149798</v>
      </c>
      <c r="U84" s="111">
        <v>842.82630385499999</v>
      </c>
      <c r="V84" s="111">
        <f t="shared" si="63"/>
        <v>60.150945685386034</v>
      </c>
      <c r="W84" s="111">
        <v>561.42367346900005</v>
      </c>
      <c r="X84" s="111">
        <f t="shared" si="64"/>
        <v>99.543539326061151</v>
      </c>
      <c r="Y84" s="111">
        <v>887.21124716600002</v>
      </c>
      <c r="Z84" s="111">
        <f t="shared" si="65"/>
        <v>60.79963235678305</v>
      </c>
      <c r="AA84" s="111">
        <v>637.49224489799997</v>
      </c>
      <c r="AB84" s="111">
        <f t="shared" si="66"/>
        <v>87.223101261078526</v>
      </c>
      <c r="AC84" s="111">
        <v>797.79120181400003</v>
      </c>
      <c r="AD84" s="111">
        <f t="shared" si="67"/>
        <v>56.99965532997188</v>
      </c>
      <c r="AE84" s="111">
        <v>654.61696145099995</v>
      </c>
      <c r="AF84" s="111">
        <f t="shared" si="68"/>
        <v>74.898097822111623</v>
      </c>
      <c r="AG84" s="111">
        <v>745.73206349199995</v>
      </c>
      <c r="AH84" s="111">
        <f t="shared" si="69"/>
        <v>76.562499997175166</v>
      </c>
      <c r="AI84" s="111">
        <v>702.15836734699997</v>
      </c>
      <c r="AJ84" s="111">
        <f t="shared" si="70"/>
        <v>76.990223461166906</v>
      </c>
      <c r="AK84" s="111">
        <v>702.08435369999995</v>
      </c>
      <c r="AL84" s="111">
        <f t="shared" si="71"/>
        <v>73.304520652117887</v>
      </c>
      <c r="AM84" s="111">
        <v>830.83319727900005</v>
      </c>
      <c r="AN84" s="111">
        <f t="shared" si="72"/>
        <v>54.304400176394694</v>
      </c>
      <c r="AO84" s="111">
        <v>897.28870748300005</v>
      </c>
      <c r="AP84" s="111">
        <f t="shared" si="73"/>
        <v>59.936575051349614</v>
      </c>
      <c r="AQ84" s="111">
        <v>694.76426303899996</v>
      </c>
      <c r="AR84" s="111">
        <f t="shared" si="74"/>
        <v>75.813722495860148</v>
      </c>
      <c r="AS84" s="111">
        <v>724.55764172299996</v>
      </c>
      <c r="AT84" s="111">
        <f t="shared" si="75"/>
        <v>64.210832845068765</v>
      </c>
      <c r="AU84" s="111">
        <v>637.85215419500003</v>
      </c>
      <c r="AV84" s="111">
        <f t="shared" si="76"/>
        <v>83.452481077434484</v>
      </c>
      <c r="AW84" s="111">
        <v>795.929251701</v>
      </c>
      <c r="AX84" s="111">
        <f t="shared" si="77"/>
        <v>66.683467745422377</v>
      </c>
      <c r="AY84" s="111">
        <v>689.28653061199998</v>
      </c>
      <c r="AZ84" s="111">
        <f t="shared" si="78"/>
        <v>76.139502759308371</v>
      </c>
      <c r="BA84" s="111">
        <v>670.19755101999999</v>
      </c>
      <c r="BB84" s="111">
        <f t="shared" si="79"/>
        <v>81.868811873082478</v>
      </c>
      <c r="BC84" s="111">
        <v>700.17451247199995</v>
      </c>
      <c r="BD84" s="111">
        <f t="shared" si="80"/>
        <v>72.111191859498845</v>
      </c>
      <c r="CI84" s="115"/>
      <c r="FI84" s="99"/>
    </row>
    <row r="85" spans="1:165" x14ac:dyDescent="0.3">
      <c r="A85" s="111">
        <v>12</v>
      </c>
      <c r="B85" s="114">
        <v>84</v>
      </c>
      <c r="C85" s="111">
        <v>732.91464852599995</v>
      </c>
      <c r="D85" s="111">
        <f t="shared" si="54"/>
        <v>62.139904807551325</v>
      </c>
      <c r="E85" s="111">
        <v>638.47183673500001</v>
      </c>
      <c r="F85" s="111">
        <f t="shared" si="55"/>
        <v>102.27272727272779</v>
      </c>
      <c r="G85" s="111">
        <v>616.02539682500003</v>
      </c>
      <c r="H85" s="111">
        <f t="shared" si="56"/>
        <v>87.693327441473954</v>
      </c>
      <c r="I85" s="111">
        <v>623.20036281199998</v>
      </c>
      <c r="J85" s="111">
        <f t="shared" si="57"/>
        <v>74.359262593271595</v>
      </c>
      <c r="K85" s="111">
        <v>657.73424036300003</v>
      </c>
      <c r="L85" s="111">
        <f t="shared" si="58"/>
        <v>78.625198102656782</v>
      </c>
      <c r="M85" s="111">
        <v>595.66149659899997</v>
      </c>
      <c r="N85" s="111">
        <f t="shared" si="59"/>
        <v>87.200105460582833</v>
      </c>
      <c r="O85" s="111">
        <v>696.54058956899996</v>
      </c>
      <c r="P85" s="111">
        <f t="shared" si="60"/>
        <v>67.86935704543356</v>
      </c>
      <c r="Q85" s="111">
        <v>671.54430838999997</v>
      </c>
      <c r="R85" s="111">
        <f t="shared" si="61"/>
        <v>69.837415540171335</v>
      </c>
      <c r="S85" s="111">
        <v>815.91074829900003</v>
      </c>
      <c r="T85" s="111">
        <f t="shared" si="62"/>
        <v>84.432437028739557</v>
      </c>
      <c r="U85" s="111">
        <v>854.79619047599999</v>
      </c>
      <c r="V85" s="111">
        <f t="shared" si="63"/>
        <v>60.859298328735065</v>
      </c>
      <c r="W85" s="111">
        <v>568.65668934200005</v>
      </c>
      <c r="X85" s="111">
        <f t="shared" si="64"/>
        <v>98.750995218016996</v>
      </c>
      <c r="Y85" s="111">
        <v>899.05342403600002</v>
      </c>
      <c r="Z85" s="111">
        <f t="shared" si="65"/>
        <v>60.326483459711106</v>
      </c>
      <c r="AA85" s="111">
        <v>645.74693877599998</v>
      </c>
      <c r="AB85" s="111">
        <f t="shared" si="66"/>
        <v>88.625401936383909</v>
      </c>
      <c r="AC85" s="111">
        <v>810.42285714299999</v>
      </c>
      <c r="AD85" s="111">
        <f t="shared" si="67"/>
        <v>62.784738041225367</v>
      </c>
      <c r="AE85" s="111">
        <v>664.23002267599998</v>
      </c>
      <c r="AF85" s="111">
        <f t="shared" si="68"/>
        <v>81.599506583014929</v>
      </c>
      <c r="AG85" s="111">
        <v>755.13614512499998</v>
      </c>
      <c r="AH85" s="111">
        <f t="shared" si="69"/>
        <v>76.942462782083354</v>
      </c>
      <c r="AI85" s="111">
        <v>711.51020408199997</v>
      </c>
      <c r="AJ85" s="111">
        <f t="shared" si="70"/>
        <v>71.313065981038164</v>
      </c>
      <c r="AK85" s="111">
        <v>711.9063946</v>
      </c>
      <c r="AL85" s="111">
        <f t="shared" si="71"/>
        <v>73.174779373212459</v>
      </c>
      <c r="AM85" s="111">
        <v>844.09179138299999</v>
      </c>
      <c r="AN85" s="111">
        <f t="shared" si="72"/>
        <v>57.635339218901748</v>
      </c>
      <c r="AO85" s="111">
        <v>909.30140589600001</v>
      </c>
      <c r="AP85" s="111">
        <f t="shared" si="73"/>
        <v>58.654016672775427</v>
      </c>
      <c r="AQ85" s="111">
        <v>704.26122449000002</v>
      </c>
      <c r="AR85" s="111">
        <f t="shared" si="74"/>
        <v>66.971517280284417</v>
      </c>
      <c r="AS85" s="111">
        <v>735.77070294800001</v>
      </c>
      <c r="AT85" s="111">
        <f t="shared" si="75"/>
        <v>68.663068303424637</v>
      </c>
      <c r="AU85" s="111">
        <v>646.47981859399999</v>
      </c>
      <c r="AV85" s="111">
        <f t="shared" si="76"/>
        <v>83.103015077595032</v>
      </c>
      <c r="AW85" s="111">
        <v>806.72653061200003</v>
      </c>
      <c r="AX85" s="111">
        <f t="shared" si="77"/>
        <v>59.666265781789122</v>
      </c>
      <c r="AY85" s="111">
        <v>698.74285714300004</v>
      </c>
      <c r="AZ85" s="111">
        <f t="shared" si="78"/>
        <v>69.955583756068279</v>
      </c>
      <c r="BA85" s="111">
        <v>678.99210884399997</v>
      </c>
      <c r="BB85" s="111">
        <f t="shared" si="79"/>
        <v>72.027439025762447</v>
      </c>
      <c r="BC85" s="111">
        <v>710.15909297099995</v>
      </c>
      <c r="BD85" s="111">
        <f t="shared" si="80"/>
        <v>74.971666044156308</v>
      </c>
      <c r="CI85" s="115"/>
      <c r="FI85" s="99"/>
    </row>
    <row r="86" spans="1:165" x14ac:dyDescent="0.3">
      <c r="A86" s="111">
        <v>10</v>
      </c>
      <c r="B86" s="114">
        <v>85</v>
      </c>
      <c r="C86" s="111">
        <v>744.50140589600005</v>
      </c>
      <c r="D86" s="111">
        <f t="shared" si="54"/>
        <v>63.024009145651647</v>
      </c>
      <c r="E86" s="111">
        <v>645.51183673499997</v>
      </c>
      <c r="F86" s="111">
        <f t="shared" si="55"/>
        <v>109.1872441626396</v>
      </c>
      <c r="G86" s="111">
        <v>624.235827664</v>
      </c>
      <c r="H86" s="111">
        <f t="shared" si="56"/>
        <v>82.308879149917871</v>
      </c>
      <c r="I86" s="111">
        <v>632.88308389999997</v>
      </c>
      <c r="J86" s="111">
        <f t="shared" si="57"/>
        <v>77.241943012455749</v>
      </c>
      <c r="K86" s="111">
        <v>666.89160997700003</v>
      </c>
      <c r="L86" s="111">
        <f t="shared" si="58"/>
        <v>83.921140769283028</v>
      </c>
      <c r="M86" s="111">
        <v>603.91836734699996</v>
      </c>
      <c r="N86" s="111">
        <f t="shared" si="59"/>
        <v>87.611252385893991</v>
      </c>
      <c r="O86" s="111">
        <v>707.149206349</v>
      </c>
      <c r="P86" s="111">
        <f t="shared" si="60"/>
        <v>66.683467736776549</v>
      </c>
      <c r="Q86" s="111">
        <v>681.85396825400005</v>
      </c>
      <c r="R86" s="111">
        <f t="shared" si="61"/>
        <v>70.408293596805692</v>
      </c>
      <c r="S86" s="111">
        <v>824.43827664399998</v>
      </c>
      <c r="T86" s="111">
        <f t="shared" si="62"/>
        <v>82.382684071509146</v>
      </c>
      <c r="U86" s="111">
        <v>866.62675736999995</v>
      </c>
      <c r="V86" s="111">
        <f t="shared" si="63"/>
        <v>60.510428104059706</v>
      </c>
      <c r="W86" s="111">
        <v>575.94775510199997</v>
      </c>
      <c r="X86" s="111">
        <f t="shared" si="64"/>
        <v>98.62535782303091</v>
      </c>
      <c r="Y86" s="111">
        <v>910.98848072600003</v>
      </c>
      <c r="Z86" s="111">
        <f t="shared" si="65"/>
        <v>58.329218398976145</v>
      </c>
      <c r="AA86" s="111">
        <v>653.87102040800005</v>
      </c>
      <c r="AB86" s="111">
        <f t="shared" si="66"/>
        <v>90.250491163291343</v>
      </c>
      <c r="AC86" s="111">
        <v>821.89061224500006</v>
      </c>
      <c r="AD86" s="111">
        <f t="shared" si="67"/>
        <v>62.077702705586724</v>
      </c>
      <c r="AE86" s="111">
        <v>673.05360544200005</v>
      </c>
      <c r="AF86" s="111">
        <f t="shared" si="68"/>
        <v>82.679232079609008</v>
      </c>
      <c r="AG86" s="111">
        <v>764.49378684800001</v>
      </c>
      <c r="AH86" s="111">
        <f t="shared" si="69"/>
        <v>72.178334498703535</v>
      </c>
      <c r="AI86" s="111">
        <v>721.60653061200003</v>
      </c>
      <c r="AJ86" s="111">
        <f t="shared" si="70"/>
        <v>73.61778845822073</v>
      </c>
      <c r="AK86" s="111">
        <v>721.74585030000003</v>
      </c>
      <c r="AL86" s="111">
        <f t="shared" si="71"/>
        <v>74.092741786103417</v>
      </c>
      <c r="AM86" s="111">
        <v>856.58412698400002</v>
      </c>
      <c r="AN86" s="111">
        <f t="shared" si="72"/>
        <v>52.307376013841456</v>
      </c>
      <c r="AO86" s="111">
        <v>921.57678004499996</v>
      </c>
      <c r="AP86" s="111">
        <f t="shared" si="73"/>
        <v>60.799632350621891</v>
      </c>
      <c r="AQ86" s="111">
        <v>715.01206349200004</v>
      </c>
      <c r="AR86" s="111">
        <f t="shared" si="74"/>
        <v>68.179007254320439</v>
      </c>
      <c r="AS86" s="111">
        <v>746.25668934199996</v>
      </c>
      <c r="AT86" s="111">
        <f t="shared" si="75"/>
        <v>63.269951788815185</v>
      </c>
      <c r="AU86" s="111">
        <v>655.14376417200003</v>
      </c>
      <c r="AV86" s="111">
        <f t="shared" si="76"/>
        <v>80.267436779639624</v>
      </c>
      <c r="AW86" s="111">
        <v>818.79365079399997</v>
      </c>
      <c r="AX86" s="111">
        <f t="shared" si="77"/>
        <v>60.799632356782816</v>
      </c>
      <c r="AY86" s="111">
        <v>709.03510204099996</v>
      </c>
      <c r="AZ86" s="111">
        <f t="shared" si="78"/>
        <v>69.287330314619354</v>
      </c>
      <c r="BA86" s="111">
        <v>688.98829932000001</v>
      </c>
      <c r="BB86" s="111">
        <f t="shared" si="79"/>
        <v>75.273099687893037</v>
      </c>
      <c r="BC86" s="111">
        <v>719.76272108800003</v>
      </c>
      <c r="BD86" s="111">
        <f t="shared" si="80"/>
        <v>73.213653265114743</v>
      </c>
      <c r="CI86" s="115"/>
      <c r="FI86" s="99"/>
    </row>
    <row r="87" spans="1:165" x14ac:dyDescent="0.3">
      <c r="A87" s="111">
        <v>6</v>
      </c>
      <c r="B87" s="114">
        <v>86</v>
      </c>
      <c r="C87" s="111">
        <v>754.02158730199994</v>
      </c>
      <c r="D87" s="111">
        <f t="shared" si="54"/>
        <v>73.478228685567061</v>
      </c>
      <c r="E87" s="111">
        <v>651.00698412700001</v>
      </c>
      <c r="F87" s="111">
        <f t="shared" si="55"/>
        <v>116.16132053366118</v>
      </c>
      <c r="G87" s="111">
        <v>631.52544217699995</v>
      </c>
      <c r="H87" s="111">
        <f t="shared" si="56"/>
        <v>88.184322779369253</v>
      </c>
      <c r="I87" s="111">
        <v>640.65088435400003</v>
      </c>
      <c r="J87" s="111">
        <f t="shared" si="57"/>
        <v>84.046247672056566</v>
      </c>
      <c r="K87" s="111">
        <v>674.04117913799996</v>
      </c>
      <c r="L87" s="111">
        <f t="shared" si="58"/>
        <v>95.647773274510058</v>
      </c>
      <c r="M87" s="111">
        <v>610.76680272099998</v>
      </c>
      <c r="N87" s="111">
        <f t="shared" si="59"/>
        <v>95.427005188315334</v>
      </c>
      <c r="O87" s="111">
        <v>716.14693877599996</v>
      </c>
      <c r="P87" s="111">
        <f t="shared" si="60"/>
        <v>76.799535614711303</v>
      </c>
      <c r="Q87" s="111">
        <v>690.37569160999999</v>
      </c>
      <c r="R87" s="111">
        <f t="shared" si="61"/>
        <v>70.472301131890703</v>
      </c>
      <c r="S87" s="111">
        <v>831.72136054400005</v>
      </c>
      <c r="T87" s="111">
        <f t="shared" si="62"/>
        <v>88.043478258478842</v>
      </c>
      <c r="U87" s="111">
        <v>876.54240362799999</v>
      </c>
      <c r="V87" s="111">
        <f t="shared" si="63"/>
        <v>67.170999191573586</v>
      </c>
      <c r="W87" s="111">
        <v>582.03138321999995</v>
      </c>
      <c r="X87" s="111">
        <f t="shared" si="64"/>
        <v>98.125988936542072</v>
      </c>
      <c r="Y87" s="111">
        <v>921.27492063499994</v>
      </c>
      <c r="Z87" s="111">
        <f t="shared" si="65"/>
        <v>61.439628481283819</v>
      </c>
      <c r="AA87" s="111">
        <v>660.51918367300004</v>
      </c>
      <c r="AB87" s="111">
        <f t="shared" si="66"/>
        <v>90.965346521050591</v>
      </c>
      <c r="AC87" s="111">
        <v>831.555918367</v>
      </c>
      <c r="AD87" s="111">
        <f t="shared" si="67"/>
        <v>67.444942901603596</v>
      </c>
      <c r="AE87" s="111">
        <v>680.31056689299999</v>
      </c>
      <c r="AF87" s="111">
        <f t="shared" si="68"/>
        <v>81.398687448019658</v>
      </c>
      <c r="AG87" s="111">
        <v>772.80653061199996</v>
      </c>
      <c r="AH87" s="111">
        <f t="shared" si="69"/>
        <v>84.260360041110729</v>
      </c>
      <c r="AI87" s="111">
        <v>729.75673469399999</v>
      </c>
      <c r="AJ87" s="111">
        <f t="shared" si="70"/>
        <v>78.975644698078668</v>
      </c>
      <c r="AK87" s="111">
        <v>729.84380950000002</v>
      </c>
      <c r="AL87" s="111">
        <f t="shared" si="71"/>
        <v>78.600284388928884</v>
      </c>
      <c r="AM87" s="111">
        <v>868.05478458000005</v>
      </c>
      <c r="AN87" s="111">
        <f t="shared" si="72"/>
        <v>58.28536183746187</v>
      </c>
      <c r="AO87" s="111">
        <v>931.44526077099999</v>
      </c>
      <c r="AP87" s="111">
        <f t="shared" si="73"/>
        <v>65.142463239410858</v>
      </c>
      <c r="AQ87" s="111">
        <v>723.81242630400004</v>
      </c>
      <c r="AR87" s="111">
        <f t="shared" si="74"/>
        <v>75.13630168116093</v>
      </c>
      <c r="AS87" s="111">
        <v>755.73986394600001</v>
      </c>
      <c r="AT87" s="111">
        <f t="shared" si="75"/>
        <v>68.601355095906186</v>
      </c>
      <c r="AU87" s="111">
        <v>662.61877550999998</v>
      </c>
      <c r="AV87" s="111">
        <f t="shared" si="76"/>
        <v>69.901373718863852</v>
      </c>
      <c r="AW87" s="111">
        <v>828.66213151900001</v>
      </c>
      <c r="AX87" s="111">
        <f t="shared" si="77"/>
        <v>65.193823914159609</v>
      </c>
      <c r="AY87" s="111">
        <v>717.69469387799995</v>
      </c>
      <c r="AZ87" s="111">
        <f t="shared" si="78"/>
        <v>77.205882367133313</v>
      </c>
      <c r="BA87" s="111">
        <v>696.95927437600005</v>
      </c>
      <c r="BB87" s="111">
        <f t="shared" si="79"/>
        <v>75.33024596212384</v>
      </c>
      <c r="BC87" s="111">
        <v>727.95791383200003</v>
      </c>
      <c r="BD87" s="111">
        <f t="shared" si="80"/>
        <v>74.01536625822925</v>
      </c>
      <c r="CI87" s="115"/>
      <c r="FI87" s="99"/>
    </row>
    <row r="88" spans="1:165" x14ac:dyDescent="0.3">
      <c r="A88" s="111">
        <v>6</v>
      </c>
      <c r="B88" s="114">
        <v>87</v>
      </c>
      <c r="C88" s="111">
        <v>758.92099773200005</v>
      </c>
      <c r="D88" s="111">
        <f t="shared" si="54"/>
        <v>75.99954042993474</v>
      </c>
      <c r="E88" s="111">
        <v>654.10612244900005</v>
      </c>
      <c r="F88" s="111">
        <f t="shared" si="55"/>
        <v>123.04687498798782</v>
      </c>
      <c r="G88" s="111">
        <v>635.60780045399997</v>
      </c>
      <c r="H88" s="111">
        <f t="shared" si="56"/>
        <v>92.560634343306475</v>
      </c>
      <c r="I88" s="111">
        <v>644.93424036299996</v>
      </c>
      <c r="J88" s="111">
        <f t="shared" si="57"/>
        <v>83.87573964621096</v>
      </c>
      <c r="K88" s="111">
        <v>677.80498866200003</v>
      </c>
      <c r="L88" s="111">
        <f t="shared" si="58"/>
        <v>96.16689279563667</v>
      </c>
      <c r="M88" s="111">
        <v>614.53931972800001</v>
      </c>
      <c r="N88" s="111">
        <f t="shared" si="59"/>
        <v>98.750995218015461</v>
      </c>
      <c r="O88" s="111">
        <v>720.83446712</v>
      </c>
      <c r="P88" s="111">
        <f t="shared" si="60"/>
        <v>81.599506583014929</v>
      </c>
      <c r="Q88" s="111">
        <v>695.48408163299996</v>
      </c>
      <c r="R88" s="111">
        <f t="shared" si="61"/>
        <v>76.81142591877321</v>
      </c>
      <c r="S88" s="111">
        <v>835.81024943299997</v>
      </c>
      <c r="T88" s="111">
        <f t="shared" si="62"/>
        <v>90.932001456482695</v>
      </c>
      <c r="U88" s="111">
        <v>881.90185941000004</v>
      </c>
      <c r="V88" s="111">
        <f t="shared" si="63"/>
        <v>74.841605055548413</v>
      </c>
      <c r="W88" s="111">
        <v>585.70013605400004</v>
      </c>
      <c r="X88" s="111">
        <f t="shared" si="64"/>
        <v>103.46715326579127</v>
      </c>
      <c r="Y88" s="111">
        <v>927.13433106599996</v>
      </c>
      <c r="Z88" s="111">
        <f t="shared" si="65"/>
        <v>62.10101390182853</v>
      </c>
      <c r="AA88" s="111">
        <v>664.47673469400002</v>
      </c>
      <c r="AB88" s="111">
        <f t="shared" si="66"/>
        <v>91.620498607503222</v>
      </c>
      <c r="AC88" s="111">
        <v>836.89360544199997</v>
      </c>
      <c r="AD88" s="111">
        <f t="shared" si="67"/>
        <v>71.159638554886513</v>
      </c>
      <c r="AE88" s="111">
        <v>684.73324262999995</v>
      </c>
      <c r="AF88" s="111">
        <f t="shared" si="68"/>
        <v>88.168651129561795</v>
      </c>
      <c r="AG88" s="111">
        <v>777.07900226799995</v>
      </c>
      <c r="AH88" s="111">
        <f t="shared" si="69"/>
        <v>89.182994785432285</v>
      </c>
      <c r="AI88" s="111">
        <v>734.31510204100005</v>
      </c>
      <c r="AJ88" s="111">
        <f t="shared" si="70"/>
        <v>83.270392751604376</v>
      </c>
      <c r="AK88" s="111">
        <v>734.42394560000002</v>
      </c>
      <c r="AL88" s="111">
        <f t="shared" si="71"/>
        <v>74.898098016894352</v>
      </c>
      <c r="AM88" s="111">
        <v>874.23129251700004</v>
      </c>
      <c r="AN88" s="111">
        <f t="shared" si="72"/>
        <v>62.015625001405958</v>
      </c>
      <c r="AO88" s="111">
        <v>936.97160997699996</v>
      </c>
      <c r="AP88" s="111">
        <f t="shared" si="73"/>
        <v>66.017964065678783</v>
      </c>
      <c r="AQ88" s="111">
        <v>728.60371882100003</v>
      </c>
      <c r="AR88" s="111">
        <f t="shared" si="74"/>
        <v>76.127819547083178</v>
      </c>
      <c r="AS88" s="111">
        <v>760.98757369600003</v>
      </c>
      <c r="AT88" s="111">
        <f t="shared" si="75"/>
        <v>73.347871079693064</v>
      </c>
      <c r="AU88" s="111">
        <v>667.76888888899998</v>
      </c>
      <c r="AV88" s="111">
        <f t="shared" si="76"/>
        <v>73.521784239991362</v>
      </c>
      <c r="AW88" s="111">
        <v>834.18412698400005</v>
      </c>
      <c r="AX88" s="111">
        <f t="shared" si="77"/>
        <v>72.959558820747105</v>
      </c>
      <c r="AY88" s="111">
        <v>722.35755101999996</v>
      </c>
      <c r="AZ88" s="111">
        <f t="shared" si="78"/>
        <v>80.123546502529237</v>
      </c>
      <c r="BA88" s="111">
        <v>701.73823129300001</v>
      </c>
      <c r="BB88" s="111">
        <f t="shared" si="79"/>
        <v>77.326215711212683</v>
      </c>
      <c r="BC88" s="111">
        <v>732.82176870700005</v>
      </c>
      <c r="BD88" s="111">
        <f t="shared" si="80"/>
        <v>79.917042522475484</v>
      </c>
      <c r="CI88" s="115"/>
      <c r="FI88" s="99"/>
    </row>
    <row r="89" spans="1:165" x14ac:dyDescent="0.3">
      <c r="A89" s="111">
        <v>12</v>
      </c>
      <c r="B89" s="114">
        <v>88</v>
      </c>
      <c r="C89" s="111">
        <v>763.65786848100004</v>
      </c>
      <c r="D89" s="111">
        <f t="shared" si="54"/>
        <v>67.555147063092278</v>
      </c>
      <c r="E89" s="111">
        <v>657.03183673499996</v>
      </c>
      <c r="F89" s="111">
        <f t="shared" si="55"/>
        <v>102.33601485880668</v>
      </c>
      <c r="G89" s="111">
        <v>639.49714285699997</v>
      </c>
      <c r="H89" s="111">
        <f t="shared" si="56"/>
        <v>82.653061225543695</v>
      </c>
      <c r="I89" s="111">
        <v>649.22630385499997</v>
      </c>
      <c r="J89" s="111">
        <f t="shared" si="57"/>
        <v>74.331410595233152</v>
      </c>
      <c r="K89" s="111">
        <v>681.54848072599998</v>
      </c>
      <c r="L89" s="111">
        <f t="shared" si="58"/>
        <v>77.489262009732698</v>
      </c>
      <c r="M89" s="111">
        <v>618.18485260800003</v>
      </c>
      <c r="N89" s="111">
        <f t="shared" si="59"/>
        <v>81.38533464648269</v>
      </c>
      <c r="O89" s="111">
        <v>725.24625850300004</v>
      </c>
      <c r="P89" s="111">
        <f t="shared" si="60"/>
        <v>77.398595944385434</v>
      </c>
      <c r="Q89" s="111">
        <v>700.17088435400001</v>
      </c>
      <c r="R89" s="111">
        <f t="shared" si="61"/>
        <v>73.104693139969314</v>
      </c>
      <c r="S89" s="111">
        <v>839.76925170100003</v>
      </c>
      <c r="T89" s="111">
        <f t="shared" si="62"/>
        <v>85.953742208418987</v>
      </c>
      <c r="U89" s="111">
        <v>886.71201814100004</v>
      </c>
      <c r="V89" s="111">
        <f t="shared" si="63"/>
        <v>56.842919343515121</v>
      </c>
      <c r="W89" s="111">
        <v>589.17950113400002</v>
      </c>
      <c r="X89" s="111">
        <f t="shared" si="64"/>
        <v>89.255194753583353</v>
      </c>
      <c r="Y89" s="111">
        <v>932.93133786800001</v>
      </c>
      <c r="Z89" s="111">
        <f t="shared" si="65"/>
        <v>54.687499998813095</v>
      </c>
      <c r="AA89" s="111">
        <v>668.40598639500001</v>
      </c>
      <c r="AB89" s="111">
        <f t="shared" si="66"/>
        <v>81.046312185773161</v>
      </c>
      <c r="AC89" s="111">
        <v>841.95265306099998</v>
      </c>
      <c r="AD89" s="111">
        <f t="shared" si="67"/>
        <v>67.389975547933901</v>
      </c>
      <c r="AE89" s="111">
        <v>688.81632653099996</v>
      </c>
      <c r="AF89" s="111">
        <f t="shared" si="68"/>
        <v>74.331410595233152</v>
      </c>
      <c r="AG89" s="111">
        <v>781.11564625899996</v>
      </c>
      <c r="AH89" s="111">
        <f t="shared" si="69"/>
        <v>75.233148836988576</v>
      </c>
      <c r="AI89" s="111">
        <v>738.63836734699998</v>
      </c>
      <c r="AJ89" s="111">
        <f t="shared" si="70"/>
        <v>69.955583756067512</v>
      </c>
      <c r="AK89" s="111">
        <v>739.2304762</v>
      </c>
      <c r="AL89" s="111">
        <f t="shared" si="71"/>
        <v>72.405866741668376</v>
      </c>
      <c r="AM89" s="111">
        <v>880.03628117899996</v>
      </c>
      <c r="AN89" s="111">
        <f t="shared" si="72"/>
        <v>51.939384422747452</v>
      </c>
      <c r="AO89" s="111">
        <v>942.42467120200001</v>
      </c>
      <c r="AP89" s="111">
        <f t="shared" si="73"/>
        <v>55.753778728886033</v>
      </c>
      <c r="AQ89" s="111">
        <v>733.33260771000005</v>
      </c>
      <c r="AR89" s="111">
        <f t="shared" si="74"/>
        <v>67.70264738007188</v>
      </c>
      <c r="AS89" s="111">
        <v>765.89569160999997</v>
      </c>
      <c r="AT89" s="111">
        <f t="shared" si="75"/>
        <v>70.773894439201015</v>
      </c>
      <c r="AU89" s="111">
        <v>672.66539682500002</v>
      </c>
      <c r="AV89" s="111">
        <f t="shared" si="76"/>
        <v>69.553483805948574</v>
      </c>
      <c r="AW89" s="111">
        <v>839.118367347</v>
      </c>
      <c r="AX89" s="111">
        <f t="shared" si="77"/>
        <v>52.196212521202341</v>
      </c>
      <c r="AY89" s="111">
        <v>726.85061224499998</v>
      </c>
      <c r="AZ89" s="111">
        <f t="shared" si="78"/>
        <v>72.153141362732256</v>
      </c>
      <c r="BA89" s="111">
        <v>706.39383220000002</v>
      </c>
      <c r="BB89" s="111">
        <f t="shared" si="79"/>
        <v>65.777262181165142</v>
      </c>
      <c r="BC89" s="111">
        <v>737.32643990899999</v>
      </c>
      <c r="BD89" s="111">
        <f t="shared" si="80"/>
        <v>62.389964785042558</v>
      </c>
      <c r="CI89" s="115"/>
      <c r="FI89" s="99"/>
    </row>
    <row r="90" spans="1:165" x14ac:dyDescent="0.3">
      <c r="A90" s="111">
        <v>6</v>
      </c>
      <c r="B90" s="114">
        <v>89</v>
      </c>
      <c r="C90" s="111">
        <v>774.31582766400004</v>
      </c>
      <c r="D90" s="111">
        <f t="shared" si="54"/>
        <v>70.794092466133492</v>
      </c>
      <c r="E90" s="111">
        <v>664.067482993</v>
      </c>
      <c r="F90" s="111">
        <f t="shared" si="55"/>
        <v>84.880239526359162</v>
      </c>
      <c r="G90" s="111">
        <v>648.20825396800001</v>
      </c>
      <c r="H90" s="111">
        <f t="shared" si="56"/>
        <v>76.373922408134277</v>
      </c>
      <c r="I90" s="111">
        <v>658.91265306100001</v>
      </c>
      <c r="J90" s="111">
        <f t="shared" si="57"/>
        <v>74.898097829903719</v>
      </c>
      <c r="K90" s="111">
        <v>690.84009070299999</v>
      </c>
      <c r="L90" s="111">
        <f t="shared" si="58"/>
        <v>75.628810974780166</v>
      </c>
      <c r="M90" s="111">
        <v>627.03165532900005</v>
      </c>
      <c r="N90" s="111">
        <f t="shared" si="59"/>
        <v>75.999540445978809</v>
      </c>
      <c r="O90" s="111">
        <v>734.54875283399997</v>
      </c>
      <c r="P90" s="111">
        <f t="shared" si="60"/>
        <v>59.487410064786815</v>
      </c>
      <c r="Q90" s="111">
        <v>710.01977324300003</v>
      </c>
      <c r="R90" s="111">
        <f t="shared" si="61"/>
        <v>68.10226493377769</v>
      </c>
      <c r="S90" s="111">
        <v>848.14585034000004</v>
      </c>
      <c r="T90" s="111">
        <f t="shared" si="62"/>
        <v>63.524327778232106</v>
      </c>
      <c r="U90" s="111">
        <v>899.37850340099999</v>
      </c>
      <c r="V90" s="111">
        <f t="shared" si="63"/>
        <v>56.790865385042139</v>
      </c>
      <c r="W90" s="111">
        <v>597.24625850300004</v>
      </c>
      <c r="X90" s="111">
        <f t="shared" si="64"/>
        <v>90.666118418722974</v>
      </c>
      <c r="Y90" s="111">
        <v>946.09705215400004</v>
      </c>
      <c r="Z90" s="111">
        <f t="shared" si="65"/>
        <v>53.095569344379243</v>
      </c>
      <c r="AA90" s="111">
        <v>677.28979591799998</v>
      </c>
      <c r="AB90" s="111">
        <f t="shared" si="66"/>
        <v>75.929752062846802</v>
      </c>
      <c r="AC90" s="111">
        <v>852.63673469399998</v>
      </c>
      <c r="AD90" s="111">
        <f t="shared" si="67"/>
        <v>50.666360297319208</v>
      </c>
      <c r="AE90" s="111">
        <v>698.502675737</v>
      </c>
      <c r="AF90" s="111">
        <f t="shared" si="68"/>
        <v>65.790346103635997</v>
      </c>
      <c r="AG90" s="111">
        <v>790.68589569200003</v>
      </c>
      <c r="AH90" s="111">
        <f t="shared" si="69"/>
        <v>61.768550805080004</v>
      </c>
      <c r="AI90" s="111">
        <v>748.93061224500002</v>
      </c>
      <c r="AJ90" s="111">
        <f t="shared" si="70"/>
        <v>59.65909091191547</v>
      </c>
      <c r="AK90" s="111">
        <v>749.1744218</v>
      </c>
      <c r="AL90" s="111">
        <f t="shared" si="71"/>
        <v>70.232870739327581</v>
      </c>
      <c r="AM90" s="111">
        <v>893.89859410400004</v>
      </c>
      <c r="AN90" s="111">
        <f t="shared" si="72"/>
        <v>59.4019396479721</v>
      </c>
      <c r="AO90" s="111">
        <v>955.33859410399998</v>
      </c>
      <c r="AP90" s="111">
        <f t="shared" si="73"/>
        <v>55.769446936313599</v>
      </c>
      <c r="AQ90" s="111">
        <v>743.96734693899998</v>
      </c>
      <c r="AR90" s="111">
        <f t="shared" si="74"/>
        <v>57.495074754293178</v>
      </c>
      <c r="AS90" s="111">
        <v>776.06893423999998</v>
      </c>
      <c r="AT90" s="111">
        <f t="shared" si="75"/>
        <v>53.346774191397301</v>
      </c>
      <c r="AU90" s="111">
        <v>683.01714285699995</v>
      </c>
      <c r="AV90" s="111">
        <f t="shared" si="76"/>
        <v>71.954314723322597</v>
      </c>
      <c r="AW90" s="111">
        <v>852.91247165499999</v>
      </c>
      <c r="AX90" s="111">
        <f t="shared" si="77"/>
        <v>50.625000000790912</v>
      </c>
      <c r="AY90" s="111">
        <v>736.82938775499997</v>
      </c>
      <c r="AZ90" s="111">
        <f t="shared" si="78"/>
        <v>60.31181619091069</v>
      </c>
      <c r="BA90" s="111">
        <v>717.33986394600004</v>
      </c>
      <c r="BB90" s="111">
        <f t="shared" si="79"/>
        <v>72.279283218363148</v>
      </c>
      <c r="BC90" s="111">
        <v>748.86675736999996</v>
      </c>
      <c r="BD90" s="111">
        <f t="shared" si="80"/>
        <v>58.803484658630552</v>
      </c>
      <c r="CI90" s="115"/>
      <c r="FI90" s="99"/>
    </row>
    <row r="91" spans="1:165" x14ac:dyDescent="0.3">
      <c r="A91" s="111">
        <v>6</v>
      </c>
      <c r="B91" s="114">
        <v>90</v>
      </c>
      <c r="C91" s="111">
        <v>779.40099773199995</v>
      </c>
      <c r="D91" s="111">
        <f t="shared" si="54"/>
        <v>50.832479506764116</v>
      </c>
      <c r="E91" s="111">
        <v>668.30875283399996</v>
      </c>
      <c r="F91" s="111">
        <f t="shared" si="55"/>
        <v>65.529652611405439</v>
      </c>
      <c r="G91" s="111">
        <v>652.92190476200005</v>
      </c>
      <c r="H91" s="111">
        <f t="shared" si="56"/>
        <v>70.153421950135325</v>
      </c>
      <c r="I91" s="111">
        <v>663.71918367299997</v>
      </c>
      <c r="J91" s="111">
        <f t="shared" si="57"/>
        <v>66.256009612397719</v>
      </c>
      <c r="K91" s="111">
        <v>695.60018140600005</v>
      </c>
      <c r="L91" s="111">
        <f t="shared" si="58"/>
        <v>64.548917881294287</v>
      </c>
      <c r="M91" s="111">
        <v>631.76852607700005</v>
      </c>
      <c r="N91" s="111">
        <f t="shared" si="59"/>
        <v>63.540599387941626</v>
      </c>
      <c r="O91" s="111">
        <v>740.60045351500003</v>
      </c>
      <c r="P91" s="111">
        <f t="shared" si="60"/>
        <v>65.417325957696065</v>
      </c>
      <c r="Q91" s="111">
        <v>715.30594104299996</v>
      </c>
      <c r="R91" s="111">
        <f t="shared" si="61"/>
        <v>71.996081843631785</v>
      </c>
      <c r="S91" s="111">
        <v>853.812970522</v>
      </c>
      <c r="T91" s="111">
        <f t="shared" si="62"/>
        <v>56.256378277848725</v>
      </c>
      <c r="U91" s="111">
        <v>905.71755101999997</v>
      </c>
      <c r="V91" s="111">
        <f t="shared" si="63"/>
        <v>43.734573342217836</v>
      </c>
      <c r="W91" s="111">
        <v>601.21687074800002</v>
      </c>
      <c r="X91" s="111">
        <f t="shared" si="64"/>
        <v>80.123546502529237</v>
      </c>
      <c r="Y91" s="111">
        <v>952.87727891199995</v>
      </c>
      <c r="Z91" s="111">
        <f t="shared" si="65"/>
        <v>43.307000699221526</v>
      </c>
      <c r="AA91" s="111">
        <v>682.03102040800002</v>
      </c>
      <c r="AB91" s="111">
        <f t="shared" si="66"/>
        <v>69.719645868006836</v>
      </c>
      <c r="AC91" s="111">
        <v>859.74204081599999</v>
      </c>
      <c r="AD91" s="111">
        <f t="shared" si="67"/>
        <v>53.004807689918174</v>
      </c>
      <c r="AE91" s="111">
        <v>703.97460317499997</v>
      </c>
      <c r="AF91" s="111">
        <f t="shared" si="68"/>
        <v>57.992402109328189</v>
      </c>
      <c r="AG91" s="111">
        <v>796.51410430800001</v>
      </c>
      <c r="AH91" s="111">
        <f t="shared" si="69"/>
        <v>52.734374997424773</v>
      </c>
      <c r="AI91" s="111">
        <v>754.96489795900004</v>
      </c>
      <c r="AJ91" s="111">
        <f t="shared" si="70"/>
        <v>56.712962963328074</v>
      </c>
      <c r="AK91" s="111">
        <v>754.30022680000002</v>
      </c>
      <c r="AL91" s="111">
        <f t="shared" si="71"/>
        <v>61.58453413908726</v>
      </c>
      <c r="AM91" s="111">
        <v>899.95900226799995</v>
      </c>
      <c r="AN91" s="111">
        <f t="shared" si="72"/>
        <v>40.692667323241345</v>
      </c>
      <c r="AO91" s="111">
        <v>961.79374149700004</v>
      </c>
      <c r="AP91" s="111">
        <f t="shared" si="73"/>
        <v>48.298773365632663</v>
      </c>
      <c r="AQ91" s="111">
        <v>750.22875283400003</v>
      </c>
      <c r="AR91" s="111">
        <f t="shared" si="74"/>
        <v>53.03313735798222</v>
      </c>
      <c r="AS91" s="111">
        <v>782.81723355999998</v>
      </c>
      <c r="AT91" s="111">
        <f t="shared" si="75"/>
        <v>57.289260967764847</v>
      </c>
      <c r="AU91" s="111">
        <v>688.02031746</v>
      </c>
      <c r="AV91" s="111">
        <f t="shared" si="76"/>
        <v>56.122737553545825</v>
      </c>
      <c r="AW91" s="111">
        <v>860.023582766</v>
      </c>
      <c r="AX91" s="111">
        <f t="shared" si="77"/>
        <v>44.857594933337339</v>
      </c>
      <c r="AY91" s="111">
        <v>742.79836734699995</v>
      </c>
      <c r="AZ91" s="111">
        <f t="shared" si="78"/>
        <v>50.250683680337517</v>
      </c>
      <c r="BA91" s="111">
        <v>722.32054421800001</v>
      </c>
      <c r="BB91" s="111">
        <f t="shared" si="79"/>
        <v>62.452794567313447</v>
      </c>
      <c r="BC91" s="111">
        <v>754.98884353699998</v>
      </c>
      <c r="BD91" s="111">
        <f t="shared" si="80"/>
        <v>63.97485492495376</v>
      </c>
      <c r="CI91" s="115"/>
      <c r="FI91" s="99"/>
    </row>
    <row r="92" spans="1:165" x14ac:dyDescent="0.3">
      <c r="A92" s="111">
        <v>3</v>
      </c>
      <c r="B92" s="114">
        <v>91</v>
      </c>
      <c r="C92" s="111">
        <v>786.4830839</v>
      </c>
      <c r="D92" s="111">
        <f t="shared" si="54"/>
        <v>52.026531034710771</v>
      </c>
      <c r="E92" s="111">
        <v>673.80244898000001</v>
      </c>
      <c r="F92" s="111">
        <f t="shared" si="55"/>
        <v>61.25000000425289</v>
      </c>
      <c r="G92" s="111">
        <v>658.05351473899998</v>
      </c>
      <c r="H92" s="111">
        <f t="shared" si="56"/>
        <v>59.175214693818539</v>
      </c>
      <c r="I92" s="111">
        <v>669.15265306100002</v>
      </c>
      <c r="J92" s="111">
        <f t="shared" si="57"/>
        <v>66.827182117752017</v>
      </c>
      <c r="K92" s="111">
        <v>701.17734693900002</v>
      </c>
      <c r="L92" s="111">
        <f t="shared" si="58"/>
        <v>76.327657004922344</v>
      </c>
      <c r="M92" s="111">
        <v>637.43419501100004</v>
      </c>
      <c r="N92" s="111">
        <f t="shared" si="59"/>
        <v>59.175214693818539</v>
      </c>
      <c r="O92" s="111">
        <v>746.10358276600005</v>
      </c>
      <c r="P92" s="111">
        <f t="shared" si="60"/>
        <v>63.67107288307183</v>
      </c>
      <c r="Q92" s="111">
        <v>720.30621315200005</v>
      </c>
      <c r="R92" s="111">
        <f t="shared" si="61"/>
        <v>68.60135509590917</v>
      </c>
      <c r="S92" s="111">
        <v>860.21224489799999</v>
      </c>
      <c r="T92" s="111">
        <f t="shared" si="62"/>
        <v>56.224501362834189</v>
      </c>
      <c r="U92" s="111">
        <v>913.94902494300004</v>
      </c>
      <c r="V92" s="111">
        <f t="shared" si="63"/>
        <v>47.851562500778925</v>
      </c>
      <c r="W92" s="111">
        <v>605.70993197300004</v>
      </c>
      <c r="X92" s="111">
        <f t="shared" si="64"/>
        <v>72.959558835535006</v>
      </c>
      <c r="Y92" s="111">
        <v>961.19002267600001</v>
      </c>
      <c r="Z92" s="111">
        <f t="shared" si="65"/>
        <v>36.224080021794549</v>
      </c>
      <c r="AA92" s="111">
        <v>687.19455782299997</v>
      </c>
      <c r="AB92" s="111">
        <f t="shared" si="66"/>
        <v>64.198369560855397</v>
      </c>
      <c r="AC92" s="111">
        <v>866.53387755100005</v>
      </c>
      <c r="AD92" s="111">
        <f t="shared" si="67"/>
        <v>57.15725806826137</v>
      </c>
      <c r="AE92" s="111">
        <v>710.18231292500002</v>
      </c>
      <c r="AF92" s="111">
        <f t="shared" si="68"/>
        <v>51.67968750413948</v>
      </c>
      <c r="AG92" s="111">
        <v>803.34077097500005</v>
      </c>
      <c r="AH92" s="111">
        <f t="shared" si="69"/>
        <v>46.418880991661695</v>
      </c>
      <c r="AI92" s="111">
        <v>761.31265306099999</v>
      </c>
      <c r="AJ92" s="111">
        <f t="shared" si="70"/>
        <v>56.480532778204243</v>
      </c>
      <c r="AK92" s="111">
        <v>760.14585030000001</v>
      </c>
      <c r="AL92" s="111">
        <f t="shared" si="71"/>
        <v>64.198367820696021</v>
      </c>
      <c r="AM92" s="111">
        <v>908.80580498899997</v>
      </c>
      <c r="AN92" s="111">
        <f t="shared" si="72"/>
        <v>30.163241734910059</v>
      </c>
      <c r="AO92" s="111">
        <v>969.24734693899995</v>
      </c>
      <c r="AP92" s="111">
        <f t="shared" si="73"/>
        <v>36.394146127761779</v>
      </c>
      <c r="AQ92" s="111">
        <v>757.01696145100004</v>
      </c>
      <c r="AR92" s="111">
        <f t="shared" si="74"/>
        <v>53.461745690231993</v>
      </c>
      <c r="AS92" s="111">
        <v>789.10113378699998</v>
      </c>
      <c r="AT92" s="111">
        <f t="shared" si="75"/>
        <v>67.408288058131717</v>
      </c>
      <c r="AU92" s="111">
        <v>694.43482993199996</v>
      </c>
      <c r="AV92" s="111">
        <f t="shared" si="76"/>
        <v>52.734375005148564</v>
      </c>
      <c r="AW92" s="111">
        <v>868.04897959200002</v>
      </c>
      <c r="AX92" s="111">
        <f t="shared" si="77"/>
        <v>40.934405945850706</v>
      </c>
      <c r="AY92" s="111">
        <v>749.96244897999998</v>
      </c>
      <c r="AZ92" s="111">
        <f t="shared" si="78"/>
        <v>49.395161299174056</v>
      </c>
      <c r="BA92" s="111">
        <v>728.08489795900005</v>
      </c>
      <c r="BB92" s="111">
        <f t="shared" si="79"/>
        <v>58.395127110912028</v>
      </c>
      <c r="BC92" s="111">
        <v>760.61605442200005</v>
      </c>
      <c r="BD92" s="111">
        <f t="shared" si="80"/>
        <v>53.833007818742693</v>
      </c>
      <c r="CI92" s="115"/>
      <c r="FI92" s="99"/>
    </row>
    <row r="93" spans="1:165" x14ac:dyDescent="0.3">
      <c r="A93" s="111">
        <v>3</v>
      </c>
      <c r="B93" s="114">
        <v>92</v>
      </c>
      <c r="C93" s="111">
        <v>789.94285714299997</v>
      </c>
      <c r="D93" s="111">
        <f t="shared" si="54"/>
        <v>51.518691589084753</v>
      </c>
      <c r="E93" s="111">
        <v>676.74122449000004</v>
      </c>
      <c r="F93" s="111">
        <f t="shared" si="55"/>
        <v>63.216743114282458</v>
      </c>
      <c r="G93" s="111">
        <v>661.09532879799997</v>
      </c>
      <c r="H93" s="111">
        <f t="shared" si="56"/>
        <v>58.726917606075602</v>
      </c>
      <c r="I93" s="111">
        <v>671.84616779999999</v>
      </c>
      <c r="J93" s="111">
        <f t="shared" si="57"/>
        <v>76.397443769714542</v>
      </c>
      <c r="K93" s="111">
        <v>703.535600907</v>
      </c>
      <c r="L93" s="111">
        <f t="shared" si="58"/>
        <v>78.525641024241565</v>
      </c>
      <c r="M93" s="111">
        <v>640.47600907000003</v>
      </c>
      <c r="N93" s="111">
        <f t="shared" si="59"/>
        <v>69.213867177785374</v>
      </c>
      <c r="O93" s="111">
        <v>748.93061224500002</v>
      </c>
      <c r="P93" s="111">
        <f t="shared" si="60"/>
        <v>61.707089546340008</v>
      </c>
      <c r="Q93" s="111">
        <v>722.93006802699995</v>
      </c>
      <c r="R93" s="111">
        <f t="shared" si="61"/>
        <v>73.131633247103053</v>
      </c>
      <c r="S93" s="111">
        <v>863.41369614500002</v>
      </c>
      <c r="T93" s="111">
        <f t="shared" si="62"/>
        <v>54.067676543169362</v>
      </c>
      <c r="U93" s="111">
        <v>917.71065759600003</v>
      </c>
      <c r="V93" s="111">
        <f t="shared" si="63"/>
        <v>59.4019396479721</v>
      </c>
      <c r="W93" s="111">
        <v>608.17705215399997</v>
      </c>
      <c r="X93" s="111">
        <f t="shared" si="64"/>
        <v>72.617827860945184</v>
      </c>
      <c r="Y93" s="111">
        <v>966.15909297099995</v>
      </c>
      <c r="Z93" s="111">
        <f t="shared" si="65"/>
        <v>35.076710975066888</v>
      </c>
      <c r="AA93" s="111">
        <v>689.998367347</v>
      </c>
      <c r="AB93" s="111">
        <f t="shared" si="66"/>
        <v>56.02134147195347</v>
      </c>
      <c r="AC93" s="111">
        <v>869.68308390000004</v>
      </c>
      <c r="AD93" s="111">
        <f t="shared" si="67"/>
        <v>50.874179649260178</v>
      </c>
      <c r="AE93" s="111">
        <v>713.66530612199995</v>
      </c>
      <c r="AF93" s="111">
        <f t="shared" si="68"/>
        <v>47.421621098094327</v>
      </c>
      <c r="AG93" s="111">
        <v>807.21850340100002</v>
      </c>
      <c r="AH93" s="111">
        <f t="shared" si="69"/>
        <v>45.742670101151582</v>
      </c>
      <c r="AI93" s="111">
        <v>764.49959183700003</v>
      </c>
      <c r="AJ93" s="111">
        <f t="shared" si="70"/>
        <v>53.20945945721207</v>
      </c>
      <c r="AK93" s="111">
        <v>762.94965990000003</v>
      </c>
      <c r="AL93" s="111">
        <f t="shared" si="71"/>
        <v>67.99958958470117</v>
      </c>
      <c r="AM93" s="111">
        <v>914.77333333299998</v>
      </c>
      <c r="AN93" s="111">
        <f t="shared" si="72"/>
        <v>40.276424737594475</v>
      </c>
      <c r="AO93" s="111">
        <v>974.19319727899995</v>
      </c>
      <c r="AP93" s="111">
        <f t="shared" si="73"/>
        <v>39.151278412565993</v>
      </c>
      <c r="AQ93" s="111">
        <v>760.383854875</v>
      </c>
      <c r="AR93" s="111">
        <f t="shared" si="74"/>
        <v>62.280316347883321</v>
      </c>
      <c r="AS93" s="111">
        <v>791.771428571</v>
      </c>
      <c r="AT93" s="111">
        <f t="shared" si="75"/>
        <v>54.495276797327989</v>
      </c>
      <c r="AU93" s="111">
        <v>697.84816326500004</v>
      </c>
      <c r="AV93" s="111">
        <f t="shared" si="76"/>
        <v>46.194134071760843</v>
      </c>
      <c r="AW93" s="111">
        <v>872.44625850299997</v>
      </c>
      <c r="AX93" s="111">
        <f t="shared" si="77"/>
        <v>36.319546114890187</v>
      </c>
      <c r="AY93" s="111">
        <v>753.60653061200003</v>
      </c>
      <c r="AZ93" s="111">
        <f t="shared" si="78"/>
        <v>38.122406639499161</v>
      </c>
      <c r="BA93" s="111">
        <v>731.16734693900003</v>
      </c>
      <c r="BB93" s="111">
        <f t="shared" si="79"/>
        <v>63.410659504339449</v>
      </c>
      <c r="BC93" s="111">
        <v>763.95972789100006</v>
      </c>
      <c r="BD93" s="111">
        <f t="shared" si="80"/>
        <v>67.999588814043207</v>
      </c>
      <c r="CI93" s="115"/>
      <c r="FI93" s="99"/>
    </row>
    <row r="94" spans="1:165" x14ac:dyDescent="0.3">
      <c r="A94" s="111">
        <v>3</v>
      </c>
      <c r="B94" s="114">
        <v>93</v>
      </c>
      <c r="C94" s="111">
        <v>793.43673469400005</v>
      </c>
      <c r="D94" s="111">
        <f t="shared" si="54"/>
        <v>51.157455142983991</v>
      </c>
      <c r="E94" s="111">
        <v>679.58857142900001</v>
      </c>
      <c r="F94" s="111">
        <f t="shared" si="55"/>
        <v>65.313981050877842</v>
      </c>
      <c r="G94" s="111">
        <v>664.16036281200002</v>
      </c>
      <c r="H94" s="111">
        <f t="shared" si="56"/>
        <v>59.175214693818539</v>
      </c>
      <c r="I94" s="111">
        <v>674.20226757399996</v>
      </c>
      <c r="J94" s="111">
        <f t="shared" si="57"/>
        <v>57.622369501697676</v>
      </c>
      <c r="K94" s="111">
        <v>705.82784580500004</v>
      </c>
      <c r="L94" s="111">
        <f t="shared" si="58"/>
        <v>77.982552648966518</v>
      </c>
      <c r="M94" s="111">
        <v>643.07664399099997</v>
      </c>
      <c r="N94" s="111">
        <f t="shared" si="59"/>
        <v>62.015625001403528</v>
      </c>
      <c r="O94" s="111">
        <v>751.84761904799996</v>
      </c>
      <c r="P94" s="111">
        <f t="shared" si="60"/>
        <v>61.401608918774464</v>
      </c>
      <c r="Q94" s="111">
        <v>725.39138321999997</v>
      </c>
      <c r="R94" s="111">
        <f t="shared" si="61"/>
        <v>42.360399586976115</v>
      </c>
      <c r="S94" s="111">
        <v>866.74285714300004</v>
      </c>
      <c r="T94" s="111">
        <f t="shared" si="62"/>
        <v>50.174771034269966</v>
      </c>
      <c r="U94" s="111">
        <v>920.74086167799999</v>
      </c>
      <c r="V94" s="111">
        <f t="shared" si="63"/>
        <v>41.902449324102527</v>
      </c>
      <c r="W94" s="111">
        <v>610.65578231300003</v>
      </c>
      <c r="X94" s="111">
        <f t="shared" si="64"/>
        <v>80.540589907084069</v>
      </c>
      <c r="Y94" s="111">
        <v>971.29070294799999</v>
      </c>
      <c r="Z94" s="111">
        <f t="shared" si="65"/>
        <v>35.723286288409398</v>
      </c>
      <c r="AA94" s="111">
        <v>693.21142857100006</v>
      </c>
      <c r="AB94" s="111">
        <f t="shared" si="66"/>
        <v>65.211497838860637</v>
      </c>
      <c r="AC94" s="111">
        <v>873.22122449000005</v>
      </c>
      <c r="AD94" s="111">
        <f t="shared" si="67"/>
        <v>53.83300781874452</v>
      </c>
      <c r="AE94" s="111">
        <v>717.46104308400004</v>
      </c>
      <c r="AF94" s="111">
        <f t="shared" si="68"/>
        <v>48.289371224083922</v>
      </c>
      <c r="AG94" s="111">
        <v>811.15356009100003</v>
      </c>
      <c r="AH94" s="111">
        <f t="shared" si="69"/>
        <v>47.990713822470482</v>
      </c>
      <c r="AI94" s="111">
        <v>767.88244898000005</v>
      </c>
      <c r="AJ94" s="111">
        <f t="shared" si="70"/>
        <v>54.687500007121052</v>
      </c>
      <c r="AK94" s="111">
        <v>765.59673469999996</v>
      </c>
      <c r="AL94" s="111">
        <f t="shared" si="71"/>
        <v>59.062500922850532</v>
      </c>
      <c r="AM94" s="111">
        <v>919.24244897999995</v>
      </c>
      <c r="AN94" s="111">
        <f t="shared" si="72"/>
        <v>37.174059649483773</v>
      </c>
      <c r="AO94" s="111">
        <v>978.79074829900003</v>
      </c>
      <c r="AP94" s="111">
        <f t="shared" si="73"/>
        <v>39.350210928826833</v>
      </c>
      <c r="AQ94" s="111">
        <v>763.27401360500005</v>
      </c>
      <c r="AR94" s="111">
        <f t="shared" si="74"/>
        <v>38.851012381008339</v>
      </c>
      <c r="AS94" s="111">
        <v>795.07446712000001</v>
      </c>
      <c r="AT94" s="111">
        <f t="shared" si="75"/>
        <v>61.584533254135451</v>
      </c>
      <c r="AU94" s="111">
        <v>701.74476190500002</v>
      </c>
      <c r="AV94" s="111">
        <f t="shared" si="76"/>
        <v>52.533354508089197</v>
      </c>
      <c r="AW94" s="111">
        <v>877.40226757400001</v>
      </c>
      <c r="AX94" s="111">
        <f t="shared" si="77"/>
        <v>41.002066122586001</v>
      </c>
      <c r="AY94" s="111">
        <v>758.32816326499994</v>
      </c>
      <c r="AZ94" s="111">
        <f t="shared" si="78"/>
        <v>47.403497033242978</v>
      </c>
      <c r="BA94" s="111">
        <v>734.00598639500004</v>
      </c>
      <c r="BB94" s="111">
        <f t="shared" si="79"/>
        <v>58.727352107017921</v>
      </c>
      <c r="BC94" s="111">
        <v>766.60680272100001</v>
      </c>
      <c r="BD94" s="111">
        <f t="shared" si="80"/>
        <v>56.173970882695151</v>
      </c>
      <c r="CI94" s="115"/>
      <c r="FI94" s="99"/>
    </row>
    <row r="95" spans="1:165" x14ac:dyDescent="0.3">
      <c r="A95" s="111">
        <v>1</v>
      </c>
      <c r="B95" s="114">
        <v>94</v>
      </c>
      <c r="C95" s="111">
        <v>796.95528344700006</v>
      </c>
      <c r="D95" s="111">
        <f t="shared" si="54"/>
        <v>14.214801443883088</v>
      </c>
      <c r="E95" s="111">
        <v>682.34448979599995</v>
      </c>
      <c r="F95" s="111">
        <f t="shared" si="55"/>
        <v>58.148734159959844</v>
      </c>
      <c r="G95" s="111">
        <v>667.20217687100001</v>
      </c>
      <c r="H95" s="111">
        <f t="shared" si="56"/>
        <v>56.441979509061163</v>
      </c>
      <c r="I95" s="111">
        <v>677.32605442199997</v>
      </c>
      <c r="J95" s="111">
        <f t="shared" si="57"/>
        <v>57.420628888238703</v>
      </c>
      <c r="K95" s="111">
        <v>708.13605442200003</v>
      </c>
      <c r="L95" s="111">
        <f t="shared" si="58"/>
        <v>78.525641092762811</v>
      </c>
      <c r="M95" s="111">
        <v>645.97913832200004</v>
      </c>
      <c r="N95" s="111">
        <f t="shared" si="59"/>
        <v>48.754422184543436</v>
      </c>
      <c r="O95" s="111">
        <v>754.77913832199999</v>
      </c>
      <c r="P95" s="111">
        <f t="shared" si="60"/>
        <v>46.981534078729254</v>
      </c>
      <c r="Q95" s="111">
        <v>729.64063492100001</v>
      </c>
      <c r="R95" s="111">
        <f t="shared" si="61"/>
        <v>47.851562500780375</v>
      </c>
      <c r="S95" s="111">
        <v>870.33031745999995</v>
      </c>
      <c r="T95" s="111">
        <f t="shared" si="62"/>
        <v>53.00374591164779</v>
      </c>
      <c r="U95" s="111">
        <v>925.03655328800005</v>
      </c>
      <c r="V95" s="111">
        <f t="shared" si="63"/>
        <v>44.938858705423058</v>
      </c>
      <c r="W95" s="111">
        <v>612.89068027200005</v>
      </c>
      <c r="X95" s="111">
        <f t="shared" si="64"/>
        <v>69.366889452044475</v>
      </c>
      <c r="Y95" s="111">
        <v>976.329433107</v>
      </c>
      <c r="Z95" s="111">
        <f t="shared" si="65"/>
        <v>26.367187506437503</v>
      </c>
      <c r="AA95" s="111">
        <v>695.97167800499994</v>
      </c>
      <c r="AB95" s="111">
        <f t="shared" si="66"/>
        <v>59.145673629411462</v>
      </c>
      <c r="AC95" s="111">
        <v>876.56489795899995</v>
      </c>
      <c r="AD95" s="111">
        <f t="shared" si="67"/>
        <v>45.937499999278728</v>
      </c>
      <c r="AE95" s="111">
        <v>721.18857142900004</v>
      </c>
      <c r="AF95" s="111">
        <f t="shared" si="68"/>
        <v>44.551454761708108</v>
      </c>
      <c r="AG95" s="111">
        <v>814.90428571400003</v>
      </c>
      <c r="AH95" s="111">
        <f t="shared" si="69"/>
        <v>40.512608520383097</v>
      </c>
      <c r="AI95" s="111">
        <v>771.17387755100003</v>
      </c>
      <c r="AJ95" s="111">
        <f t="shared" si="70"/>
        <v>37.964876039430713</v>
      </c>
      <c r="AK95" s="111">
        <v>768.64435370000001</v>
      </c>
      <c r="AL95" s="111">
        <f t="shared" si="71"/>
        <v>59.401935374455718</v>
      </c>
      <c r="AM95" s="111">
        <v>924.084535147</v>
      </c>
      <c r="AN95" s="111">
        <f t="shared" si="72"/>
        <v>34.918707770086819</v>
      </c>
      <c r="AO95" s="111">
        <v>983.36505668899997</v>
      </c>
      <c r="AP95" s="111">
        <f t="shared" si="73"/>
        <v>33.557813028913316</v>
      </c>
      <c r="AQ95" s="111">
        <v>767.90709750600001</v>
      </c>
      <c r="AR95" s="111">
        <f t="shared" si="74"/>
        <v>38.121857414359916</v>
      </c>
      <c r="AS95" s="111">
        <v>797.99727891199996</v>
      </c>
      <c r="AT95" s="111">
        <f t="shared" si="75"/>
        <v>53.004807697718739</v>
      </c>
      <c r="AU95" s="111">
        <v>705.17115646299999</v>
      </c>
      <c r="AV95" s="111">
        <f t="shared" si="76"/>
        <v>37.449048930534261</v>
      </c>
      <c r="AW95" s="111">
        <v>881.79229024899996</v>
      </c>
      <c r="AX95" s="111">
        <f t="shared" si="77"/>
        <v>26.002358481520439</v>
      </c>
      <c r="AY95" s="111">
        <v>762.12535147400001</v>
      </c>
      <c r="AZ95" s="111">
        <f t="shared" si="78"/>
        <v>43.223993721906247</v>
      </c>
      <c r="BA95" s="111">
        <v>737.07099773200002</v>
      </c>
      <c r="BB95" s="111">
        <f t="shared" si="79"/>
        <v>53.003745911653112</v>
      </c>
      <c r="BC95" s="111">
        <v>769.81113378700002</v>
      </c>
      <c r="BD95" s="111">
        <f t="shared" si="80"/>
        <v>53.831912592972856</v>
      </c>
      <c r="CI95" s="115"/>
      <c r="FI95" s="99"/>
    </row>
    <row r="96" spans="1:165" x14ac:dyDescent="0.3">
      <c r="A96" s="111">
        <v>2</v>
      </c>
      <c r="B96" s="114">
        <v>95</v>
      </c>
      <c r="C96" s="111">
        <v>801.17623582800002</v>
      </c>
      <c r="D96" s="111">
        <f t="shared" si="54"/>
        <v>38.025982990031565</v>
      </c>
      <c r="E96" s="111">
        <v>683.37632653100002</v>
      </c>
      <c r="F96" s="111">
        <f t="shared" si="55"/>
        <v>47.796242781646363</v>
      </c>
      <c r="G96" s="111">
        <v>668.26521542</v>
      </c>
      <c r="H96" s="111">
        <f t="shared" si="56"/>
        <v>52.086614179637628</v>
      </c>
      <c r="I96" s="111">
        <v>678.37097505700001</v>
      </c>
      <c r="J96" s="111">
        <f t="shared" si="57"/>
        <v>55.569556459665215</v>
      </c>
      <c r="K96" s="111">
        <v>708.90013605399997</v>
      </c>
      <c r="L96" s="111">
        <f t="shared" si="58"/>
        <v>68.705857903353674</v>
      </c>
      <c r="M96" s="111">
        <v>647.20979591800005</v>
      </c>
      <c r="N96" s="111">
        <f t="shared" si="59"/>
        <v>54.399671043015701</v>
      </c>
      <c r="O96" s="111">
        <v>756.05623582800001</v>
      </c>
      <c r="P96" s="111">
        <f t="shared" si="60"/>
        <v>48.639705890354435</v>
      </c>
      <c r="Q96" s="111">
        <v>730.89451247199997</v>
      </c>
      <c r="R96" s="111">
        <f t="shared" si="61"/>
        <v>44.938858705421147</v>
      </c>
      <c r="S96" s="111">
        <v>871.46231292499999</v>
      </c>
      <c r="T96" s="111">
        <f t="shared" si="62"/>
        <v>46.168341699118358</v>
      </c>
      <c r="U96" s="111">
        <v>926.37170068</v>
      </c>
      <c r="V96" s="111">
        <f t="shared" si="63"/>
        <v>37.313853788535219</v>
      </c>
      <c r="W96" s="111">
        <v>613.75564625899995</v>
      </c>
      <c r="X96" s="111">
        <f t="shared" si="64"/>
        <v>71.037371162627821</v>
      </c>
      <c r="Y96" s="111">
        <v>978.60498866199998</v>
      </c>
      <c r="Z96" s="111">
        <f t="shared" si="65"/>
        <v>26.777040156429514</v>
      </c>
      <c r="AA96" s="111">
        <v>696.98612244900005</v>
      </c>
      <c r="AB96" s="111">
        <f t="shared" si="66"/>
        <v>54.221311486134354</v>
      </c>
      <c r="AC96" s="111">
        <v>877.87102040800005</v>
      </c>
      <c r="AD96" s="111">
        <f t="shared" si="67"/>
        <v>40.39447972433306</v>
      </c>
      <c r="AE96" s="111">
        <v>722.53532879800002</v>
      </c>
      <c r="AF96" s="111">
        <f t="shared" si="68"/>
        <v>47.990423683720785</v>
      </c>
      <c r="AG96" s="111">
        <v>816.38530612199997</v>
      </c>
      <c r="AH96" s="111">
        <f t="shared" si="69"/>
        <v>37.121212112306161</v>
      </c>
      <c r="AI96" s="111">
        <v>772.75428571400005</v>
      </c>
      <c r="AJ96" s="111">
        <f t="shared" si="70"/>
        <v>41.364432214685728</v>
      </c>
      <c r="AK96" s="111">
        <v>769.65442180000002</v>
      </c>
      <c r="AL96" s="111">
        <f t="shared" si="71"/>
        <v>56.021341890406099</v>
      </c>
      <c r="AM96" s="111">
        <v>925.80281179099995</v>
      </c>
      <c r="AN96" s="111">
        <f t="shared" si="72"/>
        <v>29.700969826435596</v>
      </c>
      <c r="AO96" s="111">
        <v>985.15301587299996</v>
      </c>
      <c r="AP96" s="111">
        <f t="shared" si="73"/>
        <v>31.901041667185954</v>
      </c>
      <c r="AQ96" s="111">
        <v>769.48099773199999</v>
      </c>
      <c r="AR96" s="111">
        <f t="shared" si="74"/>
        <v>44.975523521783067</v>
      </c>
      <c r="AS96" s="111">
        <v>799.12925170100004</v>
      </c>
      <c r="AT96" s="111">
        <f t="shared" si="75"/>
        <v>49.513473062879882</v>
      </c>
      <c r="AU96" s="111">
        <v>706.77333333299998</v>
      </c>
      <c r="AV96" s="111">
        <f t="shared" si="76"/>
        <v>38.17520775069773</v>
      </c>
      <c r="AW96" s="111">
        <v>884.09977324299996</v>
      </c>
      <c r="AX96" s="111">
        <f t="shared" si="77"/>
        <v>28.911713289666878</v>
      </c>
      <c r="AY96" s="111">
        <v>763.51346938799998</v>
      </c>
      <c r="AZ96" s="111">
        <f t="shared" si="78"/>
        <v>53.885630510879032</v>
      </c>
      <c r="BA96" s="111">
        <v>738.20299319699996</v>
      </c>
      <c r="BB96" s="111">
        <f t="shared" si="79"/>
        <v>47.851562500778208</v>
      </c>
      <c r="BC96" s="111">
        <v>770.92571428600002</v>
      </c>
      <c r="BD96" s="111">
        <f t="shared" si="80"/>
        <v>45.734236730604131</v>
      </c>
      <c r="CI96" s="115"/>
      <c r="FI96" s="99"/>
    </row>
    <row r="97" spans="1:165" x14ac:dyDescent="0.3">
      <c r="A97" s="111">
        <v>12</v>
      </c>
      <c r="B97" s="114">
        <v>96</v>
      </c>
      <c r="C97" s="111">
        <v>804.33197278900002</v>
      </c>
      <c r="D97" s="111">
        <f t="shared" si="54"/>
        <v>52.350427349495241</v>
      </c>
      <c r="E97" s="111">
        <v>685.88698412700001</v>
      </c>
      <c r="F97" s="111">
        <f t="shared" si="55"/>
        <v>55.750646140348763</v>
      </c>
      <c r="G97" s="111">
        <v>670.56907029499996</v>
      </c>
      <c r="H97" s="111">
        <f t="shared" si="56"/>
        <v>71.28232758697439</v>
      </c>
      <c r="I97" s="111">
        <v>680.53043083900002</v>
      </c>
      <c r="J97" s="111">
        <f t="shared" si="57"/>
        <v>60.326483464765609</v>
      </c>
      <c r="K97" s="111">
        <v>710.64671201800002</v>
      </c>
      <c r="L97" s="111">
        <f t="shared" si="58"/>
        <v>71.215978288538437</v>
      </c>
      <c r="M97" s="111">
        <v>649.41569160999995</v>
      </c>
      <c r="N97" s="111">
        <f t="shared" si="59"/>
        <v>68.753464526467042</v>
      </c>
      <c r="O97" s="111">
        <v>758.52335600900005</v>
      </c>
      <c r="P97" s="111">
        <f t="shared" si="60"/>
        <v>57.355491328837807</v>
      </c>
      <c r="Q97" s="111">
        <v>733.56480725599999</v>
      </c>
      <c r="R97" s="111">
        <f t="shared" si="61"/>
        <v>57.850396453410887</v>
      </c>
      <c r="S97" s="111">
        <v>874.06149659899995</v>
      </c>
      <c r="T97" s="111">
        <f t="shared" si="62"/>
        <v>70.262710669886886</v>
      </c>
      <c r="U97" s="111">
        <v>929.587664399</v>
      </c>
      <c r="V97" s="111">
        <f t="shared" si="63"/>
        <v>49.218749998558131</v>
      </c>
      <c r="W97" s="111">
        <v>615.44489795899995</v>
      </c>
      <c r="X97" s="111">
        <f t="shared" si="64"/>
        <v>84.203156816111544</v>
      </c>
      <c r="Y97" s="111">
        <v>983.08643990899998</v>
      </c>
      <c r="Z97" s="111">
        <f t="shared" si="65"/>
        <v>36.351480070693668</v>
      </c>
      <c r="AA97" s="111">
        <v>699.19927437599995</v>
      </c>
      <c r="AB97" s="111">
        <f t="shared" si="66"/>
        <v>70.352382298340459</v>
      </c>
      <c r="AC97" s="111">
        <v>880.84172335599999</v>
      </c>
      <c r="AD97" s="111">
        <f t="shared" si="67"/>
        <v>43.523554697541769</v>
      </c>
      <c r="AE97" s="111">
        <v>725.03582766399995</v>
      </c>
      <c r="AF97" s="111">
        <f t="shared" si="68"/>
        <v>53.803817370888737</v>
      </c>
      <c r="AG97" s="111">
        <v>819.61795918400003</v>
      </c>
      <c r="AH97" s="111">
        <f t="shared" si="69"/>
        <v>60.79963235678305</v>
      </c>
      <c r="AI97" s="111">
        <v>775.65532879800003</v>
      </c>
      <c r="AJ97" s="111">
        <f t="shared" si="70"/>
        <v>50.255773906490035</v>
      </c>
      <c r="AK97" s="111">
        <v>771.79646260000004</v>
      </c>
      <c r="AL97" s="111">
        <f t="shared" si="71"/>
        <v>65.430402230944637</v>
      </c>
      <c r="AM97" s="111">
        <v>929.84308390000001</v>
      </c>
      <c r="AN97" s="111">
        <f t="shared" si="72"/>
        <v>49.140748812148011</v>
      </c>
      <c r="AO97" s="111">
        <v>988.91464852599995</v>
      </c>
      <c r="AP97" s="111">
        <f t="shared" si="73"/>
        <v>40.724451986855598</v>
      </c>
      <c r="AQ97" s="111">
        <v>772.14911564600004</v>
      </c>
      <c r="AR97" s="111">
        <f t="shared" si="74"/>
        <v>58.251144768547618</v>
      </c>
      <c r="AS97" s="111">
        <v>801.55283446700003</v>
      </c>
      <c r="AT97" s="111">
        <f t="shared" si="75"/>
        <v>50.386003886689757</v>
      </c>
      <c r="AU97" s="111">
        <v>709.91673469399996</v>
      </c>
      <c r="AV97" s="111">
        <f t="shared" si="76"/>
        <v>61.684073109062659</v>
      </c>
      <c r="AW97" s="111">
        <v>888.25034013599998</v>
      </c>
      <c r="AX97" s="111">
        <f t="shared" si="77"/>
        <v>48.402439023453141</v>
      </c>
      <c r="AY97" s="111">
        <v>765.74040816299998</v>
      </c>
      <c r="AZ97" s="111">
        <f t="shared" si="78"/>
        <v>58.426073132535784</v>
      </c>
      <c r="BA97" s="111">
        <v>740.71074829899999</v>
      </c>
      <c r="BB97" s="111">
        <f t="shared" si="79"/>
        <v>64.032653585453147</v>
      </c>
      <c r="BC97" s="111">
        <v>773.54956916100002</v>
      </c>
      <c r="BD97" s="111">
        <f t="shared" si="80"/>
        <v>59.469694839982374</v>
      </c>
      <c r="CI97" s="115"/>
      <c r="FI97" s="99"/>
    </row>
    <row r="98" spans="1:165" x14ac:dyDescent="0.3">
      <c r="A98" s="111">
        <v>12</v>
      </c>
      <c r="B98" s="114">
        <v>97</v>
      </c>
      <c r="C98" s="111">
        <v>818.085442177</v>
      </c>
      <c r="D98" s="111">
        <f t="shared" ref="D98:D121" si="81">60/((C99-C98)/$A98)</f>
        <v>68.40287726305975</v>
      </c>
      <c r="E98" s="111">
        <v>698.80163265299996</v>
      </c>
      <c r="F98" s="111">
        <f t="shared" ref="F98:F121" si="82">60/((E99-E98)/$A98)</f>
        <v>59.983677911384483</v>
      </c>
      <c r="G98" s="111">
        <v>680.66975056700005</v>
      </c>
      <c r="H98" s="111">
        <f t="shared" ref="H98:H121" si="83">60/((G99-G98)/$A98)</f>
        <v>75.999540445978809</v>
      </c>
      <c r="I98" s="111">
        <v>692.46548752800004</v>
      </c>
      <c r="J98" s="111">
        <f t="shared" ref="J98:J121" si="84">60/((I99-I98)/$A98)</f>
        <v>70.312499999999943</v>
      </c>
      <c r="K98" s="111">
        <v>720.75680272099999</v>
      </c>
      <c r="L98" s="111">
        <f t="shared" ref="L98:L121" si="85">60/((K99-K98)/$A98)</f>
        <v>79.717804190253659</v>
      </c>
      <c r="M98" s="111">
        <v>659.88789115600002</v>
      </c>
      <c r="N98" s="111">
        <f t="shared" ref="N98:N121" si="86">60/((M99-M98)/$A98)</f>
        <v>75.813722487878195</v>
      </c>
      <c r="O98" s="111">
        <v>771.07664399099997</v>
      </c>
      <c r="P98" s="111">
        <f t="shared" ref="P98:P121" si="87">60/((O99-O98)/$A98)</f>
        <v>69.242998176755449</v>
      </c>
      <c r="Q98" s="111">
        <v>746.01070294800002</v>
      </c>
      <c r="R98" s="111">
        <f t="shared" ref="R98:R121" si="88">60/((Q99-Q98)/$A98)</f>
        <v>66.683467745422377</v>
      </c>
      <c r="S98" s="111">
        <v>884.30875283399996</v>
      </c>
      <c r="T98" s="111">
        <f t="shared" ref="T98:T121" si="89">60/((S99-S98)/$A98)</f>
        <v>80.960345947408157</v>
      </c>
      <c r="U98" s="111">
        <v>944.21623582799998</v>
      </c>
      <c r="V98" s="111">
        <f t="shared" ref="V98:V121" si="90">60/((U99-U98)/$A98)</f>
        <v>55.420576406868221</v>
      </c>
      <c r="W98" s="111">
        <v>623.99564625899995</v>
      </c>
      <c r="X98" s="111">
        <f t="shared" ref="X98:X121" si="91">60/((W99-W98)/$A98)</f>
        <v>85.953742208418987</v>
      </c>
      <c r="Y98" s="111">
        <v>1002.893061224</v>
      </c>
      <c r="Z98" s="111">
        <f t="shared" ref="Z98:Z121" si="92">60/((Y99-Y98)/$A98)</f>
        <v>51.65286903152866</v>
      </c>
      <c r="AA98" s="111">
        <v>709.43346938800005</v>
      </c>
      <c r="AB98" s="111">
        <f t="shared" ref="AB98:AB121" si="93">60/((AA99-AA98)/$A98)</f>
        <v>76.562500005317418</v>
      </c>
      <c r="AC98" s="111">
        <v>897.38448979600003</v>
      </c>
      <c r="AD98" s="111">
        <f t="shared" ref="AD98:AD121" si="94">60/((AC99-AC98)/$A98)</f>
        <v>57.117775730239764</v>
      </c>
      <c r="AE98" s="111">
        <v>738.41777777799996</v>
      </c>
      <c r="AF98" s="111">
        <f t="shared" ref="AF98:AF121" si="95">60/((AE99-AE98)/$A98)</f>
        <v>65.279605263452652</v>
      </c>
      <c r="AG98" s="111">
        <v>831.46013605400003</v>
      </c>
      <c r="AH98" s="111">
        <f t="shared" ref="AH98:AH121" si="96">60/((AG99-AG98)/$A98)</f>
        <v>69.524243268458292</v>
      </c>
      <c r="AI98" s="111">
        <v>789.98204081599999</v>
      </c>
      <c r="AJ98" s="111">
        <f t="shared" ref="AJ98:AJ121" si="97">60/((AI99-AI98)/$A98)</f>
        <v>62.077702702374893</v>
      </c>
      <c r="AK98" s="111">
        <v>782.80052149999995</v>
      </c>
      <c r="AL98" s="111">
        <f t="shared" ref="AL98:AL121" si="98">60/((AK99-AK98)/$A98)</f>
        <v>72.13724037844743</v>
      </c>
      <c r="AM98" s="111">
        <v>944.49487528300006</v>
      </c>
      <c r="AN98" s="111">
        <f t="shared" ref="AN98:AN121" si="99">60/((AM99-AM98)/$A98)</f>
        <v>62.264683734756993</v>
      </c>
      <c r="AO98" s="111">
        <v>1006.594444444</v>
      </c>
      <c r="AP98" s="111">
        <f t="shared" ref="AP98:AP121" si="100">60/((AO99-AO98)/$A98)</f>
        <v>53.870911369381503</v>
      </c>
      <c r="AQ98" s="111">
        <v>784.50938775500003</v>
      </c>
      <c r="AR98" s="111">
        <f t="shared" ref="AR98:AR121" si="101">60/((AQ99-AQ98)/$A98)</f>
        <v>53.278028348316539</v>
      </c>
      <c r="AS98" s="111">
        <v>815.84251700699997</v>
      </c>
      <c r="AT98" s="111">
        <f t="shared" ref="AT98:AT121" si="102">60/((AS99-AS98)/$A98)</f>
        <v>57.531640407793766</v>
      </c>
      <c r="AU98" s="111">
        <v>721.58911564599998</v>
      </c>
      <c r="AV98" s="111">
        <f t="shared" ref="AV98:AV121" si="103">60/((AU99-AU98)/$A98)</f>
        <v>69.021285474802298</v>
      </c>
      <c r="AW98" s="111">
        <v>903.12562358299999</v>
      </c>
      <c r="AX98" s="111">
        <f t="shared" ref="AX98:AX121" si="104">60/((AW99-AW98)/$A98)</f>
        <v>62.054409007957261</v>
      </c>
      <c r="AY98" s="111">
        <v>778.06367346900004</v>
      </c>
      <c r="AZ98" s="111">
        <f t="shared" ref="AZ98:AZ121" si="105">60/((AY99-AY98)/$A98)</f>
        <v>70.809248550081492</v>
      </c>
      <c r="BA98" s="111">
        <v>751.95501133799996</v>
      </c>
      <c r="BB98" s="111">
        <f t="shared" ref="BB98:BB121" si="106">60/((BA99-BA98)/$A98)</f>
        <v>61.129250864906126</v>
      </c>
      <c r="BC98" s="111">
        <v>785.65657596400001</v>
      </c>
      <c r="BD98" s="111">
        <f t="shared" ref="BD98:BD121" si="107">60/((BC99-BC98)/$A98)</f>
        <v>68.815302696655991</v>
      </c>
      <c r="CI98" s="115"/>
      <c r="FI98" s="99"/>
    </row>
    <row r="99" spans="1:165" x14ac:dyDescent="0.3">
      <c r="A99" s="111">
        <v>12</v>
      </c>
      <c r="B99" s="114">
        <v>98</v>
      </c>
      <c r="C99" s="111">
        <v>828.611315193</v>
      </c>
      <c r="D99" s="111">
        <f t="shared" si="81"/>
        <v>62.429095829260639</v>
      </c>
      <c r="E99" s="111">
        <v>710.80489795899996</v>
      </c>
      <c r="F99" s="111">
        <f t="shared" si="82"/>
        <v>71.642599280224957</v>
      </c>
      <c r="G99" s="111">
        <v>690.14349206300005</v>
      </c>
      <c r="H99" s="111">
        <f t="shared" si="83"/>
        <v>74.605263156299884</v>
      </c>
      <c r="I99" s="111">
        <v>702.70548752800005</v>
      </c>
      <c r="J99" s="111">
        <f t="shared" si="84"/>
        <v>71.118836007470421</v>
      </c>
      <c r="K99" s="111">
        <v>729.78866213200001</v>
      </c>
      <c r="L99" s="111">
        <f t="shared" si="85"/>
        <v>78.376777258207881</v>
      </c>
      <c r="M99" s="111">
        <v>669.38485260799996</v>
      </c>
      <c r="N99" s="111">
        <f t="shared" si="86"/>
        <v>79.507211537804466</v>
      </c>
      <c r="O99" s="111">
        <v>781.47480725599996</v>
      </c>
      <c r="P99" s="111">
        <f t="shared" si="87"/>
        <v>69.146190879981219</v>
      </c>
      <c r="Q99" s="111">
        <v>756.80798185900005</v>
      </c>
      <c r="R99" s="111">
        <f t="shared" si="88"/>
        <v>73.478228670571568</v>
      </c>
      <c r="S99" s="111">
        <v>893.20199546499998</v>
      </c>
      <c r="T99" s="111">
        <f t="shared" si="89"/>
        <v>73.369565219883029</v>
      </c>
      <c r="U99" s="111">
        <v>957.20780045399999</v>
      </c>
      <c r="V99" s="111">
        <f t="shared" si="90"/>
        <v>55.358736891239566</v>
      </c>
      <c r="W99" s="111">
        <v>632.37224489799996</v>
      </c>
      <c r="X99" s="111">
        <f t="shared" si="91"/>
        <v>85.040281107905258</v>
      </c>
      <c r="Y99" s="111">
        <v>1016.832267574</v>
      </c>
      <c r="Z99" s="111">
        <f t="shared" si="92"/>
        <v>49.165021484581686</v>
      </c>
      <c r="AA99" s="111">
        <v>718.83755101999998</v>
      </c>
      <c r="AB99" s="111">
        <f t="shared" si="93"/>
        <v>76.397443794032398</v>
      </c>
      <c r="AC99" s="111">
        <v>909.99002267599997</v>
      </c>
      <c r="AD99" s="111">
        <f t="shared" si="94"/>
        <v>54.423541026756439</v>
      </c>
      <c r="AE99" s="111">
        <v>749.44725623600004</v>
      </c>
      <c r="AF99" s="111">
        <f t="shared" si="95"/>
        <v>64.734472863873421</v>
      </c>
      <c r="AG99" s="111">
        <v>841.816235828</v>
      </c>
      <c r="AH99" s="111">
        <f t="shared" si="96"/>
        <v>68.449917223634131</v>
      </c>
      <c r="AI99" s="111">
        <v>801.58040816300002</v>
      </c>
      <c r="AJ99" s="111">
        <f t="shared" si="97"/>
        <v>67.389975547933901</v>
      </c>
      <c r="AK99" s="111">
        <v>792.78149659999997</v>
      </c>
      <c r="AL99" s="111">
        <f t="shared" si="98"/>
        <v>61.340875239381617</v>
      </c>
      <c r="AM99" s="111">
        <v>956.05841269799998</v>
      </c>
      <c r="AN99" s="111">
        <f t="shared" si="99"/>
        <v>61.401608908302514</v>
      </c>
      <c r="AO99" s="111">
        <v>1019.9597278910001</v>
      </c>
      <c r="AP99" s="111">
        <f t="shared" si="100"/>
        <v>53.278028348316539</v>
      </c>
      <c r="AQ99" s="111">
        <v>798.02340136099997</v>
      </c>
      <c r="AR99" s="111">
        <f t="shared" si="101"/>
        <v>54.495276801452576</v>
      </c>
      <c r="AS99" s="111">
        <v>828.35736961500004</v>
      </c>
      <c r="AT99" s="111">
        <f t="shared" si="102"/>
        <v>56.635273972906027</v>
      </c>
      <c r="AU99" s="111">
        <v>732.02068027200005</v>
      </c>
      <c r="AV99" s="111">
        <f t="shared" si="103"/>
        <v>72.788292255523558</v>
      </c>
      <c r="AW99" s="111">
        <v>914.72834467099995</v>
      </c>
      <c r="AX99" s="111">
        <f t="shared" si="104"/>
        <v>61.401608908302514</v>
      </c>
      <c r="AY99" s="111">
        <v>788.231836735</v>
      </c>
      <c r="AZ99" s="111">
        <f t="shared" si="105"/>
        <v>69.165621081487274</v>
      </c>
      <c r="BA99" s="111">
        <v>763.73333333300002</v>
      </c>
      <c r="BB99" s="111">
        <f t="shared" si="106"/>
        <v>67.116477270344177</v>
      </c>
      <c r="BC99" s="111">
        <v>796.11936507899998</v>
      </c>
      <c r="BD99" s="111">
        <f t="shared" si="107"/>
        <v>68.601355089369946</v>
      </c>
      <c r="CI99" s="115"/>
      <c r="FI99" s="99"/>
    </row>
    <row r="100" spans="1:165" x14ac:dyDescent="0.3">
      <c r="A100" s="111">
        <v>12</v>
      </c>
      <c r="B100" s="114">
        <v>99</v>
      </c>
      <c r="C100" s="111">
        <v>840.14439909299995</v>
      </c>
      <c r="D100" s="111">
        <f t="shared" si="81"/>
        <v>49.932065216472267</v>
      </c>
      <c r="E100" s="111">
        <v>720.85478458</v>
      </c>
      <c r="F100" s="111">
        <f t="shared" si="82"/>
        <v>76.238955049483181</v>
      </c>
      <c r="G100" s="111">
        <v>699.79428571400001</v>
      </c>
      <c r="H100" s="111">
        <f t="shared" si="83"/>
        <v>70.412290656855447</v>
      </c>
      <c r="I100" s="111">
        <v>712.82938775499997</v>
      </c>
      <c r="J100" s="111">
        <f t="shared" si="84"/>
        <v>72.448160043588274</v>
      </c>
      <c r="K100" s="111">
        <v>738.97505668899998</v>
      </c>
      <c r="L100" s="111">
        <f t="shared" si="85"/>
        <v>73.767749608117441</v>
      </c>
      <c r="M100" s="111">
        <v>678.44063492099997</v>
      </c>
      <c r="N100" s="111">
        <f t="shared" si="86"/>
        <v>69.368708052963555</v>
      </c>
      <c r="O100" s="111">
        <v>791.88752834499996</v>
      </c>
      <c r="P100" s="111">
        <f t="shared" si="87"/>
        <v>61.174475958061393</v>
      </c>
      <c r="Q100" s="111">
        <v>766.60680272100001</v>
      </c>
      <c r="R100" s="111">
        <f t="shared" si="88"/>
        <v>70.632830294069279</v>
      </c>
      <c r="S100" s="111">
        <v>903.01532879800004</v>
      </c>
      <c r="T100" s="111">
        <f t="shared" si="89"/>
        <v>68.242778538227896</v>
      </c>
      <c r="U100" s="111">
        <v>970.213877551</v>
      </c>
      <c r="V100" s="111">
        <f t="shared" si="90"/>
        <v>53.938356162651793</v>
      </c>
      <c r="W100" s="111">
        <v>640.83882086200003</v>
      </c>
      <c r="X100" s="111">
        <f t="shared" si="91"/>
        <v>78.426335758568328</v>
      </c>
      <c r="Y100" s="111">
        <v>1031.4768253970001</v>
      </c>
      <c r="Z100" s="111">
        <f t="shared" si="92"/>
        <v>41.902449324103074</v>
      </c>
      <c r="AA100" s="111">
        <v>728.26195011300001</v>
      </c>
      <c r="AB100" s="111">
        <f t="shared" si="93"/>
        <v>66.141181173790315</v>
      </c>
      <c r="AC100" s="111">
        <v>923.21959183700005</v>
      </c>
      <c r="AD100" s="111">
        <f t="shared" si="94"/>
        <v>49.218750001922658</v>
      </c>
      <c r="AE100" s="111">
        <v>760.56961451200004</v>
      </c>
      <c r="AF100" s="111">
        <f t="shared" si="95"/>
        <v>69.368708052964323</v>
      </c>
      <c r="AG100" s="111">
        <v>852.33487528299997</v>
      </c>
      <c r="AH100" s="111">
        <f t="shared" si="96"/>
        <v>50.501323287050859</v>
      </c>
      <c r="AI100" s="111">
        <v>812.26448979600002</v>
      </c>
      <c r="AJ100" s="111">
        <f t="shared" si="97"/>
        <v>61.318131258657424</v>
      </c>
      <c r="AK100" s="111">
        <v>804.51918369999999</v>
      </c>
      <c r="AL100" s="111">
        <f t="shared" si="98"/>
        <v>53.871003054957157</v>
      </c>
      <c r="AM100" s="111">
        <v>967.784489796</v>
      </c>
      <c r="AN100" s="111">
        <f t="shared" si="99"/>
        <v>50.7492839616122</v>
      </c>
      <c r="AO100" s="111">
        <v>1033.473741497</v>
      </c>
      <c r="AP100" s="111">
        <f t="shared" si="100"/>
        <v>45.333059212215744</v>
      </c>
      <c r="AQ100" s="111">
        <v>811.23555555600001</v>
      </c>
      <c r="AR100" s="111">
        <f t="shared" si="101"/>
        <v>50.832479510353302</v>
      </c>
      <c r="AS100" s="111">
        <v>841.07029478499999</v>
      </c>
      <c r="AT100" s="111">
        <f t="shared" si="102"/>
        <v>56.37784091213404</v>
      </c>
      <c r="AU100" s="111">
        <v>741.91238095200003</v>
      </c>
      <c r="AV100" s="111">
        <f t="shared" si="103"/>
        <v>64.523995316728289</v>
      </c>
      <c r="AW100" s="111">
        <v>926.45442176899996</v>
      </c>
      <c r="AX100" s="111">
        <f t="shared" si="104"/>
        <v>49.687030545289886</v>
      </c>
      <c r="AY100" s="111">
        <v>798.64163265299999</v>
      </c>
      <c r="AZ100" s="111">
        <f t="shared" si="105"/>
        <v>60.477235323585674</v>
      </c>
      <c r="BA100" s="111">
        <v>774.46095238099997</v>
      </c>
      <c r="BB100" s="111">
        <f t="shared" si="106"/>
        <v>57.732588584426438</v>
      </c>
      <c r="BC100" s="111">
        <v>806.61478457999999</v>
      </c>
      <c r="BD100" s="111">
        <f t="shared" si="107"/>
        <v>61.891841316894769</v>
      </c>
      <c r="CI100" s="115"/>
      <c r="FI100" s="99"/>
    </row>
    <row r="101" spans="1:165" x14ac:dyDescent="0.3">
      <c r="A101" s="111">
        <v>18</v>
      </c>
      <c r="B101" s="114">
        <v>100</v>
      </c>
      <c r="C101" s="111">
        <v>854.56399093000005</v>
      </c>
      <c r="D101" s="111">
        <f t="shared" si="81"/>
        <v>62.431837248870465</v>
      </c>
      <c r="E101" s="111">
        <v>730.29877551000004</v>
      </c>
      <c r="F101" s="111">
        <f t="shared" si="82"/>
        <v>90.715852985379385</v>
      </c>
      <c r="G101" s="111">
        <v>710.01977324300003</v>
      </c>
      <c r="H101" s="111">
        <f t="shared" si="83"/>
        <v>75.383660859735059</v>
      </c>
      <c r="I101" s="111">
        <v>722.76752834499996</v>
      </c>
      <c r="J101" s="111">
        <f t="shared" si="84"/>
        <v>74.181369620413605</v>
      </c>
      <c r="K101" s="111">
        <v>748.73541950100002</v>
      </c>
      <c r="L101" s="111">
        <f t="shared" si="85"/>
        <v>92.051147255139725</v>
      </c>
      <c r="M101" s="111">
        <v>688.81995464900001</v>
      </c>
      <c r="N101" s="111">
        <f t="shared" si="86"/>
        <v>82.031250004450257</v>
      </c>
      <c r="O101" s="111">
        <v>803.65714285700005</v>
      </c>
      <c r="P101" s="111">
        <f t="shared" si="87"/>
        <v>75.246461072419862</v>
      </c>
      <c r="Q101" s="111">
        <v>776.800362812</v>
      </c>
      <c r="R101" s="111">
        <f t="shared" si="88"/>
        <v>70.047769204630242</v>
      </c>
      <c r="S101" s="111">
        <v>913.56589569200003</v>
      </c>
      <c r="T101" s="111">
        <f t="shared" si="89"/>
        <v>70.206367927488202</v>
      </c>
      <c r="U101" s="111">
        <v>983.56244898</v>
      </c>
      <c r="V101" s="111">
        <f t="shared" si="90"/>
        <v>62.181442179493629</v>
      </c>
      <c r="W101" s="111">
        <v>650.01941043099998</v>
      </c>
      <c r="X101" s="111">
        <f t="shared" si="91"/>
        <v>84.759396357871893</v>
      </c>
      <c r="Y101" s="111">
        <v>1048.6595918370001</v>
      </c>
      <c r="Z101" s="111">
        <f t="shared" si="92"/>
        <v>60.326483463081161</v>
      </c>
      <c r="AA101" s="111">
        <v>739.14775510200002</v>
      </c>
      <c r="AB101" s="111">
        <f t="shared" si="93"/>
        <v>73.045494701865024</v>
      </c>
      <c r="AC101" s="111">
        <v>937.84816326500004</v>
      </c>
      <c r="AD101" s="111">
        <f t="shared" si="94"/>
        <v>61.89184131512156</v>
      </c>
      <c r="AE101" s="111">
        <v>770.94893423999997</v>
      </c>
      <c r="AF101" s="111">
        <f t="shared" si="95"/>
        <v>72.674560547152055</v>
      </c>
      <c r="AG101" s="111">
        <v>866.59192743799997</v>
      </c>
      <c r="AH101" s="111">
        <f t="shared" si="96"/>
        <v>55.569556453946795</v>
      </c>
      <c r="AI101" s="111">
        <v>824.00653061200001</v>
      </c>
      <c r="AJ101" s="111">
        <f t="shared" si="97"/>
        <v>70.133587783842813</v>
      </c>
      <c r="AK101" s="111">
        <v>817.88444440000001</v>
      </c>
      <c r="AL101" s="111">
        <f t="shared" si="98"/>
        <v>67.368623184765525</v>
      </c>
      <c r="AM101" s="111">
        <v>981.97188208600005</v>
      </c>
      <c r="AN101" s="111">
        <f t="shared" si="99"/>
        <v>63.540599384203318</v>
      </c>
      <c r="AO101" s="111">
        <v>1049.3561904759999</v>
      </c>
      <c r="AP101" s="111">
        <f t="shared" si="100"/>
        <v>61.822429906902919</v>
      </c>
      <c r="AQ101" s="111">
        <v>825.399727891</v>
      </c>
      <c r="AR101" s="111">
        <f t="shared" si="101"/>
        <v>64.390006487934613</v>
      </c>
      <c r="AS101" s="111">
        <v>853.84126984099998</v>
      </c>
      <c r="AT101" s="111">
        <f t="shared" si="102"/>
        <v>75.628810974780777</v>
      </c>
      <c r="AU101" s="111">
        <v>753.07102040799998</v>
      </c>
      <c r="AV101" s="111">
        <f t="shared" si="103"/>
        <v>72.300349751435732</v>
      </c>
      <c r="AW101" s="111">
        <v>940.945124717</v>
      </c>
      <c r="AX101" s="111">
        <f t="shared" si="104"/>
        <v>58.852313167783528</v>
      </c>
      <c r="AY101" s="111">
        <v>810.54693877600005</v>
      </c>
      <c r="AZ101" s="111">
        <f t="shared" si="105"/>
        <v>67.116477274515077</v>
      </c>
      <c r="BA101" s="111">
        <v>786.93224489800002</v>
      </c>
      <c r="BB101" s="111">
        <f t="shared" si="106"/>
        <v>78.480094912623613</v>
      </c>
      <c r="BC101" s="111">
        <v>818.24798185899999</v>
      </c>
      <c r="BD101" s="111">
        <f t="shared" si="107"/>
        <v>68.365026868046456</v>
      </c>
      <c r="CI101" s="115"/>
      <c r="FI101" s="99"/>
    </row>
    <row r="102" spans="1:165" x14ac:dyDescent="0.3">
      <c r="A102" s="111">
        <v>6</v>
      </c>
      <c r="B102" s="114">
        <v>101</v>
      </c>
      <c r="C102" s="111">
        <v>871.86285714300004</v>
      </c>
      <c r="D102" s="111">
        <f t="shared" si="81"/>
        <v>60.79963235678305</v>
      </c>
      <c r="E102" s="111">
        <v>742.20408163299999</v>
      </c>
      <c r="F102" s="111">
        <f t="shared" si="82"/>
        <v>82.522455101016533</v>
      </c>
      <c r="G102" s="111">
        <v>724.346485261</v>
      </c>
      <c r="H102" s="111">
        <f t="shared" si="83"/>
        <v>66.82718211775061</v>
      </c>
      <c r="I102" s="111">
        <v>737.32643990899999</v>
      </c>
      <c r="J102" s="111">
        <f t="shared" si="84"/>
        <v>73.478228670571568</v>
      </c>
      <c r="K102" s="111">
        <v>760.46802721100005</v>
      </c>
      <c r="L102" s="111">
        <f t="shared" si="85"/>
        <v>72.745601179887871</v>
      </c>
      <c r="M102" s="111">
        <v>701.98566893400005</v>
      </c>
      <c r="N102" s="111">
        <f t="shared" si="86"/>
        <v>65.417325945808898</v>
      </c>
      <c r="O102" s="111">
        <v>818.00997732400003</v>
      </c>
      <c r="P102" s="111">
        <f t="shared" si="87"/>
        <v>62.327261304600199</v>
      </c>
      <c r="Q102" s="111">
        <v>792.21841269799995</v>
      </c>
      <c r="R102" s="111">
        <f t="shared" si="88"/>
        <v>63.802083328717572</v>
      </c>
      <c r="S102" s="111">
        <v>928.949115646</v>
      </c>
      <c r="T102" s="111">
        <f t="shared" si="89"/>
        <v>73.565391461734123</v>
      </c>
      <c r="U102" s="111">
        <v>1000.930975057</v>
      </c>
      <c r="V102" s="111">
        <f t="shared" si="90"/>
        <v>48.37412246394058</v>
      </c>
      <c r="W102" s="111">
        <v>662.76136054400001</v>
      </c>
      <c r="X102" s="111">
        <f t="shared" si="91"/>
        <v>79.40540973329793</v>
      </c>
      <c r="Y102" s="111">
        <v>1066.562176871</v>
      </c>
      <c r="Z102" s="111">
        <f t="shared" si="92"/>
        <v>52.378061655128505</v>
      </c>
      <c r="AA102" s="111">
        <v>753.93306122399997</v>
      </c>
      <c r="AB102" s="111">
        <f t="shared" si="93"/>
        <v>66.881234833708135</v>
      </c>
      <c r="AC102" s="111">
        <v>955.29795918399998</v>
      </c>
      <c r="AD102" s="111">
        <f t="shared" si="94"/>
        <v>50.480769233802832</v>
      </c>
      <c r="AE102" s="111">
        <v>785.80970521500001</v>
      </c>
      <c r="AF102" s="111">
        <f t="shared" si="95"/>
        <v>77.51953124507979</v>
      </c>
      <c r="AG102" s="111">
        <v>886.02702947800003</v>
      </c>
      <c r="AH102" s="111">
        <f t="shared" si="96"/>
        <v>59.860641891575717</v>
      </c>
      <c r="AI102" s="111">
        <v>839.40571428600003</v>
      </c>
      <c r="AJ102" s="111">
        <f t="shared" si="97"/>
        <v>59.401939657773632</v>
      </c>
      <c r="AK102" s="111">
        <v>833.91564630000005</v>
      </c>
      <c r="AL102" s="111">
        <f t="shared" si="98"/>
        <v>65.6250010253911</v>
      </c>
      <c r="AM102" s="111">
        <v>998.96888888900003</v>
      </c>
      <c r="AN102" s="111">
        <f t="shared" si="99"/>
        <v>50.83247950676494</v>
      </c>
      <c r="AO102" s="111">
        <v>1066.825578231</v>
      </c>
      <c r="AP102" s="111">
        <f t="shared" si="100"/>
        <v>52.616926502608237</v>
      </c>
      <c r="AQ102" s="111">
        <v>842.17251700700001</v>
      </c>
      <c r="AR102" s="111">
        <f t="shared" si="101"/>
        <v>66.92634560965827</v>
      </c>
      <c r="AS102" s="111">
        <v>868.12154195000005</v>
      </c>
      <c r="AT102" s="111">
        <f t="shared" si="102"/>
        <v>56.544704008722043</v>
      </c>
      <c r="AU102" s="111">
        <v>768.00870748299997</v>
      </c>
      <c r="AV102" s="111">
        <f t="shared" si="103"/>
        <v>70.733532927512869</v>
      </c>
      <c r="AW102" s="111">
        <v>959.29614512499995</v>
      </c>
      <c r="AX102" s="111">
        <f t="shared" si="104"/>
        <v>52.835463260157162</v>
      </c>
      <c r="AY102" s="111">
        <v>826.63836734699998</v>
      </c>
      <c r="AZ102" s="111">
        <f t="shared" si="105"/>
        <v>66.335740078437951</v>
      </c>
      <c r="BA102" s="111">
        <v>800.69369614499999</v>
      </c>
      <c r="BB102" s="111">
        <f t="shared" si="106"/>
        <v>64.065728305139018</v>
      </c>
      <c r="BC102" s="111">
        <v>834.04553288</v>
      </c>
      <c r="BD102" s="111">
        <f t="shared" si="107"/>
        <v>65.236686389808995</v>
      </c>
      <c r="CI102" s="115"/>
      <c r="FI102" s="99"/>
    </row>
    <row r="103" spans="1:165" x14ac:dyDescent="0.3">
      <c r="A103" s="111">
        <v>2</v>
      </c>
      <c r="B103" s="114">
        <v>102</v>
      </c>
      <c r="C103" s="111">
        <v>877.78394557800004</v>
      </c>
      <c r="D103" s="111">
        <f t="shared" si="81"/>
        <v>56.173573360741976</v>
      </c>
      <c r="E103" s="111">
        <v>746.56653061199995</v>
      </c>
      <c r="F103" s="111">
        <f t="shared" si="82"/>
        <v>94.716494808738048</v>
      </c>
      <c r="G103" s="111">
        <v>729.73351473900004</v>
      </c>
      <c r="H103" s="111">
        <f t="shared" si="83"/>
        <v>75.999540445982461</v>
      </c>
      <c r="I103" s="111">
        <v>742.22585033999997</v>
      </c>
      <c r="J103" s="111">
        <f t="shared" si="84"/>
        <v>75.99954044597699</v>
      </c>
      <c r="K103" s="111">
        <v>765.416780045</v>
      </c>
      <c r="L103" s="111">
        <f t="shared" si="85"/>
        <v>86.132812494533098</v>
      </c>
      <c r="M103" s="111">
        <v>707.48879818600005</v>
      </c>
      <c r="N103" s="111">
        <f t="shared" si="86"/>
        <v>78.302556808106615</v>
      </c>
      <c r="O103" s="111">
        <v>823.78594104299998</v>
      </c>
      <c r="P103" s="111">
        <f t="shared" si="87"/>
        <v>68.449917217124494</v>
      </c>
      <c r="Q103" s="111">
        <v>797.86086167799999</v>
      </c>
      <c r="R103" s="111">
        <f t="shared" si="88"/>
        <v>55.569556459665215</v>
      </c>
      <c r="S103" s="111">
        <v>933.84272108799996</v>
      </c>
      <c r="T103" s="111">
        <f t="shared" si="89"/>
        <v>90.963782883545605</v>
      </c>
      <c r="U103" s="111">
        <v>1008.3729705219999</v>
      </c>
      <c r="V103" s="111">
        <f t="shared" si="90"/>
        <v>56.790865385039083</v>
      </c>
      <c r="W103" s="111">
        <v>667.29505668900003</v>
      </c>
      <c r="X103" s="111">
        <f t="shared" si="91"/>
        <v>79.507211546586092</v>
      </c>
      <c r="Y103" s="111">
        <v>1073.4352834470001</v>
      </c>
      <c r="Z103" s="111">
        <f t="shared" si="92"/>
        <v>58.726917615655644</v>
      </c>
      <c r="AA103" s="111">
        <v>759.31573696099997</v>
      </c>
      <c r="AB103" s="111">
        <f t="shared" si="93"/>
        <v>70.193123938786755</v>
      </c>
      <c r="AC103" s="111">
        <v>962.42938775499999</v>
      </c>
      <c r="AD103" s="111">
        <f t="shared" si="94"/>
        <v>63.802083317408886</v>
      </c>
      <c r="AE103" s="111">
        <v>790.45369614499998</v>
      </c>
      <c r="AF103" s="111">
        <f t="shared" si="95"/>
        <v>84.720799154012354</v>
      </c>
      <c r="AG103" s="111">
        <v>892.04099773200005</v>
      </c>
      <c r="AH103" s="111">
        <f t="shared" si="96"/>
        <v>79.507211493908343</v>
      </c>
      <c r="AI103" s="111">
        <v>845.46612244899995</v>
      </c>
      <c r="AJ103" s="111">
        <f t="shared" si="97"/>
        <v>68.055555560281874</v>
      </c>
      <c r="AK103" s="111">
        <v>839.40136050000001</v>
      </c>
      <c r="AL103" s="111">
        <f t="shared" si="98"/>
        <v>73.828121611407227</v>
      </c>
      <c r="AM103" s="111">
        <v>1006.050975057</v>
      </c>
      <c r="AN103" s="111">
        <f t="shared" si="99"/>
        <v>50.174453900238795</v>
      </c>
      <c r="AO103" s="111">
        <v>1073.667482993</v>
      </c>
      <c r="AP103" s="111">
        <f t="shared" si="100"/>
        <v>53.83300781874086</v>
      </c>
      <c r="AQ103" s="111">
        <v>847.55156462599996</v>
      </c>
      <c r="AR103" s="111">
        <f t="shared" si="101"/>
        <v>67.99958882688297</v>
      </c>
      <c r="AS103" s="111">
        <v>874.48818594099998</v>
      </c>
      <c r="AT103" s="111">
        <f t="shared" si="102"/>
        <v>68.168643971656948</v>
      </c>
      <c r="AU103" s="111">
        <v>773.09823129300003</v>
      </c>
      <c r="AV103" s="111">
        <f t="shared" si="103"/>
        <v>83.270392770865158</v>
      </c>
      <c r="AW103" s="111">
        <v>966.10975056699999</v>
      </c>
      <c r="AX103" s="111">
        <f t="shared" si="104"/>
        <v>56.635273963995743</v>
      </c>
      <c r="AY103" s="111">
        <v>832.06530612200004</v>
      </c>
      <c r="AZ103" s="111">
        <f t="shared" si="105"/>
        <v>63.802083317412745</v>
      </c>
      <c r="BA103" s="111">
        <v>806.31292516999997</v>
      </c>
      <c r="BB103" s="111">
        <f t="shared" si="106"/>
        <v>56.021341471952482</v>
      </c>
      <c r="BC103" s="111">
        <v>839.56390022699998</v>
      </c>
      <c r="BD103" s="111">
        <f t="shared" si="107"/>
        <v>74.898097814321304</v>
      </c>
      <c r="CI103" s="115"/>
      <c r="FI103" s="99"/>
    </row>
    <row r="104" spans="1:165" x14ac:dyDescent="0.3">
      <c r="A104" s="111">
        <v>12</v>
      </c>
      <c r="B104" s="114">
        <v>103</v>
      </c>
      <c r="C104" s="111">
        <v>879.92018140599998</v>
      </c>
      <c r="D104" s="111">
        <f t="shared" si="81"/>
        <v>65.75546719649185</v>
      </c>
      <c r="E104" s="111">
        <v>747.83346938800003</v>
      </c>
      <c r="F104" s="111">
        <f t="shared" si="82"/>
        <v>103.42401501029155</v>
      </c>
      <c r="G104" s="111">
        <v>731.31247165499997</v>
      </c>
      <c r="H104" s="111">
        <f t="shared" si="83"/>
        <v>88.451595644131814</v>
      </c>
      <c r="I104" s="111">
        <v>743.804807256</v>
      </c>
      <c r="J104" s="111">
        <f t="shared" si="84"/>
        <v>74.898097822111623</v>
      </c>
      <c r="K104" s="111">
        <v>766.80997732399999</v>
      </c>
      <c r="L104" s="111">
        <f t="shared" si="85"/>
        <v>83.075184188705393</v>
      </c>
      <c r="M104" s="111">
        <v>709.02131519299996</v>
      </c>
      <c r="N104" s="111">
        <f t="shared" si="86"/>
        <v>86.132812504835798</v>
      </c>
      <c r="O104" s="111">
        <v>825.53904761900003</v>
      </c>
      <c r="P104" s="111">
        <f t="shared" si="87"/>
        <v>72.724274408281644</v>
      </c>
      <c r="Q104" s="111">
        <v>800.02031746</v>
      </c>
      <c r="R104" s="111">
        <f t="shared" si="88"/>
        <v>64.768276762296523</v>
      </c>
      <c r="S104" s="111">
        <v>935.16192743800002</v>
      </c>
      <c r="T104" s="111">
        <f t="shared" si="89"/>
        <v>91.756322121593669</v>
      </c>
      <c r="U104" s="111">
        <v>1010.4859863950001</v>
      </c>
      <c r="V104" s="111">
        <f t="shared" si="90"/>
        <v>64.331561206708571</v>
      </c>
      <c r="W104" s="111">
        <v>668.804353741</v>
      </c>
      <c r="X104" s="111">
        <f t="shared" si="91"/>
        <v>92.560634319508196</v>
      </c>
      <c r="Y104" s="111">
        <v>1075.4786394560001</v>
      </c>
      <c r="Z104" s="111">
        <f t="shared" si="92"/>
        <v>62.389964790449376</v>
      </c>
      <c r="AA104" s="111">
        <v>761.02530612199996</v>
      </c>
      <c r="AB104" s="111">
        <f t="shared" si="93"/>
        <v>83.14479637754323</v>
      </c>
      <c r="AC104" s="111">
        <v>964.31020408200004</v>
      </c>
      <c r="AD104" s="111">
        <f t="shared" si="94"/>
        <v>64.852941178378032</v>
      </c>
      <c r="AE104" s="111">
        <v>791.87011337900003</v>
      </c>
      <c r="AF104" s="111">
        <f t="shared" si="95"/>
        <v>83.579009439814598</v>
      </c>
      <c r="AG104" s="111">
        <v>893.55029478500001</v>
      </c>
      <c r="AH104" s="111">
        <f t="shared" si="96"/>
        <v>78.787517868758911</v>
      </c>
      <c r="AI104" s="111">
        <v>847.22938775499995</v>
      </c>
      <c r="AJ104" s="111">
        <f t="shared" si="97"/>
        <v>74.192462987262275</v>
      </c>
      <c r="AK104" s="111">
        <v>841.02675739999995</v>
      </c>
      <c r="AL104" s="111">
        <f t="shared" si="98"/>
        <v>75.35312909572346</v>
      </c>
      <c r="AM104" s="111">
        <v>1008.442630385</v>
      </c>
      <c r="AN104" s="111">
        <f t="shared" si="99"/>
        <v>54.784121020840814</v>
      </c>
      <c r="AO104" s="111">
        <v>1075.8965986390001</v>
      </c>
      <c r="AP104" s="111">
        <f t="shared" si="100"/>
        <v>59.111759796520992</v>
      </c>
      <c r="AQ104" s="111">
        <v>849.31628117900004</v>
      </c>
      <c r="AR104" s="111">
        <f t="shared" si="101"/>
        <v>70.632830294069279</v>
      </c>
      <c r="AS104" s="111">
        <v>876.24852607699995</v>
      </c>
      <c r="AT104" s="111">
        <f t="shared" si="102"/>
        <v>67.536754696461784</v>
      </c>
      <c r="AU104" s="111">
        <v>774.53931972800001</v>
      </c>
      <c r="AV104" s="111">
        <f t="shared" si="103"/>
        <v>88.012240554656714</v>
      </c>
      <c r="AW104" s="111">
        <v>968.228571429</v>
      </c>
      <c r="AX104" s="111">
        <f t="shared" si="104"/>
        <v>66.460147358632554</v>
      </c>
      <c r="AY104" s="111">
        <v>833.94612244899997</v>
      </c>
      <c r="AZ104" s="111">
        <f t="shared" si="105"/>
        <v>71.037371134592277</v>
      </c>
      <c r="BA104" s="111">
        <v>808.45496598600005</v>
      </c>
      <c r="BB104" s="111">
        <f t="shared" si="106"/>
        <v>70.074152542187377</v>
      </c>
      <c r="BC104" s="111">
        <v>841.16607709799996</v>
      </c>
      <c r="BD104" s="111">
        <f t="shared" si="107"/>
        <v>78.587834627037722</v>
      </c>
      <c r="CI104" s="115"/>
      <c r="FI104" s="99"/>
    </row>
    <row r="105" spans="1:165" x14ac:dyDescent="0.3">
      <c r="A105" s="111">
        <v>12</v>
      </c>
      <c r="B105" s="114">
        <v>104</v>
      </c>
      <c r="C105" s="111">
        <v>890.86984127000005</v>
      </c>
      <c r="D105" s="111">
        <f t="shared" si="81"/>
        <v>73.751300732485731</v>
      </c>
      <c r="E105" s="111">
        <v>754.79510204099995</v>
      </c>
      <c r="F105" s="111">
        <f t="shared" si="82"/>
        <v>115.40474530117727</v>
      </c>
      <c r="G105" s="111">
        <v>739.45251700699998</v>
      </c>
      <c r="H105" s="111">
        <f t="shared" si="83"/>
        <v>94.988512356470082</v>
      </c>
      <c r="I105" s="111">
        <v>753.41786848100003</v>
      </c>
      <c r="J105" s="111">
        <f t="shared" si="84"/>
        <v>75.628810974781075</v>
      </c>
      <c r="K105" s="111">
        <v>775.47682539699997</v>
      </c>
      <c r="L105" s="111">
        <f t="shared" si="85"/>
        <v>96.372377624482738</v>
      </c>
      <c r="M105" s="111">
        <v>717.38049886600004</v>
      </c>
      <c r="N105" s="111">
        <f t="shared" si="86"/>
        <v>88.847600279249249</v>
      </c>
      <c r="O105" s="111">
        <v>835.43945578199998</v>
      </c>
      <c r="P105" s="111">
        <f t="shared" si="87"/>
        <v>74.717620483000388</v>
      </c>
      <c r="Q105" s="111">
        <v>811.13687074799998</v>
      </c>
      <c r="R105" s="111">
        <f t="shared" si="88"/>
        <v>70.612724167613422</v>
      </c>
      <c r="S105" s="111">
        <v>943.00879818600004</v>
      </c>
      <c r="T105" s="111">
        <f t="shared" si="89"/>
        <v>94.248670217270544</v>
      </c>
      <c r="U105" s="111">
        <v>1021.678004535</v>
      </c>
      <c r="V105" s="111">
        <f t="shared" si="90"/>
        <v>64.802115989325799</v>
      </c>
      <c r="W105" s="111">
        <v>676.58303854899998</v>
      </c>
      <c r="X105" s="111">
        <f t="shared" si="91"/>
        <v>94.536013728406303</v>
      </c>
      <c r="Y105" s="111">
        <v>1087.018956916</v>
      </c>
      <c r="Z105" s="111">
        <f t="shared" si="92"/>
        <v>63.024009146754224</v>
      </c>
      <c r="AA105" s="111">
        <v>769.68489795899995</v>
      </c>
      <c r="AB105" s="111">
        <f t="shared" si="93"/>
        <v>86.947949521885093</v>
      </c>
      <c r="AC105" s="111">
        <v>975.41224489800004</v>
      </c>
      <c r="AD105" s="111">
        <f t="shared" si="94"/>
        <v>66.57608695375805</v>
      </c>
      <c r="AE105" s="111">
        <v>800.484716553</v>
      </c>
      <c r="AF105" s="111">
        <f t="shared" si="95"/>
        <v>86.614001398444231</v>
      </c>
      <c r="AG105" s="111">
        <v>902.68879818599999</v>
      </c>
      <c r="AH105" s="111">
        <f t="shared" si="96"/>
        <v>78.612739658145998</v>
      </c>
      <c r="AI105" s="111">
        <v>856.93387755100002</v>
      </c>
      <c r="AJ105" s="111">
        <f t="shared" si="97"/>
        <v>77.921313019821199</v>
      </c>
      <c r="AK105" s="111">
        <v>850.5817687</v>
      </c>
      <c r="AL105" s="111">
        <f t="shared" si="98"/>
        <v>77.616551790038002</v>
      </c>
      <c r="AM105" s="111">
        <v>1021.585124717</v>
      </c>
      <c r="AN105" s="111">
        <f t="shared" si="99"/>
        <v>55.769446944953536</v>
      </c>
      <c r="AO105" s="111">
        <v>1088.0769161000001</v>
      </c>
      <c r="AP105" s="111">
        <f t="shared" si="100"/>
        <v>62.697459875398458</v>
      </c>
      <c r="AQ105" s="111">
        <v>859.50984127000004</v>
      </c>
      <c r="AR105" s="111">
        <f t="shared" si="101"/>
        <v>71.118836007470421</v>
      </c>
      <c r="AS105" s="111">
        <v>886.90938775500001</v>
      </c>
      <c r="AT105" s="111">
        <f t="shared" si="102"/>
        <v>72.702960137716744</v>
      </c>
      <c r="AU105" s="111">
        <v>782.72</v>
      </c>
      <c r="AV105" s="111">
        <f t="shared" si="103"/>
        <v>87.40750528079279</v>
      </c>
      <c r="AW105" s="111">
        <v>979.06213151899999</v>
      </c>
      <c r="AX105" s="111">
        <f t="shared" si="104"/>
        <v>68.906249998923329</v>
      </c>
      <c r="AY105" s="111">
        <v>844.08163265300004</v>
      </c>
      <c r="AZ105" s="111">
        <f t="shared" si="105"/>
        <v>77.0500077640786</v>
      </c>
      <c r="BA105" s="111">
        <v>818.72979591800004</v>
      </c>
      <c r="BB105" s="111">
        <f t="shared" si="106"/>
        <v>80.435311284108224</v>
      </c>
      <c r="BC105" s="111">
        <v>850.327800454</v>
      </c>
      <c r="BD105" s="111">
        <f t="shared" si="107"/>
        <v>79.013377929724925</v>
      </c>
      <c r="CI105" s="115"/>
      <c r="FI105" s="99"/>
    </row>
    <row r="106" spans="1:165" x14ac:dyDescent="0.3">
      <c r="A106" s="111">
        <v>8</v>
      </c>
      <c r="B106" s="114">
        <v>105</v>
      </c>
      <c r="C106" s="111">
        <v>900.63238095199995</v>
      </c>
      <c r="D106" s="111">
        <f t="shared" si="81"/>
        <v>85.775067366815961</v>
      </c>
      <c r="E106" s="111">
        <v>761.03401360500004</v>
      </c>
      <c r="F106" s="111">
        <f t="shared" si="82"/>
        <v>131.09393577781753</v>
      </c>
      <c r="G106" s="111">
        <v>747.03238095200004</v>
      </c>
      <c r="H106" s="111">
        <f t="shared" si="83"/>
        <v>104.93337562900363</v>
      </c>
      <c r="I106" s="111">
        <v>762.93804988700003</v>
      </c>
      <c r="J106" s="111">
        <f t="shared" si="84"/>
        <v>78.007075482593763</v>
      </c>
      <c r="K106" s="111">
        <v>782.94784580500004</v>
      </c>
      <c r="L106" s="111">
        <f t="shared" si="85"/>
        <v>104.00943397115867</v>
      </c>
      <c r="M106" s="111">
        <v>725.48426303899998</v>
      </c>
      <c r="N106" s="111">
        <f t="shared" si="86"/>
        <v>95.703125001556415</v>
      </c>
      <c r="O106" s="111">
        <v>845.07573696099996</v>
      </c>
      <c r="P106" s="111">
        <f t="shared" si="87"/>
        <v>76.740139204348239</v>
      </c>
      <c r="Q106" s="111">
        <v>821.33333333300004</v>
      </c>
      <c r="R106" s="111">
        <f t="shared" si="88"/>
        <v>71.808510632330382</v>
      </c>
      <c r="S106" s="111">
        <v>950.64816326499999</v>
      </c>
      <c r="T106" s="111">
        <f t="shared" si="89"/>
        <v>101.83140666296507</v>
      </c>
      <c r="U106" s="111">
        <v>1032.788752834</v>
      </c>
      <c r="V106" s="111">
        <f t="shared" si="90"/>
        <v>69.252512558668158</v>
      </c>
      <c r="W106" s="111">
        <v>684.19918367299999</v>
      </c>
      <c r="X106" s="111">
        <f t="shared" si="91"/>
        <v>102.84514923948991</v>
      </c>
      <c r="Y106" s="111">
        <v>1098.443174603</v>
      </c>
      <c r="Z106" s="111">
        <f t="shared" si="92"/>
        <v>66.899271839015526</v>
      </c>
      <c r="AA106" s="111">
        <v>777.96571428599998</v>
      </c>
      <c r="AB106" s="111">
        <f t="shared" si="93"/>
        <v>93.511450390601937</v>
      </c>
      <c r="AC106" s="111">
        <v>986.226938776</v>
      </c>
      <c r="AD106" s="111">
        <f t="shared" si="94"/>
        <v>76.244813278996489</v>
      </c>
      <c r="AE106" s="111">
        <v>808.79746031699995</v>
      </c>
      <c r="AF106" s="111">
        <f t="shared" si="95"/>
        <v>87.59269066281459</v>
      </c>
      <c r="AG106" s="111">
        <v>911.84761904799996</v>
      </c>
      <c r="AH106" s="111">
        <f t="shared" si="96"/>
        <v>79.507211546583108</v>
      </c>
      <c r="AI106" s="111">
        <v>866.17396825399999</v>
      </c>
      <c r="AJ106" s="111">
        <f t="shared" si="97"/>
        <v>94.824689900164614</v>
      </c>
      <c r="AK106" s="111">
        <v>859.85814059999996</v>
      </c>
      <c r="AL106" s="111">
        <f t="shared" si="98"/>
        <v>78.228477023562135</v>
      </c>
      <c r="AM106" s="111">
        <v>1034.495419501</v>
      </c>
      <c r="AN106" s="111">
        <f t="shared" si="99"/>
        <v>61.891841314235258</v>
      </c>
      <c r="AO106" s="111">
        <v>1099.560634921</v>
      </c>
      <c r="AP106" s="111">
        <f t="shared" si="100"/>
        <v>69.281524929225512</v>
      </c>
      <c r="AQ106" s="111">
        <v>869.63374149699996</v>
      </c>
      <c r="AR106" s="111">
        <f t="shared" si="101"/>
        <v>80.749511719057224</v>
      </c>
      <c r="AS106" s="111">
        <v>896.81269841300002</v>
      </c>
      <c r="AT106" s="111">
        <f t="shared" si="102"/>
        <v>78.0070754699166</v>
      </c>
      <c r="AU106" s="111">
        <v>790.95727891199999</v>
      </c>
      <c r="AV106" s="111">
        <f t="shared" si="103"/>
        <v>87.639109709471484</v>
      </c>
      <c r="AW106" s="111">
        <v>989.51111111099999</v>
      </c>
      <c r="AX106" s="111">
        <f t="shared" si="104"/>
        <v>70.900321545617089</v>
      </c>
      <c r="AY106" s="111">
        <v>853.42621315199995</v>
      </c>
      <c r="AZ106" s="111">
        <f t="shared" si="105"/>
        <v>87.223101261078526</v>
      </c>
      <c r="BA106" s="111">
        <v>827.68108843499999</v>
      </c>
      <c r="BB106" s="111">
        <f t="shared" si="106"/>
        <v>83.776595737717358</v>
      </c>
      <c r="BC106" s="111">
        <v>859.44018140599997</v>
      </c>
      <c r="BD106" s="111">
        <f t="shared" si="107"/>
        <v>82.031250006007554</v>
      </c>
      <c r="CI106" s="115"/>
      <c r="FI106" s="99"/>
    </row>
    <row r="107" spans="1:165" x14ac:dyDescent="0.3">
      <c r="A107" s="111">
        <v>14</v>
      </c>
      <c r="B107" s="114">
        <v>106</v>
      </c>
      <c r="C107" s="111">
        <v>906.22841269800006</v>
      </c>
      <c r="D107" s="111">
        <f t="shared" si="81"/>
        <v>59.110847995591307</v>
      </c>
      <c r="E107" s="111">
        <v>764.69551020400002</v>
      </c>
      <c r="F107" s="111">
        <f t="shared" si="82"/>
        <v>108.0882352861701</v>
      </c>
      <c r="G107" s="111">
        <v>751.60671201800005</v>
      </c>
      <c r="H107" s="111">
        <f t="shared" si="83"/>
        <v>94.949557087564344</v>
      </c>
      <c r="I107" s="111">
        <v>769.09133786799998</v>
      </c>
      <c r="J107" s="111">
        <f t="shared" si="84"/>
        <v>72.351562495407094</v>
      </c>
      <c r="K107" s="111">
        <v>787.56281179099994</v>
      </c>
      <c r="L107" s="111">
        <f t="shared" si="85"/>
        <v>71.723977694250493</v>
      </c>
      <c r="M107" s="111">
        <v>730.49977324300005</v>
      </c>
      <c r="N107" s="111">
        <f t="shared" si="86"/>
        <v>89.989505603835781</v>
      </c>
      <c r="O107" s="111">
        <v>851.330612245</v>
      </c>
      <c r="P107" s="111">
        <f t="shared" si="87"/>
        <v>69.972497583883722</v>
      </c>
      <c r="Q107" s="111">
        <v>828.01777777799998</v>
      </c>
      <c r="R107" s="111">
        <f t="shared" si="88"/>
        <v>65.10826771949894</v>
      </c>
      <c r="S107" s="111">
        <v>955.361836735</v>
      </c>
      <c r="T107" s="111">
        <f t="shared" si="89"/>
        <v>86.235674530902216</v>
      </c>
      <c r="U107" s="111">
        <v>1039.719909297</v>
      </c>
      <c r="V107" s="111">
        <f t="shared" si="90"/>
        <v>55.913108576549867</v>
      </c>
      <c r="W107" s="111">
        <v>688.86639455800002</v>
      </c>
      <c r="X107" s="111">
        <f t="shared" si="91"/>
        <v>89.157809617881483</v>
      </c>
      <c r="Y107" s="111">
        <v>1105.6181405899999</v>
      </c>
      <c r="Z107" s="111">
        <f t="shared" si="92"/>
        <v>55.314650229852965</v>
      </c>
      <c r="AA107" s="111">
        <v>783.09877551</v>
      </c>
      <c r="AB107" s="111">
        <f t="shared" si="93"/>
        <v>80.986777669447363</v>
      </c>
      <c r="AC107" s="111">
        <v>992.52244898000004</v>
      </c>
      <c r="AD107" s="111">
        <f t="shared" si="94"/>
        <v>57.524597497859304</v>
      </c>
      <c r="AE107" s="111">
        <v>814.277369615</v>
      </c>
      <c r="AF107" s="111">
        <f t="shared" si="95"/>
        <v>72.207148209250818</v>
      </c>
      <c r="AG107" s="111">
        <v>917.88480725600004</v>
      </c>
      <c r="AH107" s="111">
        <f t="shared" si="96"/>
        <v>78.31315112576263</v>
      </c>
      <c r="AI107" s="111">
        <v>871.23594104300003</v>
      </c>
      <c r="AJ107" s="111">
        <f t="shared" si="97"/>
        <v>64.831262656223259</v>
      </c>
      <c r="AK107" s="111">
        <v>865.99401360000002</v>
      </c>
      <c r="AL107" s="111">
        <f t="shared" si="98"/>
        <v>62.560797551263057</v>
      </c>
      <c r="AM107" s="111">
        <v>1042.2508843539999</v>
      </c>
      <c r="AN107" s="111">
        <f t="shared" si="99"/>
        <v>54.317989864578294</v>
      </c>
      <c r="AO107" s="111">
        <v>1106.488888889</v>
      </c>
      <c r="AP107" s="111">
        <f t="shared" si="100"/>
        <v>55.869932432137745</v>
      </c>
      <c r="AQ107" s="111">
        <v>875.57804988700002</v>
      </c>
      <c r="AR107" s="111">
        <f t="shared" si="101"/>
        <v>72.496555615067365</v>
      </c>
      <c r="AS107" s="111">
        <v>902.96598639499996</v>
      </c>
      <c r="AT107" s="111">
        <f t="shared" si="102"/>
        <v>66.606731878257762</v>
      </c>
      <c r="AU107" s="111">
        <v>796.434285714</v>
      </c>
      <c r="AV107" s="111">
        <f t="shared" si="103"/>
        <v>79.529060179473149</v>
      </c>
      <c r="AW107" s="111">
        <v>996.28117913799997</v>
      </c>
      <c r="AX107" s="111">
        <f t="shared" si="104"/>
        <v>54.863744073578452</v>
      </c>
      <c r="AY107" s="111">
        <v>858.92934240399995</v>
      </c>
      <c r="AZ107" s="111">
        <f t="shared" si="105"/>
        <v>83.174665899806158</v>
      </c>
      <c r="BA107" s="111">
        <v>833.41061224500004</v>
      </c>
      <c r="BB107" s="111">
        <f t="shared" si="106"/>
        <v>66.714211619122523</v>
      </c>
      <c r="BC107" s="111">
        <v>865.29160997700001</v>
      </c>
      <c r="BD107" s="111">
        <f t="shared" si="107"/>
        <v>60.393624789005145</v>
      </c>
      <c r="CI107" s="115"/>
      <c r="FI107" s="99"/>
    </row>
    <row r="108" spans="1:165" x14ac:dyDescent="0.3">
      <c r="A108" s="111">
        <v>21</v>
      </c>
      <c r="B108" s="114">
        <v>107</v>
      </c>
      <c r="C108" s="111">
        <v>920.43900226799997</v>
      </c>
      <c r="D108" s="111">
        <f t="shared" si="81"/>
        <v>58.399054953863335</v>
      </c>
      <c r="E108" s="111">
        <v>772.46693877600001</v>
      </c>
      <c r="F108" s="111">
        <f t="shared" si="82"/>
        <v>72.751696834550927</v>
      </c>
      <c r="G108" s="111">
        <v>760.45351473899996</v>
      </c>
      <c r="H108" s="111">
        <f t="shared" si="83"/>
        <v>74.640539027955285</v>
      </c>
      <c r="I108" s="111">
        <v>780.70131519300003</v>
      </c>
      <c r="J108" s="111">
        <f t="shared" si="84"/>
        <v>65.299244133320713</v>
      </c>
      <c r="K108" s="111">
        <v>799.27437641699998</v>
      </c>
      <c r="L108" s="111">
        <f t="shared" si="85"/>
        <v>66.069458181771012</v>
      </c>
      <c r="M108" s="111">
        <v>739.83419501100002</v>
      </c>
      <c r="N108" s="111">
        <f t="shared" si="86"/>
        <v>74.518818125540477</v>
      </c>
      <c r="O108" s="111">
        <v>863.33532879799998</v>
      </c>
      <c r="P108" s="111">
        <f t="shared" si="87"/>
        <v>62.425852028325295</v>
      </c>
      <c r="Q108" s="111">
        <v>840.91936507900004</v>
      </c>
      <c r="R108" s="111">
        <f t="shared" si="88"/>
        <v>61.606382600854538</v>
      </c>
      <c r="S108" s="111">
        <v>965.10258503399996</v>
      </c>
      <c r="T108" s="111">
        <f t="shared" si="89"/>
        <v>66.499597886721816</v>
      </c>
      <c r="U108" s="111">
        <v>1054.7432199550001</v>
      </c>
      <c r="V108" s="111">
        <f t="shared" si="90"/>
        <v>55.034149975719018</v>
      </c>
      <c r="W108" s="111">
        <v>698.287891156</v>
      </c>
      <c r="X108" s="111">
        <f t="shared" si="91"/>
        <v>82.031249999999929</v>
      </c>
      <c r="Y108" s="111">
        <v>1120.8039909300001</v>
      </c>
      <c r="Z108" s="111">
        <f t="shared" si="92"/>
        <v>51.778312859218978</v>
      </c>
      <c r="AA108" s="111">
        <v>793.47083900200005</v>
      </c>
      <c r="AB108" s="111">
        <f t="shared" si="93"/>
        <v>70.318194702517232</v>
      </c>
      <c r="AC108" s="111">
        <v>1007.124897959</v>
      </c>
      <c r="AD108" s="111">
        <f t="shared" si="94"/>
        <v>54.502118643923453</v>
      </c>
      <c r="AE108" s="111">
        <v>825.91056689300001</v>
      </c>
      <c r="AF108" s="111">
        <f t="shared" si="95"/>
        <v>63.024009144390128</v>
      </c>
      <c r="AG108" s="111">
        <v>928.61097505700002</v>
      </c>
      <c r="AH108" s="111">
        <f t="shared" si="96"/>
        <v>57.908273860694607</v>
      </c>
      <c r="AI108" s="111">
        <v>884.19265306099999</v>
      </c>
      <c r="AJ108" s="111">
        <f t="shared" si="97"/>
        <v>58.254076087231248</v>
      </c>
      <c r="AK108" s="111">
        <v>879.42095240000003</v>
      </c>
      <c r="AL108" s="111">
        <f t="shared" si="98"/>
        <v>74.359262610824871</v>
      </c>
      <c r="AM108" s="111">
        <v>1057.7153741499999</v>
      </c>
      <c r="AN108" s="111">
        <f t="shared" si="99"/>
        <v>52.126485951257678</v>
      </c>
      <c r="AO108" s="111">
        <v>1121.5238095239999</v>
      </c>
      <c r="AP108" s="111">
        <f t="shared" si="100"/>
        <v>54.317989864578038</v>
      </c>
      <c r="AQ108" s="111">
        <v>887.16480725600002</v>
      </c>
      <c r="AR108" s="111">
        <f t="shared" si="101"/>
        <v>63.244372812892941</v>
      </c>
      <c r="AS108" s="111">
        <v>915.57732426300004</v>
      </c>
      <c r="AT108" s="111">
        <f t="shared" si="102"/>
        <v>56.846641131879501</v>
      </c>
      <c r="AU108" s="111">
        <v>806.99646258500002</v>
      </c>
      <c r="AV108" s="111">
        <f t="shared" si="103"/>
        <v>77.257407902986387</v>
      </c>
      <c r="AW108" s="111">
        <v>1011.591836735</v>
      </c>
      <c r="AX108" s="111">
        <f t="shared" si="104"/>
        <v>53.232296136982065</v>
      </c>
      <c r="AY108" s="111">
        <v>869.02857142899995</v>
      </c>
      <c r="AZ108" s="111">
        <f t="shared" si="105"/>
        <v>69.103689114609594</v>
      </c>
      <c r="BA108" s="111">
        <v>846.001632653</v>
      </c>
      <c r="BB108" s="111">
        <f t="shared" si="106"/>
        <v>71.212167815672345</v>
      </c>
      <c r="BC108" s="111">
        <v>879.20036281199998</v>
      </c>
      <c r="BD108" s="111">
        <f t="shared" si="107"/>
        <v>63.764596797548194</v>
      </c>
      <c r="CI108" s="115"/>
      <c r="FI108" s="99"/>
    </row>
    <row r="109" spans="1:165" x14ac:dyDescent="0.3">
      <c r="A109" s="111">
        <v>2</v>
      </c>
      <c r="B109" s="114">
        <v>108</v>
      </c>
      <c r="C109" s="111">
        <v>942.014693878</v>
      </c>
      <c r="D109" s="111">
        <f t="shared" si="81"/>
        <v>38.91176471543902</v>
      </c>
      <c r="E109" s="111">
        <v>789.786122449</v>
      </c>
      <c r="F109" s="111">
        <f t="shared" si="82"/>
        <v>57.065217387426244</v>
      </c>
      <c r="G109" s="111">
        <v>777.33442176899996</v>
      </c>
      <c r="H109" s="111">
        <f t="shared" si="83"/>
        <v>60.092659906988956</v>
      </c>
      <c r="I109" s="111">
        <v>799.99709750600005</v>
      </c>
      <c r="J109" s="111">
        <f t="shared" si="84"/>
        <v>54.978390956476979</v>
      </c>
      <c r="K109" s="111">
        <v>818.34521542000005</v>
      </c>
      <c r="L109" s="111">
        <f t="shared" si="85"/>
        <v>49.248064342793192</v>
      </c>
      <c r="M109" s="111">
        <v>756.74267573700001</v>
      </c>
      <c r="N109" s="111">
        <f t="shared" si="86"/>
        <v>54.507251156400265</v>
      </c>
      <c r="O109" s="111">
        <v>883.519274376</v>
      </c>
      <c r="P109" s="111">
        <f t="shared" si="87"/>
        <v>54.978390956476979</v>
      </c>
      <c r="Q109" s="111">
        <v>861.37179138299996</v>
      </c>
      <c r="R109" s="111">
        <f t="shared" si="88"/>
        <v>51.971519766545988</v>
      </c>
      <c r="S109" s="111">
        <v>984.05006802699995</v>
      </c>
      <c r="T109" s="111">
        <f t="shared" si="89"/>
        <v>50.666360297319208</v>
      </c>
      <c r="U109" s="111">
        <v>1077.638095238</v>
      </c>
      <c r="V109" s="111">
        <f t="shared" si="90"/>
        <v>42.534722219144186</v>
      </c>
      <c r="W109" s="111">
        <v>713.64789115600001</v>
      </c>
      <c r="X109" s="111">
        <f t="shared" si="91"/>
        <v>71.037371120575699</v>
      </c>
      <c r="Y109" s="111">
        <v>1145.138503401</v>
      </c>
      <c r="Z109" s="111">
        <f t="shared" si="92"/>
        <v>37.449048907160652</v>
      </c>
      <c r="AA109" s="111">
        <v>811.38938775500003</v>
      </c>
      <c r="AB109" s="111">
        <f t="shared" si="93"/>
        <v>59.659090892142309</v>
      </c>
      <c r="AC109" s="111">
        <v>1030.243265306</v>
      </c>
      <c r="AD109" s="111">
        <f t="shared" si="94"/>
        <v>41.761363632806237</v>
      </c>
      <c r="AE109" s="111">
        <v>845.90294784599996</v>
      </c>
      <c r="AF109" s="111">
        <f t="shared" si="95"/>
        <v>46.981534097122932</v>
      </c>
      <c r="AG109" s="111">
        <v>950.36952381000003</v>
      </c>
      <c r="AH109" s="111">
        <f t="shared" si="96"/>
        <v>45.734236730604131</v>
      </c>
      <c r="AI109" s="111">
        <v>905.82204081600003</v>
      </c>
      <c r="AJ109" s="111">
        <f t="shared" si="97"/>
        <v>49.131016034570457</v>
      </c>
      <c r="AK109" s="111">
        <v>896.36571430000004</v>
      </c>
      <c r="AL109" s="111">
        <f t="shared" si="98"/>
        <v>56.480534125115383</v>
      </c>
      <c r="AM109" s="111">
        <v>1081.8873469390001</v>
      </c>
      <c r="AN109" s="111">
        <f t="shared" si="99"/>
        <v>34.771638646808796</v>
      </c>
      <c r="AO109" s="111">
        <v>1144.720544218</v>
      </c>
      <c r="AP109" s="111">
        <f t="shared" si="100"/>
        <v>36.619796288533436</v>
      </c>
      <c r="AQ109" s="111">
        <v>907.08752834500001</v>
      </c>
      <c r="AR109" s="111">
        <f t="shared" si="101"/>
        <v>49.218750001923418</v>
      </c>
      <c r="AS109" s="111">
        <v>937.74222222200001</v>
      </c>
      <c r="AT109" s="111">
        <f t="shared" si="102"/>
        <v>47.603626934140522</v>
      </c>
      <c r="AU109" s="111">
        <v>823.30557823100003</v>
      </c>
      <c r="AV109" s="111">
        <f t="shared" si="103"/>
        <v>60.180130987532898</v>
      </c>
      <c r="AW109" s="111">
        <v>1035.261678005</v>
      </c>
      <c r="AX109" s="111">
        <f t="shared" si="104"/>
        <v>41.761363647339508</v>
      </c>
      <c r="AY109" s="111">
        <v>887.26204081599997</v>
      </c>
      <c r="AZ109" s="111">
        <f t="shared" si="105"/>
        <v>54.723692921595877</v>
      </c>
      <c r="BA109" s="111">
        <v>863.69523809500004</v>
      </c>
      <c r="BB109" s="111">
        <f t="shared" si="106"/>
        <v>48.869680852688354</v>
      </c>
      <c r="BC109" s="111">
        <v>898.960544218</v>
      </c>
      <c r="BD109" s="111">
        <f t="shared" si="107"/>
        <v>48.927062444429026</v>
      </c>
      <c r="CI109" s="115"/>
      <c r="FI109" s="99"/>
    </row>
    <row r="110" spans="1:165" x14ac:dyDescent="0.3">
      <c r="A110" s="111">
        <v>1</v>
      </c>
      <c r="B110" s="114">
        <v>109</v>
      </c>
      <c r="C110" s="111">
        <v>945.09859410399997</v>
      </c>
      <c r="D110" s="111">
        <f t="shared" si="81"/>
        <v>33.999794394175254</v>
      </c>
      <c r="E110" s="111">
        <v>791.88897959200006</v>
      </c>
      <c r="F110" s="111">
        <f t="shared" si="82"/>
        <v>54.044117677861252</v>
      </c>
      <c r="G110" s="111">
        <v>779.33133786799999</v>
      </c>
      <c r="H110" s="111">
        <f t="shared" si="83"/>
        <v>57.421874955141497</v>
      </c>
      <c r="I110" s="111">
        <v>802.179773243</v>
      </c>
      <c r="J110" s="111">
        <f t="shared" si="84"/>
        <v>64.599609370899813</v>
      </c>
      <c r="K110" s="111">
        <v>820.78185941000004</v>
      </c>
      <c r="L110" s="111">
        <f t="shared" si="85"/>
        <v>37.246621615645708</v>
      </c>
      <c r="M110" s="111">
        <v>758.94421768699999</v>
      </c>
      <c r="N110" s="111">
        <f t="shared" si="86"/>
        <v>50.666360297319208</v>
      </c>
      <c r="O110" s="111">
        <v>885.70195011299995</v>
      </c>
      <c r="P110" s="111">
        <f t="shared" si="87"/>
        <v>49.692007200150769</v>
      </c>
      <c r="Q110" s="111">
        <v>863.68074829900002</v>
      </c>
      <c r="R110" s="111">
        <f t="shared" si="88"/>
        <v>57.105859507371356</v>
      </c>
      <c r="S110" s="111">
        <v>986.41850340099995</v>
      </c>
      <c r="T110" s="111">
        <f t="shared" si="89"/>
        <v>37.046370961672665</v>
      </c>
      <c r="U110" s="111">
        <v>1080.4593197280001</v>
      </c>
      <c r="V110" s="111">
        <f t="shared" si="90"/>
        <v>38.281249994519698</v>
      </c>
      <c r="W110" s="111">
        <v>715.337142857</v>
      </c>
      <c r="X110" s="111">
        <f t="shared" si="91"/>
        <v>78.302556757007252</v>
      </c>
      <c r="Y110" s="111">
        <v>1148.3428571429999</v>
      </c>
      <c r="Z110" s="111">
        <f t="shared" si="92"/>
        <v>28.395432692521069</v>
      </c>
      <c r="AA110" s="111">
        <v>813.40081632700003</v>
      </c>
      <c r="AB110" s="111">
        <f t="shared" si="93"/>
        <v>57.421875010095441</v>
      </c>
      <c r="AC110" s="111">
        <v>1033.1167346939999</v>
      </c>
      <c r="AD110" s="111">
        <f t="shared" si="94"/>
        <v>41.761363632802926</v>
      </c>
      <c r="AE110" s="111">
        <v>848.45714285700001</v>
      </c>
      <c r="AF110" s="111">
        <f t="shared" si="95"/>
        <v>47.851562500780375</v>
      </c>
      <c r="AG110" s="111">
        <v>952.99337868500004</v>
      </c>
      <c r="AH110" s="111">
        <f t="shared" si="96"/>
        <v>42.360399606915983</v>
      </c>
      <c r="AI110" s="111">
        <v>908.26448979600002</v>
      </c>
      <c r="AJ110" s="111">
        <f t="shared" si="97"/>
        <v>37.964876039430713</v>
      </c>
      <c r="AK110" s="111">
        <v>898.49034010000003</v>
      </c>
      <c r="AL110" s="111">
        <f t="shared" si="98"/>
        <v>51.422571149125268</v>
      </c>
      <c r="AM110" s="111">
        <v>1085.338435374</v>
      </c>
      <c r="AN110" s="111">
        <f t="shared" si="99"/>
        <v>40.773557287984218</v>
      </c>
      <c r="AO110" s="111">
        <v>1147.9974603170001</v>
      </c>
      <c r="AP110" s="111">
        <f t="shared" si="100"/>
        <v>26.367187494850484</v>
      </c>
      <c r="AQ110" s="111">
        <v>909.52562358299997</v>
      </c>
      <c r="AR110" s="111">
        <f t="shared" si="101"/>
        <v>31.132341864685017</v>
      </c>
      <c r="AS110" s="111">
        <v>940.26303854900004</v>
      </c>
      <c r="AT110" s="111">
        <f t="shared" si="102"/>
        <v>35.037076277914764</v>
      </c>
      <c r="AU110" s="111">
        <v>825.29959183699998</v>
      </c>
      <c r="AV110" s="111">
        <f t="shared" si="103"/>
        <v>38.175207762840778</v>
      </c>
      <c r="AW110" s="111">
        <v>1038.1351473919999</v>
      </c>
      <c r="AX110" s="111">
        <f t="shared" si="104"/>
        <v>36.914062486300466</v>
      </c>
      <c r="AY110" s="111">
        <v>889.45487528299998</v>
      </c>
      <c r="AZ110" s="111">
        <f t="shared" si="105"/>
        <v>39.225569246411347</v>
      </c>
      <c r="BA110" s="111">
        <v>866.15074829900004</v>
      </c>
      <c r="BB110" s="111">
        <f t="shared" si="106"/>
        <v>32.812499992311224</v>
      </c>
      <c r="BC110" s="111">
        <v>901.41317460300002</v>
      </c>
      <c r="BD110" s="111">
        <f t="shared" si="107"/>
        <v>55.720512987074834</v>
      </c>
      <c r="CI110" s="115"/>
      <c r="FI110" s="99"/>
    </row>
    <row r="111" spans="1:165" x14ac:dyDescent="0.3">
      <c r="A111" s="111">
        <v>11</v>
      </c>
      <c r="B111" s="114">
        <v>110</v>
      </c>
      <c r="C111" s="111">
        <v>946.86331065800005</v>
      </c>
      <c r="D111" s="111">
        <f t="shared" si="81"/>
        <v>49.091240286787446</v>
      </c>
      <c r="E111" s="111">
        <v>792.99918367299995</v>
      </c>
      <c r="F111" s="111">
        <f t="shared" si="82"/>
        <v>64.475969371148736</v>
      </c>
      <c r="G111" s="111">
        <v>780.37623582799995</v>
      </c>
      <c r="H111" s="111">
        <f t="shared" si="83"/>
        <v>66.256009616832131</v>
      </c>
      <c r="I111" s="111">
        <v>803.10857142899999</v>
      </c>
      <c r="J111" s="111">
        <f t="shared" si="84"/>
        <v>51.585894965064412</v>
      </c>
      <c r="K111" s="111">
        <v>822.39274376399999</v>
      </c>
      <c r="L111" s="111">
        <f t="shared" si="85"/>
        <v>55.66477967896283</v>
      </c>
      <c r="M111" s="111">
        <v>760.12843537399999</v>
      </c>
      <c r="N111" s="111">
        <f t="shared" si="86"/>
        <v>65.795898438570788</v>
      </c>
      <c r="O111" s="111">
        <v>886.90938775500001</v>
      </c>
      <c r="P111" s="111">
        <f t="shared" si="87"/>
        <v>54.872255067277734</v>
      </c>
      <c r="Q111" s="111">
        <v>864.73142857100004</v>
      </c>
      <c r="R111" s="111">
        <f t="shared" si="88"/>
        <v>52.14185393166899</v>
      </c>
      <c r="S111" s="111">
        <v>988.03809523799998</v>
      </c>
      <c r="T111" s="111">
        <f t="shared" si="89"/>
        <v>48.278264332339219</v>
      </c>
      <c r="U111" s="111">
        <v>1082.026666667</v>
      </c>
      <c r="V111" s="111">
        <f t="shared" si="90"/>
        <v>43.863932292380682</v>
      </c>
      <c r="W111" s="111">
        <v>716.10340136100001</v>
      </c>
      <c r="X111" s="111">
        <f t="shared" si="91"/>
        <v>72.602370696826753</v>
      </c>
      <c r="Y111" s="111">
        <v>1150.4558730159999</v>
      </c>
      <c r="Z111" s="111">
        <f t="shared" si="92"/>
        <v>42.487037555681312</v>
      </c>
      <c r="AA111" s="111">
        <v>814.445714286</v>
      </c>
      <c r="AB111" s="111">
        <f t="shared" si="93"/>
        <v>65.033783787445799</v>
      </c>
      <c r="AC111" s="111">
        <v>1034.5534693879999</v>
      </c>
      <c r="AD111" s="111">
        <f t="shared" si="94"/>
        <v>48.964389536588527</v>
      </c>
      <c r="AE111" s="111">
        <v>849.71102040799997</v>
      </c>
      <c r="AF111" s="111">
        <f t="shared" si="95"/>
        <v>52.636718750856502</v>
      </c>
      <c r="AG111" s="111">
        <v>954.40979591799999</v>
      </c>
      <c r="AH111" s="111">
        <f t="shared" si="96"/>
        <v>60.092659882368821</v>
      </c>
      <c r="AI111" s="111">
        <v>909.84489795900004</v>
      </c>
      <c r="AJ111" s="111">
        <f t="shared" si="97"/>
        <v>55.437465713287402</v>
      </c>
      <c r="AK111" s="111">
        <v>899.65714290000005</v>
      </c>
      <c r="AL111" s="111">
        <f t="shared" si="98"/>
        <v>56.904561041104706</v>
      </c>
      <c r="AM111" s="111">
        <v>1086.8099773240001</v>
      </c>
      <c r="AN111" s="111">
        <f t="shared" si="99"/>
        <v>51.773821721477539</v>
      </c>
      <c r="AO111" s="111">
        <v>1150.2730158730001</v>
      </c>
      <c r="AP111" s="111">
        <f t="shared" si="100"/>
        <v>36.872162314896649</v>
      </c>
      <c r="AQ111" s="111">
        <v>911.45287981900003</v>
      </c>
      <c r="AR111" s="111">
        <f t="shared" si="101"/>
        <v>56.621171566465883</v>
      </c>
      <c r="AS111" s="111">
        <v>941.97551020399999</v>
      </c>
      <c r="AT111" s="111">
        <f t="shared" si="102"/>
        <v>52.737432596858731</v>
      </c>
      <c r="AU111" s="111">
        <v>826.87129251700003</v>
      </c>
      <c r="AV111" s="111">
        <f t="shared" si="103"/>
        <v>65.824468082918244</v>
      </c>
      <c r="AW111" s="111">
        <v>1039.7605442179999</v>
      </c>
      <c r="AX111" s="111">
        <f t="shared" si="104"/>
        <v>46.812274833237119</v>
      </c>
      <c r="AY111" s="111">
        <v>890.98448979600005</v>
      </c>
      <c r="AZ111" s="111">
        <f t="shared" si="105"/>
        <v>55.195248499972614</v>
      </c>
      <c r="BA111" s="111">
        <v>867.97931972799995</v>
      </c>
      <c r="BB111" s="111">
        <f t="shared" si="106"/>
        <v>62.573094386902426</v>
      </c>
      <c r="BC111" s="111">
        <v>902.48997732400005</v>
      </c>
      <c r="BD111" s="111">
        <f t="shared" si="107"/>
        <v>53.228142553230768</v>
      </c>
      <c r="CI111" s="115"/>
      <c r="FI111" s="99"/>
    </row>
    <row r="112" spans="1:165" x14ac:dyDescent="0.3">
      <c r="A112" s="111">
        <v>1</v>
      </c>
      <c r="B112" s="114">
        <v>111</v>
      </c>
      <c r="C112" s="111">
        <v>960.30766439900003</v>
      </c>
      <c r="D112" s="111">
        <f t="shared" si="81"/>
        <v>24.384399883636959</v>
      </c>
      <c r="E112" s="111">
        <v>803.23555555600001</v>
      </c>
      <c r="F112" s="111">
        <f t="shared" si="82"/>
        <v>60.22396213509159</v>
      </c>
      <c r="G112" s="111">
        <v>790.33759637200001</v>
      </c>
      <c r="H112" s="111">
        <f t="shared" si="83"/>
        <v>50.666360297319208</v>
      </c>
      <c r="I112" s="111">
        <v>815.90276644000005</v>
      </c>
      <c r="J112" s="111">
        <f t="shared" si="84"/>
        <v>41.677167344748909</v>
      </c>
      <c r="K112" s="111">
        <v>834.24943310699996</v>
      </c>
      <c r="L112" s="111">
        <f t="shared" si="85"/>
        <v>58.936208161409269</v>
      </c>
      <c r="M112" s="111">
        <v>770.15945578200001</v>
      </c>
      <c r="N112" s="111">
        <f t="shared" si="86"/>
        <v>53.868078153960226</v>
      </c>
      <c r="O112" s="111">
        <v>898.93732426300005</v>
      </c>
      <c r="P112" s="111">
        <f t="shared" si="87"/>
        <v>45.734236713174141</v>
      </c>
      <c r="Q112" s="111">
        <v>877.38920634900001</v>
      </c>
      <c r="R112" s="111">
        <f t="shared" si="88"/>
        <v>39.907094581113988</v>
      </c>
      <c r="S112" s="111">
        <v>1001.708843537</v>
      </c>
      <c r="T112" s="111">
        <f t="shared" si="89"/>
        <v>43.611550630541061</v>
      </c>
      <c r="U112" s="111">
        <v>1097.0731972789999</v>
      </c>
      <c r="V112" s="111">
        <f t="shared" si="90"/>
        <v>25.584003718336319</v>
      </c>
      <c r="W112" s="111">
        <v>725.19401360500001</v>
      </c>
      <c r="X112" s="111">
        <f t="shared" si="91"/>
        <v>60.444078900143751</v>
      </c>
      <c r="Y112" s="111">
        <v>1165.9900226760001</v>
      </c>
      <c r="Z112" s="111">
        <f t="shared" si="92"/>
        <v>45.33305920936408</v>
      </c>
      <c r="AA112" s="111">
        <v>824.59428571399997</v>
      </c>
      <c r="AB112" s="111">
        <f t="shared" si="93"/>
        <v>53.41569768024118</v>
      </c>
      <c r="AC112" s="111">
        <v>1048.032653061</v>
      </c>
      <c r="AD112" s="111">
        <f t="shared" si="94"/>
        <v>43.337264148387341</v>
      </c>
      <c r="AE112" s="111">
        <v>862.24979591800002</v>
      </c>
      <c r="AF112" s="111">
        <f t="shared" si="95"/>
        <v>45.333059209360187</v>
      </c>
      <c r="AG112" s="111">
        <v>965.39283446699994</v>
      </c>
      <c r="AH112" s="111">
        <f t="shared" si="96"/>
        <v>47.008243323240457</v>
      </c>
      <c r="AI112" s="111">
        <v>921.75020408199998</v>
      </c>
      <c r="AJ112" s="111">
        <f t="shared" si="97"/>
        <v>42.73255815940918</v>
      </c>
      <c r="AK112" s="111">
        <v>911.2555102</v>
      </c>
      <c r="AL112" s="111">
        <f t="shared" si="98"/>
        <v>51.422575556263844</v>
      </c>
      <c r="AM112" s="111">
        <v>1099.557732426</v>
      </c>
      <c r="AN112" s="111">
        <f t="shared" si="99"/>
        <v>47.851562500780375</v>
      </c>
      <c r="AO112" s="111">
        <v>1168.172698413</v>
      </c>
      <c r="AP112" s="111">
        <f t="shared" si="100"/>
        <v>33.558238635171378</v>
      </c>
      <c r="AQ112" s="111">
        <v>923.10929705199999</v>
      </c>
      <c r="AR112" s="111">
        <f t="shared" si="101"/>
        <v>50.666360297319208</v>
      </c>
      <c r="AS112" s="111">
        <v>954.49034013599999</v>
      </c>
      <c r="AT112" s="111">
        <f t="shared" si="102"/>
        <v>51.168007414859787</v>
      </c>
      <c r="AU112" s="111">
        <v>836.897959184</v>
      </c>
      <c r="AV112" s="111">
        <f t="shared" si="103"/>
        <v>69.602272753638061</v>
      </c>
      <c r="AW112" s="111">
        <v>1053.859410431</v>
      </c>
      <c r="AX112" s="111">
        <f t="shared" si="104"/>
        <v>41.551507529207974</v>
      </c>
      <c r="AY112" s="111">
        <v>902.94204081600003</v>
      </c>
      <c r="AZ112" s="111">
        <f t="shared" si="105"/>
        <v>63.802083283486695</v>
      </c>
      <c r="BA112" s="111">
        <v>878.52698412699999</v>
      </c>
      <c r="BB112" s="111">
        <f t="shared" si="106"/>
        <v>61.159393484902978</v>
      </c>
      <c r="BC112" s="111">
        <v>914.88943310699995</v>
      </c>
      <c r="BD112" s="111">
        <f t="shared" si="107"/>
        <v>41.677167344748909</v>
      </c>
      <c r="CI112" s="115"/>
      <c r="FI112" s="99"/>
    </row>
    <row r="113" spans="1:165" x14ac:dyDescent="0.3">
      <c r="A113" s="111">
        <v>12</v>
      </c>
      <c r="B113" s="114">
        <v>112</v>
      </c>
      <c r="C113" s="111">
        <v>962.76825396799995</v>
      </c>
      <c r="D113" s="111">
        <f t="shared" si="81"/>
        <v>35.355424905321478</v>
      </c>
      <c r="E113" s="111">
        <v>804.231836735</v>
      </c>
      <c r="F113" s="111">
        <f t="shared" si="82"/>
        <v>53.780487805041894</v>
      </c>
      <c r="G113" s="111">
        <v>791.52181405900001</v>
      </c>
      <c r="H113" s="111">
        <f t="shared" si="83"/>
        <v>56.071993669292091</v>
      </c>
      <c r="I113" s="111">
        <v>817.34240362800006</v>
      </c>
      <c r="J113" s="111">
        <f t="shared" si="84"/>
        <v>56.179934321488929</v>
      </c>
      <c r="K113" s="111">
        <v>835.26748299300004</v>
      </c>
      <c r="L113" s="111">
        <f t="shared" si="85"/>
        <v>56.970201527437887</v>
      </c>
      <c r="M113" s="111">
        <v>771.27328798200006</v>
      </c>
      <c r="N113" s="111">
        <f t="shared" si="86"/>
        <v>57.101340851639776</v>
      </c>
      <c r="O113" s="111">
        <v>900.24925170100005</v>
      </c>
      <c r="P113" s="111">
        <f t="shared" si="87"/>
        <v>46.211345007929296</v>
      </c>
      <c r="Q113" s="111">
        <v>878.89269841299995</v>
      </c>
      <c r="R113" s="111">
        <f t="shared" si="88"/>
        <v>50.337357956277067</v>
      </c>
      <c r="S113" s="111">
        <v>1003.08462585</v>
      </c>
      <c r="T113" s="111">
        <f t="shared" si="89"/>
        <v>43.504472114355842</v>
      </c>
      <c r="U113" s="111">
        <v>1099.4184126980001</v>
      </c>
      <c r="V113" s="111">
        <f t="shared" si="90"/>
        <v>31.448085699037296</v>
      </c>
      <c r="W113" s="111">
        <v>726.18666666700005</v>
      </c>
      <c r="X113" s="111">
        <f t="shared" si="91"/>
        <v>55.945534505853104</v>
      </c>
      <c r="Y113" s="111">
        <v>1167.313560091</v>
      </c>
      <c r="Z113" s="111">
        <f t="shared" si="92"/>
        <v>33.485758640142208</v>
      </c>
      <c r="AA113" s="111">
        <v>825.71755101999997</v>
      </c>
      <c r="AB113" s="111">
        <f t="shared" si="93"/>
        <v>56.167213853410409</v>
      </c>
      <c r="AC113" s="111">
        <v>1049.417142857</v>
      </c>
      <c r="AD113" s="111">
        <f t="shared" si="94"/>
        <v>39.206970127281906</v>
      </c>
      <c r="AE113" s="111">
        <v>863.57333333300005</v>
      </c>
      <c r="AF113" s="111">
        <f t="shared" si="95"/>
        <v>42.593149038781604</v>
      </c>
      <c r="AG113" s="111">
        <v>966.66920634899998</v>
      </c>
      <c r="AH113" s="111">
        <f t="shared" si="96"/>
        <v>43.426408156938209</v>
      </c>
      <c r="AI113" s="111">
        <v>923.15428571400003</v>
      </c>
      <c r="AJ113" s="111">
        <f t="shared" si="97"/>
        <v>42.666408668266278</v>
      </c>
      <c r="AK113" s="111">
        <v>912.42231289999995</v>
      </c>
      <c r="AL113" s="111">
        <f t="shared" si="98"/>
        <v>54.573204192919704</v>
      </c>
      <c r="AM113" s="111">
        <v>1100.811609977</v>
      </c>
      <c r="AN113" s="111">
        <f t="shared" si="99"/>
        <v>39.55078124879293</v>
      </c>
      <c r="AO113" s="111">
        <v>1169.9606349210001</v>
      </c>
      <c r="AP113" s="111">
        <f t="shared" si="100"/>
        <v>31.983303250157348</v>
      </c>
      <c r="AQ113" s="111">
        <v>924.29351473899999</v>
      </c>
      <c r="AR113" s="111">
        <f t="shared" si="101"/>
        <v>48.074127904727639</v>
      </c>
      <c r="AS113" s="111">
        <v>955.66294784599995</v>
      </c>
      <c r="AT113" s="111">
        <f t="shared" si="102"/>
        <v>44.742300581715156</v>
      </c>
      <c r="AU113" s="111">
        <v>837.76</v>
      </c>
      <c r="AV113" s="111">
        <f t="shared" si="103"/>
        <v>55.457746478262806</v>
      </c>
      <c r="AW113" s="111">
        <v>1055.3034013609999</v>
      </c>
      <c r="AX113" s="111">
        <f t="shared" si="104"/>
        <v>42.421975205345461</v>
      </c>
      <c r="AY113" s="111">
        <v>903.88244898000005</v>
      </c>
      <c r="AZ113" s="111">
        <f t="shared" si="105"/>
        <v>47.706620510472483</v>
      </c>
      <c r="BA113" s="111">
        <v>879.50802721100001</v>
      </c>
      <c r="BB113" s="111">
        <f t="shared" si="106"/>
        <v>54.905378485030411</v>
      </c>
      <c r="BC113" s="111">
        <v>916.32907029499995</v>
      </c>
      <c r="BD113" s="111">
        <f t="shared" si="107"/>
        <v>60.444078950888972</v>
      </c>
      <c r="CI113" s="115"/>
      <c r="FI113" s="99"/>
    </row>
    <row r="114" spans="1:165" x14ac:dyDescent="0.3">
      <c r="A114" s="111">
        <v>12</v>
      </c>
      <c r="B114" s="114">
        <v>113</v>
      </c>
      <c r="C114" s="111">
        <v>983.13287981899998</v>
      </c>
      <c r="D114" s="111">
        <f t="shared" si="81"/>
        <v>57.209986164639382</v>
      </c>
      <c r="E114" s="111">
        <v>817.61959183700003</v>
      </c>
      <c r="F114" s="111">
        <f t="shared" si="82"/>
        <v>81.305309735262909</v>
      </c>
      <c r="G114" s="111">
        <v>804.36244897999995</v>
      </c>
      <c r="H114" s="111">
        <f t="shared" si="83"/>
        <v>72.959558828139379</v>
      </c>
      <c r="I114" s="111">
        <v>830.15836734699997</v>
      </c>
      <c r="J114" s="111">
        <f t="shared" si="84"/>
        <v>61.760861445079271</v>
      </c>
      <c r="K114" s="111">
        <v>847.905668934</v>
      </c>
      <c r="L114" s="111">
        <f t="shared" si="85"/>
        <v>73.174778755952644</v>
      </c>
      <c r="M114" s="111">
        <v>783.88244898000005</v>
      </c>
      <c r="N114" s="111">
        <f t="shared" si="86"/>
        <v>70.632830300998364</v>
      </c>
      <c r="O114" s="111">
        <v>915.82984126999997</v>
      </c>
      <c r="P114" s="111">
        <f t="shared" si="87"/>
        <v>64.065728305138364</v>
      </c>
      <c r="Q114" s="111">
        <v>893.19619047599997</v>
      </c>
      <c r="R114" s="111">
        <f t="shared" si="88"/>
        <v>59.161101837165475</v>
      </c>
      <c r="S114" s="111">
        <v>1019.634648526</v>
      </c>
      <c r="T114" s="111">
        <f t="shared" si="89"/>
        <v>76.752011138650246</v>
      </c>
      <c r="U114" s="111">
        <v>1122.313287982</v>
      </c>
      <c r="V114" s="111">
        <f t="shared" si="90"/>
        <v>48.677884615750401</v>
      </c>
      <c r="W114" s="111">
        <v>739.05632653099997</v>
      </c>
      <c r="X114" s="111">
        <f t="shared" si="91"/>
        <v>73.174778763388588</v>
      </c>
      <c r="Y114" s="111">
        <v>1188.815238095</v>
      </c>
      <c r="Z114" s="111">
        <f t="shared" si="92"/>
        <v>43.982712766524351</v>
      </c>
      <c r="AA114" s="111">
        <v>838.53641723400006</v>
      </c>
      <c r="AB114" s="111">
        <f t="shared" si="93"/>
        <v>65.729332276103193</v>
      </c>
      <c r="AC114" s="111">
        <v>1067.7812244900001</v>
      </c>
      <c r="AD114" s="111">
        <f t="shared" si="94"/>
        <v>54.150294697974807</v>
      </c>
      <c r="AE114" s="111">
        <v>880.47746031700001</v>
      </c>
      <c r="AF114" s="111">
        <f t="shared" si="95"/>
        <v>55.076043513167214</v>
      </c>
      <c r="AG114" s="111">
        <v>983.24897959199996</v>
      </c>
      <c r="AH114" s="111">
        <f t="shared" si="96"/>
        <v>74.181369617865727</v>
      </c>
      <c r="AI114" s="111">
        <v>940.02938775500002</v>
      </c>
      <c r="AJ114" s="111">
        <f t="shared" si="97"/>
        <v>66.899271842123483</v>
      </c>
      <c r="AK114" s="111">
        <v>925.6156009</v>
      </c>
      <c r="AL114" s="111">
        <f t="shared" si="98"/>
        <v>67.730375347159395</v>
      </c>
      <c r="AM114" s="111">
        <v>1119.016054422</v>
      </c>
      <c r="AN114" s="111">
        <f t="shared" si="99"/>
        <v>54.020579269322447</v>
      </c>
      <c r="AO114" s="111">
        <v>1192.4723809520001</v>
      </c>
      <c r="AP114" s="111">
        <f t="shared" si="100"/>
        <v>43.163824603196936</v>
      </c>
      <c r="AQ114" s="111">
        <v>939.27038548799999</v>
      </c>
      <c r="AR114" s="111">
        <f t="shared" si="101"/>
        <v>69.368708059646849</v>
      </c>
      <c r="AS114" s="111">
        <v>971.75510204099999</v>
      </c>
      <c r="AT114" s="111">
        <f t="shared" si="102"/>
        <v>61.938202246755871</v>
      </c>
      <c r="AU114" s="111">
        <v>850.74285714300004</v>
      </c>
      <c r="AV114" s="111">
        <f t="shared" si="103"/>
        <v>70.915523156564319</v>
      </c>
      <c r="AW114" s="111">
        <v>1072.2757369609999</v>
      </c>
      <c r="AX114" s="111">
        <f t="shared" si="104"/>
        <v>57.157258063722963</v>
      </c>
      <c r="AY114" s="111">
        <v>918.97469387800004</v>
      </c>
      <c r="AZ114" s="111">
        <f t="shared" si="105"/>
        <v>65.133910993669332</v>
      </c>
      <c r="BA114" s="111">
        <v>892.62149659900001</v>
      </c>
      <c r="BB114" s="111">
        <f t="shared" si="106"/>
        <v>61.069054656967907</v>
      </c>
      <c r="BC114" s="111">
        <v>928.24090702900003</v>
      </c>
      <c r="BD114" s="111">
        <f t="shared" si="107"/>
        <v>71.94388050695278</v>
      </c>
      <c r="CI114" s="115"/>
      <c r="FI114" s="99"/>
    </row>
    <row r="115" spans="1:165" x14ac:dyDescent="0.3">
      <c r="A115" s="111">
        <v>12</v>
      </c>
      <c r="B115" s="114">
        <v>114</v>
      </c>
      <c r="C115" s="111">
        <v>995.71809523800005</v>
      </c>
      <c r="D115" s="111">
        <f t="shared" si="81"/>
        <v>59.062609862222452</v>
      </c>
      <c r="E115" s="111">
        <v>826.47510204100001</v>
      </c>
      <c r="F115" s="111">
        <f t="shared" si="82"/>
        <v>78.413940258833733</v>
      </c>
      <c r="G115" s="111">
        <v>814.23092970499999</v>
      </c>
      <c r="H115" s="111">
        <f t="shared" si="83"/>
        <v>69.995062071966075</v>
      </c>
      <c r="I115" s="111">
        <v>841.816235828</v>
      </c>
      <c r="J115" s="111">
        <f t="shared" si="84"/>
        <v>65.833996818030528</v>
      </c>
      <c r="K115" s="111">
        <v>857.74512471699995</v>
      </c>
      <c r="L115" s="111">
        <f t="shared" si="85"/>
        <v>69.837569147248956</v>
      </c>
      <c r="M115" s="111">
        <v>794.07600907000005</v>
      </c>
      <c r="N115" s="111">
        <f t="shared" si="86"/>
        <v>71.118836007470421</v>
      </c>
      <c r="O115" s="111">
        <v>927.06829932000005</v>
      </c>
      <c r="P115" s="111">
        <f t="shared" si="87"/>
        <v>66.611842104578756</v>
      </c>
      <c r="Q115" s="111">
        <v>905.366349206</v>
      </c>
      <c r="R115" s="111">
        <f t="shared" si="88"/>
        <v>63.168449198388792</v>
      </c>
      <c r="S115" s="111">
        <v>1029.0155102040001</v>
      </c>
      <c r="T115" s="111">
        <f t="shared" si="89"/>
        <v>71.446733344123189</v>
      </c>
      <c r="U115" s="111">
        <v>1137.104399093</v>
      </c>
      <c r="V115" s="111">
        <f t="shared" si="90"/>
        <v>37.976500307229564</v>
      </c>
      <c r="W115" s="111">
        <v>748.89578231300004</v>
      </c>
      <c r="X115" s="111">
        <f t="shared" si="91"/>
        <v>77.860169489635666</v>
      </c>
      <c r="Y115" s="111">
        <v>1205.1853061219999</v>
      </c>
      <c r="Z115" s="111">
        <f t="shared" si="92"/>
        <v>47.124405045460286</v>
      </c>
      <c r="AA115" s="111">
        <v>849.49043083900006</v>
      </c>
      <c r="AB115" s="111">
        <f t="shared" si="93"/>
        <v>66.18543678653937</v>
      </c>
      <c r="AC115" s="111">
        <v>1081.0775510200001</v>
      </c>
      <c r="AD115" s="111">
        <f t="shared" si="94"/>
        <v>55.235470941106115</v>
      </c>
      <c r="AE115" s="111">
        <v>893.55029478500001</v>
      </c>
      <c r="AF115" s="111">
        <f t="shared" si="95"/>
        <v>57.850396458058995</v>
      </c>
      <c r="AG115" s="111">
        <v>992.95492063500001</v>
      </c>
      <c r="AH115" s="111">
        <f t="shared" si="96"/>
        <v>66.11473880693417</v>
      </c>
      <c r="AI115" s="111">
        <v>950.79183673499995</v>
      </c>
      <c r="AJ115" s="111">
        <f t="shared" si="97"/>
        <v>67.971639952118196</v>
      </c>
      <c r="AK115" s="111">
        <v>936.24598639999999</v>
      </c>
      <c r="AL115" s="111">
        <f t="shared" si="98"/>
        <v>64.29821167651744</v>
      </c>
      <c r="AM115" s="111">
        <v>1132.3443083899999</v>
      </c>
      <c r="AN115" s="111">
        <f t="shared" si="99"/>
        <v>47.631048387696467</v>
      </c>
      <c r="AO115" s="111">
        <v>1209.153015873</v>
      </c>
      <c r="AP115" s="111">
        <f t="shared" si="100"/>
        <v>48.345839016756102</v>
      </c>
      <c r="AQ115" s="111">
        <v>949.64970521500004</v>
      </c>
      <c r="AR115" s="111">
        <f t="shared" si="101"/>
        <v>73.478228670571568</v>
      </c>
      <c r="AS115" s="111">
        <v>983.37959183700002</v>
      </c>
      <c r="AT115" s="111">
        <f t="shared" si="102"/>
        <v>61.356166055195374</v>
      </c>
      <c r="AU115" s="111">
        <v>860.89578231300004</v>
      </c>
      <c r="AV115" s="111">
        <f t="shared" si="103"/>
        <v>82.07196029445727</v>
      </c>
      <c r="AW115" s="111">
        <v>1084.8725623580001</v>
      </c>
      <c r="AX115" s="111">
        <f t="shared" si="104"/>
        <v>49.194348039626718</v>
      </c>
      <c r="AY115" s="111">
        <v>930.02884353699994</v>
      </c>
      <c r="AZ115" s="111">
        <f t="shared" si="105"/>
        <v>50.41920731652052</v>
      </c>
      <c r="BA115" s="111">
        <v>904.41142857099999</v>
      </c>
      <c r="BB115" s="111">
        <f t="shared" si="106"/>
        <v>60.71035242154916</v>
      </c>
      <c r="BC115" s="111">
        <v>938.24870748299998</v>
      </c>
      <c r="BD115" s="111">
        <f t="shared" si="107"/>
        <v>63.281249998764068</v>
      </c>
      <c r="CI115" s="115"/>
      <c r="FI115" s="99"/>
    </row>
    <row r="116" spans="1:165" x14ac:dyDescent="0.3">
      <c r="A116" s="111">
        <v>17</v>
      </c>
      <c r="B116" s="114">
        <v>115</v>
      </c>
      <c r="C116" s="111">
        <v>1007.908548753</v>
      </c>
      <c r="D116" s="111">
        <f t="shared" si="81"/>
        <v>61.869963317776971</v>
      </c>
      <c r="E116" s="111">
        <v>835.65714285700005</v>
      </c>
      <c r="F116" s="111">
        <f t="shared" si="82"/>
        <v>85.723106477870203</v>
      </c>
      <c r="G116" s="111">
        <v>824.51736961500001</v>
      </c>
      <c r="H116" s="111">
        <f t="shared" si="83"/>
        <v>77.066332698514884</v>
      </c>
      <c r="I116" s="111">
        <v>852.75283446699996</v>
      </c>
      <c r="J116" s="111">
        <f t="shared" si="84"/>
        <v>75.218723243416193</v>
      </c>
      <c r="K116" s="111">
        <v>868.05476190499996</v>
      </c>
      <c r="L116" s="111">
        <f t="shared" si="85"/>
        <v>83.019425092061397</v>
      </c>
      <c r="M116" s="111">
        <v>804.19990929699998</v>
      </c>
      <c r="N116" s="111">
        <f t="shared" si="86"/>
        <v>84.966764697704448</v>
      </c>
      <c r="O116" s="111">
        <v>937.877188209</v>
      </c>
      <c r="P116" s="111">
        <f t="shared" si="87"/>
        <v>74.077245731428206</v>
      </c>
      <c r="Q116" s="111">
        <v>916.76444444399999</v>
      </c>
      <c r="R116" s="111">
        <f t="shared" si="88"/>
        <v>63.148584903240049</v>
      </c>
      <c r="S116" s="111">
        <v>1039.092947846</v>
      </c>
      <c r="T116" s="111">
        <f t="shared" si="89"/>
        <v>74.580070529705907</v>
      </c>
      <c r="U116" s="111">
        <v>1156.063492063</v>
      </c>
      <c r="V116" s="111">
        <f t="shared" si="90"/>
        <v>54.806905021226399</v>
      </c>
      <c r="W116" s="111">
        <v>758.14312925199999</v>
      </c>
      <c r="X116" s="111">
        <f t="shared" si="91"/>
        <v>79.941423921672893</v>
      </c>
      <c r="Y116" s="111">
        <v>1220.464013605</v>
      </c>
      <c r="Z116" s="111">
        <f t="shared" si="92"/>
        <v>53.245675608175603</v>
      </c>
      <c r="AA116" s="111">
        <v>860.368956916</v>
      </c>
      <c r="AB116" s="111">
        <f t="shared" si="93"/>
        <v>72.969540060056147</v>
      </c>
      <c r="AC116" s="111">
        <v>1094.1126530609999</v>
      </c>
      <c r="AD116" s="111">
        <f t="shared" si="94"/>
        <v>62.441784437759424</v>
      </c>
      <c r="AE116" s="111">
        <v>905.99619047600004</v>
      </c>
      <c r="AF116" s="111">
        <f t="shared" si="95"/>
        <v>58.25959466176603</v>
      </c>
      <c r="AG116" s="111">
        <v>1003.8450793649999</v>
      </c>
      <c r="AH116" s="111">
        <f t="shared" si="96"/>
        <v>84.152905277439388</v>
      </c>
      <c r="AI116" s="111">
        <v>961.38448979600003</v>
      </c>
      <c r="AJ116" s="111">
        <f t="shared" si="97"/>
        <v>73.812618148537993</v>
      </c>
      <c r="AK116" s="111">
        <v>947.44380950000004</v>
      </c>
      <c r="AL116" s="111">
        <f t="shared" si="98"/>
        <v>71.195792099743755</v>
      </c>
      <c r="AM116" s="111">
        <v>1147.4604988660001</v>
      </c>
      <c r="AN116" s="111">
        <f t="shared" si="99"/>
        <v>52.988823129254044</v>
      </c>
      <c r="AO116" s="111">
        <v>1224.045714286</v>
      </c>
      <c r="AP116" s="111">
        <f t="shared" si="100"/>
        <v>53.068842495591305</v>
      </c>
      <c r="AQ116" s="111">
        <v>959.448526077</v>
      </c>
      <c r="AR116" s="111">
        <f t="shared" si="101"/>
        <v>76.396059782051012</v>
      </c>
      <c r="AS116" s="111">
        <v>995.11435374099995</v>
      </c>
      <c r="AT116" s="111">
        <f t="shared" si="102"/>
        <v>67.68526097794954</v>
      </c>
      <c r="AU116" s="111">
        <v>869.66857142900005</v>
      </c>
      <c r="AV116" s="111">
        <f t="shared" si="103"/>
        <v>84.486566895535816</v>
      </c>
      <c r="AW116" s="111">
        <v>1099.5083900229999</v>
      </c>
      <c r="AX116" s="111">
        <f t="shared" si="104"/>
        <v>55.407469454470203</v>
      </c>
      <c r="AY116" s="111">
        <v>944.30911564600001</v>
      </c>
      <c r="AZ116" s="111">
        <f t="shared" si="105"/>
        <v>55.958897293279072</v>
      </c>
      <c r="BA116" s="111">
        <v>916.27102040800003</v>
      </c>
      <c r="BB116" s="111">
        <f t="shared" si="106"/>
        <v>66.031919390915434</v>
      </c>
      <c r="BC116" s="111">
        <v>949.62648526099997</v>
      </c>
      <c r="BD116" s="111">
        <f t="shared" si="107"/>
        <v>73.45774979001007</v>
      </c>
      <c r="CI116" s="115"/>
      <c r="FI116" s="99"/>
    </row>
    <row r="117" spans="1:165" x14ac:dyDescent="0.3">
      <c r="A117" s="111">
        <v>1</v>
      </c>
      <c r="B117" s="114">
        <v>116</v>
      </c>
      <c r="C117" s="111">
        <v>1024.3947392289999</v>
      </c>
      <c r="D117" s="111">
        <f t="shared" si="81"/>
        <v>23.706278666815216</v>
      </c>
      <c r="E117" s="111">
        <v>847.555918367</v>
      </c>
      <c r="F117" s="111">
        <f t="shared" si="82"/>
        <v>56.712962945460603</v>
      </c>
      <c r="G117" s="111">
        <v>837.75272108800004</v>
      </c>
      <c r="H117" s="111">
        <f t="shared" si="83"/>
        <v>50.66539013077206</v>
      </c>
      <c r="I117" s="111">
        <v>866.31328798200002</v>
      </c>
      <c r="J117" s="111">
        <f t="shared" si="84"/>
        <v>43.79562043795606</v>
      </c>
      <c r="K117" s="111">
        <v>880.34104308400003</v>
      </c>
      <c r="L117" s="111">
        <f t="shared" si="85"/>
        <v>43.889331208007782</v>
      </c>
      <c r="M117" s="111">
        <v>816.20460317499999</v>
      </c>
      <c r="N117" s="111">
        <f t="shared" si="86"/>
        <v>46.141773478257008</v>
      </c>
      <c r="O117" s="111">
        <v>951.64659863899999</v>
      </c>
      <c r="P117" s="111">
        <f t="shared" si="87"/>
        <v>56.171188347153716</v>
      </c>
      <c r="Q117" s="111">
        <v>932.91682539700003</v>
      </c>
      <c r="R117" s="111">
        <f t="shared" si="88"/>
        <v>29.829545460901027</v>
      </c>
      <c r="S117" s="111">
        <v>1052.76952381</v>
      </c>
      <c r="T117" s="111">
        <f t="shared" si="89"/>
        <v>35.156250013731956</v>
      </c>
      <c r="U117" s="111">
        <v>1174.674285714</v>
      </c>
      <c r="V117" s="111">
        <f t="shared" si="90"/>
        <v>14.681729403913911</v>
      </c>
      <c r="W117" s="111">
        <v>770.902471655</v>
      </c>
      <c r="X117" s="111">
        <f t="shared" si="91"/>
        <v>59.061181647379669</v>
      </c>
      <c r="Y117" s="111">
        <v>1239.6204988659999</v>
      </c>
      <c r="Z117" s="111">
        <f t="shared" si="92"/>
        <v>33.558238635171378</v>
      </c>
      <c r="AA117" s="111">
        <v>874.34739229000002</v>
      </c>
      <c r="AB117" s="111">
        <f t="shared" si="93"/>
        <v>60.092659876899965</v>
      </c>
      <c r="AC117" s="111">
        <v>1110.4478684809999</v>
      </c>
      <c r="AD117" s="111">
        <f t="shared" si="94"/>
        <v>39.753008515634093</v>
      </c>
      <c r="AE117" s="111">
        <v>923.50403628100003</v>
      </c>
      <c r="AF117" s="111">
        <f t="shared" si="95"/>
        <v>48.753523855951883</v>
      </c>
      <c r="AG117" s="111">
        <v>1015.965873016</v>
      </c>
      <c r="AH117" s="111">
        <f t="shared" si="96"/>
        <v>53.831912592972856</v>
      </c>
      <c r="AI117" s="111">
        <v>975.20326530600005</v>
      </c>
      <c r="AJ117" s="111">
        <f t="shared" si="97"/>
        <v>51.041666670214696</v>
      </c>
      <c r="AK117" s="111">
        <v>961.77049890000001</v>
      </c>
      <c r="AL117" s="111">
        <f t="shared" si="98"/>
        <v>53.830821033964902</v>
      </c>
      <c r="AM117" s="111">
        <v>1166.70984127</v>
      </c>
      <c r="AN117" s="111">
        <f t="shared" si="99"/>
        <v>28.086786680369492</v>
      </c>
      <c r="AO117" s="111">
        <v>1243.266031746</v>
      </c>
      <c r="AP117" s="111">
        <f t="shared" si="100"/>
        <v>29.238861387041634</v>
      </c>
      <c r="AQ117" s="111">
        <v>972.8</v>
      </c>
      <c r="AR117" s="111">
        <f t="shared" si="101"/>
        <v>47.851562500776041</v>
      </c>
      <c r="AS117" s="111">
        <v>1010.184104308</v>
      </c>
      <c r="AT117" s="111">
        <f t="shared" si="102"/>
        <v>48.75262556045967</v>
      </c>
      <c r="AU117" s="111">
        <v>881.74149659900002</v>
      </c>
      <c r="AV117" s="111">
        <f t="shared" si="103"/>
        <v>53.83300781874086</v>
      </c>
      <c r="AW117" s="111">
        <v>1117.917460317</v>
      </c>
      <c r="AX117" s="111">
        <f t="shared" si="104"/>
        <v>28.710937491306112</v>
      </c>
      <c r="AY117" s="111">
        <v>962.536780045</v>
      </c>
      <c r="AZ117" s="111">
        <f t="shared" si="105"/>
        <v>28.395432692521069</v>
      </c>
      <c r="BA117" s="111">
        <v>931.71809523800005</v>
      </c>
      <c r="BB117" s="111">
        <f t="shared" si="106"/>
        <v>33.777573522038537</v>
      </c>
      <c r="BC117" s="111">
        <v>963.512018141</v>
      </c>
      <c r="BD117" s="111">
        <f t="shared" si="107"/>
        <v>61.523437515019815</v>
      </c>
      <c r="CI117" s="115"/>
      <c r="FI117" s="99"/>
    </row>
    <row r="118" spans="1:165" x14ac:dyDescent="0.3">
      <c r="A118" s="111">
        <v>11</v>
      </c>
      <c r="B118" s="114">
        <v>117</v>
      </c>
      <c r="C118" s="111">
        <v>1026.9257142859999</v>
      </c>
      <c r="D118" s="111">
        <f t="shared" si="81"/>
        <v>50.75683593818092</v>
      </c>
      <c r="E118" s="111">
        <v>848.61387755099997</v>
      </c>
      <c r="F118" s="111">
        <f t="shared" si="82"/>
        <v>65.276628380393646</v>
      </c>
      <c r="G118" s="111">
        <v>838.936961451</v>
      </c>
      <c r="H118" s="111">
        <f t="shared" si="83"/>
        <v>67.9995888163769</v>
      </c>
      <c r="I118" s="111">
        <v>867.68328798200002</v>
      </c>
      <c r="J118" s="111">
        <f t="shared" si="84"/>
        <v>53.611095760602758</v>
      </c>
      <c r="K118" s="111">
        <v>881.70811791400001</v>
      </c>
      <c r="L118" s="111">
        <f t="shared" si="85"/>
        <v>56.04215966487503</v>
      </c>
      <c r="M118" s="111">
        <v>817.50494331100003</v>
      </c>
      <c r="N118" s="111">
        <f t="shared" si="86"/>
        <v>71.743551194424967</v>
      </c>
      <c r="O118" s="111">
        <v>952.71476190500005</v>
      </c>
      <c r="P118" s="111">
        <f t="shared" si="87"/>
        <v>56.961690884471096</v>
      </c>
      <c r="Q118" s="111">
        <v>934.92825396800004</v>
      </c>
      <c r="R118" s="111">
        <f t="shared" si="88"/>
        <v>48.922251505275838</v>
      </c>
      <c r="S118" s="111">
        <v>1054.4761904760001</v>
      </c>
      <c r="T118" s="111">
        <f t="shared" si="89"/>
        <v>48.901209675447525</v>
      </c>
      <c r="U118" s="111">
        <v>1178.7609977320001</v>
      </c>
      <c r="V118" s="111">
        <f t="shared" si="90"/>
        <v>51.399327530184422</v>
      </c>
      <c r="W118" s="111">
        <v>771.91836734699996</v>
      </c>
      <c r="X118" s="111">
        <f t="shared" si="91"/>
        <v>69.284163623800993</v>
      </c>
      <c r="Y118" s="111">
        <v>1241.408435374</v>
      </c>
      <c r="Z118" s="111">
        <f t="shared" si="92"/>
        <v>39.151278408695802</v>
      </c>
      <c r="AA118" s="111">
        <v>875.34585033999997</v>
      </c>
      <c r="AB118" s="111">
        <f t="shared" si="93"/>
        <v>65.719833811674974</v>
      </c>
      <c r="AC118" s="111">
        <v>1111.9571882089999</v>
      </c>
      <c r="AD118" s="111">
        <f t="shared" si="94"/>
        <v>47.412557342144531</v>
      </c>
      <c r="AE118" s="111">
        <v>924.734716553</v>
      </c>
      <c r="AF118" s="111">
        <f t="shared" si="95"/>
        <v>52.346002288800697</v>
      </c>
      <c r="AG118" s="111">
        <v>1017.080453515</v>
      </c>
      <c r="AH118" s="111">
        <f t="shared" si="96"/>
        <v>57.190801057911933</v>
      </c>
      <c r="AI118" s="111">
        <v>976.37877550999997</v>
      </c>
      <c r="AJ118" s="111">
        <f t="shared" si="97"/>
        <v>59.170081968728603</v>
      </c>
      <c r="AK118" s="111">
        <v>962.88510199999996</v>
      </c>
      <c r="AL118" s="111">
        <f t="shared" si="98"/>
        <v>64.017771643797531</v>
      </c>
      <c r="AM118" s="111">
        <v>1168.846077098</v>
      </c>
      <c r="AN118" s="111">
        <f t="shared" si="99"/>
        <v>52.327933224801292</v>
      </c>
      <c r="AO118" s="111">
        <v>1245.3180952380001</v>
      </c>
      <c r="AP118" s="111">
        <f t="shared" si="100"/>
        <v>45.369238827756242</v>
      </c>
      <c r="AQ118" s="111">
        <v>974.05387755100003</v>
      </c>
      <c r="AR118" s="111">
        <f t="shared" si="101"/>
        <v>56.062777365924809</v>
      </c>
      <c r="AS118" s="111">
        <v>1011.414807256</v>
      </c>
      <c r="AT118" s="111">
        <f t="shared" si="102"/>
        <v>52.136063193042745</v>
      </c>
      <c r="AU118" s="111">
        <v>882.85605442200006</v>
      </c>
      <c r="AV118" s="111">
        <f t="shared" si="103"/>
        <v>75.834792402303904</v>
      </c>
      <c r="AW118" s="111">
        <v>1120.0072562360001</v>
      </c>
      <c r="AX118" s="111">
        <f t="shared" si="104"/>
        <v>50.419207317484336</v>
      </c>
      <c r="AY118" s="111">
        <v>964.649795918</v>
      </c>
      <c r="AZ118" s="111">
        <f t="shared" si="105"/>
        <v>58.82566938161218</v>
      </c>
      <c r="BA118" s="111">
        <v>933.49442176900004</v>
      </c>
      <c r="BB118" s="111">
        <f t="shared" si="106"/>
        <v>58.940027217499171</v>
      </c>
      <c r="BC118" s="111">
        <v>964.48725623600001</v>
      </c>
      <c r="BD118" s="111">
        <f t="shared" si="107"/>
        <v>66.566342212581617</v>
      </c>
      <c r="CI118" s="115"/>
      <c r="FI118" s="99"/>
    </row>
    <row r="119" spans="1:165" x14ac:dyDescent="0.3">
      <c r="A119" s="111">
        <v>1</v>
      </c>
      <c r="B119" s="114">
        <v>118</v>
      </c>
      <c r="C119" s="111">
        <v>1039.9288888890001</v>
      </c>
      <c r="D119" s="111">
        <f t="shared" si="81"/>
        <v>51.679687518978731</v>
      </c>
      <c r="E119" s="111">
        <v>858.72469387800004</v>
      </c>
      <c r="F119" s="111">
        <f t="shared" si="82"/>
        <v>48.926610109301848</v>
      </c>
      <c r="G119" s="111">
        <v>848.64290249400005</v>
      </c>
      <c r="H119" s="111">
        <f t="shared" si="83"/>
        <v>57.421874955141497</v>
      </c>
      <c r="I119" s="111">
        <v>879.99417233600002</v>
      </c>
      <c r="J119" s="111">
        <f t="shared" si="84"/>
        <v>41.802929061848566</v>
      </c>
      <c r="K119" s="111">
        <v>893.48496598600002</v>
      </c>
      <c r="L119" s="111">
        <f t="shared" si="85"/>
        <v>39.262237918992923</v>
      </c>
      <c r="M119" s="111">
        <v>826.70437641700005</v>
      </c>
      <c r="N119" s="111">
        <f t="shared" si="86"/>
        <v>55.197446634568863</v>
      </c>
      <c r="O119" s="111">
        <v>964.30149659899996</v>
      </c>
      <c r="P119" s="111">
        <f t="shared" si="87"/>
        <v>48.754422184543436</v>
      </c>
      <c r="Q119" s="111">
        <v>948.41904761900003</v>
      </c>
      <c r="R119" s="111">
        <f t="shared" si="88"/>
        <v>42.187500006592998</v>
      </c>
      <c r="S119" s="111">
        <v>1067.9727891160001</v>
      </c>
      <c r="T119" s="111">
        <f t="shared" si="89"/>
        <v>34.453125012652492</v>
      </c>
      <c r="U119" s="111">
        <v>1191.601632653</v>
      </c>
      <c r="V119" s="111">
        <f t="shared" si="90"/>
        <v>43.796345347390549</v>
      </c>
      <c r="W119" s="111">
        <v>781.44435374099999</v>
      </c>
      <c r="X119" s="111">
        <f t="shared" si="91"/>
        <v>63.802083283486695</v>
      </c>
      <c r="Y119" s="111">
        <v>1258.266122449</v>
      </c>
      <c r="Z119" s="111">
        <f t="shared" si="92"/>
        <v>33.558238635171378</v>
      </c>
      <c r="AA119" s="111">
        <v>885.38848072600001</v>
      </c>
      <c r="AB119" s="111">
        <f t="shared" si="93"/>
        <v>52.734375036049045</v>
      </c>
      <c r="AC119" s="111">
        <v>1125.8775510200001</v>
      </c>
      <c r="AD119" s="111">
        <f t="shared" si="94"/>
        <v>41.015624995999126</v>
      </c>
      <c r="AE119" s="111">
        <v>937.34312925200004</v>
      </c>
      <c r="AF119" s="111">
        <f t="shared" si="95"/>
        <v>46.142578136266209</v>
      </c>
      <c r="AG119" s="111">
        <v>1028.6207709749999</v>
      </c>
      <c r="AH119" s="111">
        <f t="shared" si="96"/>
        <v>47.851562500771699</v>
      </c>
      <c r="AI119" s="111">
        <v>987.53306122399999</v>
      </c>
      <c r="AJ119" s="111">
        <f t="shared" si="97"/>
        <v>49.395161272063</v>
      </c>
      <c r="AK119" s="111">
        <v>973.19473919999996</v>
      </c>
      <c r="AL119" s="111">
        <f t="shared" si="98"/>
        <v>49.69200481316701</v>
      </c>
      <c r="AM119" s="111">
        <v>1181.4588435369999</v>
      </c>
      <c r="AN119" s="111">
        <f t="shared" si="99"/>
        <v>37.012687258284252</v>
      </c>
      <c r="AO119" s="111">
        <v>1259.8653968250001</v>
      </c>
      <c r="AP119" s="111">
        <f t="shared" si="100"/>
        <v>41.446719174555874</v>
      </c>
      <c r="AQ119" s="111">
        <v>985.82639455799995</v>
      </c>
      <c r="AR119" s="111">
        <f t="shared" si="101"/>
        <v>45.333059209360187</v>
      </c>
      <c r="AS119" s="111">
        <v>1024.07399093</v>
      </c>
      <c r="AT119" s="111">
        <f t="shared" si="102"/>
        <v>44.986993551617473</v>
      </c>
      <c r="AU119" s="111">
        <v>891.55918367300001</v>
      </c>
      <c r="AV119" s="111">
        <f t="shared" si="103"/>
        <v>65.624999948730078</v>
      </c>
      <c r="AW119" s="111">
        <v>1133.0975056689999</v>
      </c>
      <c r="AX119" s="111">
        <f t="shared" si="104"/>
        <v>44.455645159492505</v>
      </c>
      <c r="AY119" s="111">
        <v>975.86938775500005</v>
      </c>
      <c r="AZ119" s="111">
        <f t="shared" si="105"/>
        <v>42.338709681689437</v>
      </c>
      <c r="BA119" s="111">
        <v>944.69224489800001</v>
      </c>
      <c r="BB119" s="111">
        <f t="shared" si="106"/>
        <v>49.218750001923418</v>
      </c>
      <c r="BC119" s="111">
        <v>974.40217687100005</v>
      </c>
      <c r="BD119" s="111">
        <f t="shared" si="107"/>
        <v>53.833007818746353</v>
      </c>
      <c r="CI119" s="115"/>
      <c r="FI119" s="99"/>
    </row>
    <row r="120" spans="1:165" x14ac:dyDescent="0.3">
      <c r="A120" s="111">
        <v>6</v>
      </c>
      <c r="B120" s="114">
        <v>119</v>
      </c>
      <c r="C120" s="111">
        <v>1041.089886621</v>
      </c>
      <c r="D120" s="111">
        <f t="shared" si="81"/>
        <v>38.281249998587583</v>
      </c>
      <c r="E120" s="111">
        <v>859.95102040799998</v>
      </c>
      <c r="F120" s="111">
        <f t="shared" si="82"/>
        <v>51.041666662973846</v>
      </c>
      <c r="G120" s="111">
        <v>849.68780045400001</v>
      </c>
      <c r="H120" s="111">
        <f t="shared" si="83"/>
        <v>47.55799463453743</v>
      </c>
      <c r="I120" s="111">
        <v>881.42947845799995</v>
      </c>
      <c r="J120" s="111">
        <f t="shared" si="84"/>
        <v>38.186961208117772</v>
      </c>
      <c r="K120" s="111">
        <v>895.01315192699997</v>
      </c>
      <c r="L120" s="111">
        <f t="shared" si="85"/>
        <v>44.269206740685561</v>
      </c>
      <c r="M120" s="111">
        <v>827.79138321999994</v>
      </c>
      <c r="N120" s="111">
        <f t="shared" si="86"/>
        <v>53.278028348315644</v>
      </c>
      <c r="O120" s="111">
        <v>965.53215419499998</v>
      </c>
      <c r="P120" s="111">
        <f t="shared" si="87"/>
        <v>41.677167339923997</v>
      </c>
      <c r="Q120" s="111">
        <v>949.84126984099998</v>
      </c>
      <c r="R120" s="111">
        <f t="shared" si="88"/>
        <v>46.628289471479</v>
      </c>
      <c r="S120" s="111">
        <v>1069.714285714</v>
      </c>
      <c r="T120" s="111">
        <f t="shared" si="89"/>
        <v>38.784005627465937</v>
      </c>
      <c r="U120" s="111">
        <v>1192.9716099770001</v>
      </c>
      <c r="V120" s="111">
        <f t="shared" si="90"/>
        <v>37.539724575650418</v>
      </c>
      <c r="W120" s="111">
        <v>782.384761905</v>
      </c>
      <c r="X120" s="111">
        <f t="shared" si="91"/>
        <v>50.666360297319208</v>
      </c>
      <c r="Y120" s="111">
        <v>1260.0540589570001</v>
      </c>
      <c r="Z120" s="111">
        <f t="shared" si="92"/>
        <v>26.639014176129464</v>
      </c>
      <c r="AA120" s="111">
        <v>886.52625850300001</v>
      </c>
      <c r="AB120" s="111">
        <f t="shared" si="93"/>
        <v>42.073015603709834</v>
      </c>
      <c r="AC120" s="111">
        <v>1127.3404081629999</v>
      </c>
      <c r="AD120" s="111">
        <f t="shared" si="94"/>
        <v>32.124125871961219</v>
      </c>
      <c r="AE120" s="111">
        <v>938.64344671200001</v>
      </c>
      <c r="AF120" s="111">
        <f t="shared" si="95"/>
        <v>48.148777172788833</v>
      </c>
      <c r="AG120" s="111">
        <v>1029.8746485260001</v>
      </c>
      <c r="AH120" s="111">
        <f t="shared" si="96"/>
        <v>42.476455478009697</v>
      </c>
      <c r="AI120" s="111">
        <v>988.74775510200004</v>
      </c>
      <c r="AJ120" s="111">
        <f t="shared" si="97"/>
        <v>39.887843706760151</v>
      </c>
      <c r="AK120" s="111">
        <v>974.40217689999997</v>
      </c>
      <c r="AL120" s="111">
        <f t="shared" si="98"/>
        <v>48.985486090326262</v>
      </c>
      <c r="AM120" s="111">
        <v>1183.0799092970001</v>
      </c>
      <c r="AN120" s="111">
        <f t="shared" si="99"/>
        <v>33.270185086492361</v>
      </c>
      <c r="AO120" s="111">
        <v>1261.3130385490001</v>
      </c>
      <c r="AP120" s="111">
        <f t="shared" si="100"/>
        <v>31.146084080705556</v>
      </c>
      <c r="AQ120" s="111">
        <v>987.14993197299998</v>
      </c>
      <c r="AR120" s="111">
        <f t="shared" si="101"/>
        <v>41.789504719907299</v>
      </c>
      <c r="AS120" s="111">
        <v>1025.4077097510001</v>
      </c>
      <c r="AT120" s="111">
        <f t="shared" si="102"/>
        <v>35.847182082665306</v>
      </c>
      <c r="AU120" s="111">
        <v>892.47346938800001</v>
      </c>
      <c r="AV120" s="111">
        <f t="shared" si="103"/>
        <v>57.863890838697117</v>
      </c>
      <c r="AW120" s="111">
        <v>1134.4471655330001</v>
      </c>
      <c r="AX120" s="111">
        <f t="shared" si="104"/>
        <v>32.490176816830285</v>
      </c>
      <c r="AY120" s="111">
        <v>977.28653061199998</v>
      </c>
      <c r="AZ120" s="111">
        <f t="shared" si="105"/>
        <v>30.761718749624297</v>
      </c>
      <c r="BA120" s="111">
        <v>945.91129251699999</v>
      </c>
      <c r="BB120" s="111">
        <f t="shared" si="106"/>
        <v>39.525573613264719</v>
      </c>
      <c r="BC120" s="111">
        <v>975.51673469399998</v>
      </c>
      <c r="BD120" s="111">
        <f t="shared" si="107"/>
        <v>48.908221612704942</v>
      </c>
      <c r="CI120" s="115"/>
      <c r="FI120" s="99"/>
    </row>
    <row r="121" spans="1:165" x14ac:dyDescent="0.3">
      <c r="A121" s="111">
        <v>20</v>
      </c>
      <c r="B121" s="114">
        <v>120</v>
      </c>
      <c r="C121" s="111">
        <v>1050.493968254</v>
      </c>
      <c r="D121" s="111">
        <f t="shared" si="81"/>
        <v>35.567575705762181</v>
      </c>
      <c r="E121" s="111">
        <v>867.00408163300006</v>
      </c>
      <c r="F121" s="111">
        <f t="shared" si="82"/>
        <v>59.814453125973785</v>
      </c>
      <c r="G121" s="111">
        <v>857.25750566900001</v>
      </c>
      <c r="H121" s="111">
        <f t="shared" si="83"/>
        <v>44.170673076558046</v>
      </c>
      <c r="I121" s="111">
        <v>890.85678004500005</v>
      </c>
      <c r="J121" s="111">
        <f t="shared" si="84"/>
        <v>46.811311141254656</v>
      </c>
      <c r="K121" s="111">
        <v>903.14521542</v>
      </c>
      <c r="L121" s="111">
        <f t="shared" si="85"/>
        <v>34.73607931366756</v>
      </c>
      <c r="M121" s="111">
        <v>834.54839002300002</v>
      </c>
      <c r="N121" s="111">
        <f t="shared" si="86"/>
        <v>50.765901277442353</v>
      </c>
      <c r="O121" s="111">
        <v>974.169977324</v>
      </c>
      <c r="P121" s="111">
        <f t="shared" si="87"/>
        <v>43.96400467780083</v>
      </c>
      <c r="Q121" s="111">
        <v>957.56190476200004</v>
      </c>
      <c r="R121" s="111">
        <f t="shared" si="88"/>
        <v>41.736069049841319</v>
      </c>
      <c r="S121" s="111">
        <v>1078.996462585</v>
      </c>
      <c r="T121" s="111">
        <f t="shared" si="89"/>
        <v>50.443814056516729</v>
      </c>
      <c r="U121" s="111">
        <v>1202.5614512469999</v>
      </c>
      <c r="V121" s="111">
        <f t="shared" si="90"/>
        <v>58.827191234281507</v>
      </c>
      <c r="W121" s="111">
        <v>789.49006802700001</v>
      </c>
      <c r="X121" s="111">
        <f t="shared" si="91"/>
        <v>44.860839843921056</v>
      </c>
      <c r="Y121" s="111">
        <v>1273.568072562</v>
      </c>
      <c r="Z121" s="111">
        <f t="shared" si="92"/>
        <v>32.854219644110728</v>
      </c>
      <c r="AA121" s="111">
        <v>895.08281179100004</v>
      </c>
      <c r="AB121" s="111">
        <f t="shared" si="93"/>
        <v>39.799528302033487</v>
      </c>
      <c r="AC121" s="111">
        <v>1138.5469387759999</v>
      </c>
      <c r="AD121" s="111">
        <f t="shared" si="94"/>
        <v>33.670290740436002</v>
      </c>
      <c r="AE121" s="111">
        <v>946.12027210899998</v>
      </c>
      <c r="AF121" s="111">
        <f t="shared" si="95"/>
        <v>36.835130078270076</v>
      </c>
      <c r="AG121" s="111">
        <v>1038.3499319729999</v>
      </c>
      <c r="AH121" s="111">
        <f t="shared" si="96"/>
        <v>60.232736015301931</v>
      </c>
      <c r="AI121" s="111">
        <v>997.773061224</v>
      </c>
      <c r="AJ121" s="111">
        <f t="shared" si="97"/>
        <v>36.953655702497187</v>
      </c>
      <c r="AK121" s="111">
        <v>981.75129249999998</v>
      </c>
      <c r="AL121" s="111">
        <f t="shared" si="98"/>
        <v>39.968822320149201</v>
      </c>
      <c r="AM121" s="111">
        <v>1193.9004081630001</v>
      </c>
      <c r="AN121" s="111">
        <f t="shared" si="99"/>
        <v>36.704323508662881</v>
      </c>
      <c r="AO121" s="111">
        <v>1272.8714739229999</v>
      </c>
      <c r="AP121" s="111">
        <f t="shared" si="100"/>
        <v>32.687974383586408</v>
      </c>
      <c r="AQ121" s="111">
        <v>995.76453514699995</v>
      </c>
      <c r="AR121" s="111">
        <f t="shared" si="101"/>
        <v>42.994748335379789</v>
      </c>
      <c r="AS121" s="111">
        <v>1035.450340136</v>
      </c>
      <c r="AT121" s="111">
        <f t="shared" si="102"/>
        <v>39.356258924122677</v>
      </c>
      <c r="AU121" s="111">
        <v>898.69496598600006</v>
      </c>
      <c r="AV121" s="111">
        <f t="shared" si="103"/>
        <v>42.798913043623664</v>
      </c>
      <c r="AW121" s="111">
        <v>1145.527437642</v>
      </c>
      <c r="AX121" s="111">
        <f t="shared" si="104"/>
        <v>30.830536913220545</v>
      </c>
      <c r="AY121" s="111">
        <v>988.98938775500005</v>
      </c>
      <c r="AZ121" s="111">
        <f t="shared" si="105"/>
        <v>35.233397959285412</v>
      </c>
      <c r="BA121" s="111">
        <v>955.01931972800003</v>
      </c>
      <c r="BB121" s="111">
        <f t="shared" si="106"/>
        <v>53.182081295935163</v>
      </c>
      <c r="BC121" s="111">
        <v>982.87746031699999</v>
      </c>
      <c r="BD121" s="111">
        <f t="shared" si="107"/>
        <v>55.036940894482704</v>
      </c>
      <c r="CI121" s="115"/>
      <c r="FI121" s="99"/>
    </row>
    <row r="122" spans="1:165" x14ac:dyDescent="0.3">
      <c r="C122" s="111">
        <v>1084.232562358</v>
      </c>
      <c r="D122" s="99"/>
      <c r="E122" s="111">
        <v>887.06612244899998</v>
      </c>
      <c r="F122" s="99"/>
      <c r="G122" s="111">
        <v>884.42485260800004</v>
      </c>
      <c r="H122" s="99"/>
      <c r="I122" s="111">
        <v>916.49160997700005</v>
      </c>
      <c r="K122" s="111">
        <v>937.69142857099996</v>
      </c>
      <c r="M122" s="111">
        <v>858.18630385500001</v>
      </c>
      <c r="N122" s="99"/>
      <c r="O122" s="111">
        <v>1001.465034014</v>
      </c>
      <c r="Q122" s="111">
        <v>986.31401360500001</v>
      </c>
      <c r="S122" s="111">
        <v>1102.7853061220001</v>
      </c>
      <c r="T122" s="99"/>
      <c r="U122" s="111">
        <v>1222.9601814059999</v>
      </c>
      <c r="W122" s="111">
        <v>816.23945578200005</v>
      </c>
      <c r="Y122" s="111">
        <v>1310.0930612239999</v>
      </c>
      <c r="Z122" s="99"/>
      <c r="AA122" s="111">
        <v>925.23392290200002</v>
      </c>
      <c r="AC122" s="111">
        <v>1174.1866666670001</v>
      </c>
      <c r="AE122" s="111">
        <v>978.697868481</v>
      </c>
      <c r="AF122" s="99"/>
      <c r="AG122" s="111">
        <v>1058.272653061</v>
      </c>
      <c r="AI122" s="111">
        <v>1030.2461678</v>
      </c>
      <c r="AK122" s="111">
        <v>1011.774694</v>
      </c>
      <c r="AL122" s="99"/>
      <c r="AM122" s="111">
        <v>1226.5941043079999</v>
      </c>
      <c r="AO122" s="111">
        <v>1309.5822222219999</v>
      </c>
      <c r="AQ122" s="111">
        <v>1023.674920635</v>
      </c>
      <c r="AR122" s="99"/>
      <c r="AS122" s="111">
        <v>1065.9410430840001</v>
      </c>
      <c r="AU122" s="111">
        <v>926.73306122400004</v>
      </c>
      <c r="AW122" s="111">
        <v>1184.4498866209999</v>
      </c>
      <c r="AX122" s="99"/>
      <c r="AY122" s="111">
        <v>1023.0479818589999</v>
      </c>
      <c r="BA122" s="111">
        <v>977.58331065799996</v>
      </c>
      <c r="BB122" s="99"/>
      <c r="BC122" s="111">
        <v>1004.680997732</v>
      </c>
      <c r="BD122" s="99"/>
      <c r="BL122" s="99"/>
      <c r="BO122" s="99"/>
      <c r="BR122" s="99"/>
      <c r="BU122" s="99"/>
      <c r="BX122" s="99"/>
      <c r="CA122" s="99"/>
      <c r="CD122" s="99"/>
      <c r="CG122" s="99"/>
      <c r="CI122" s="115"/>
      <c r="CJ122" s="99"/>
      <c r="CM122" s="99"/>
      <c r="CP122" s="99"/>
      <c r="CS122" s="99"/>
      <c r="CV122" s="99"/>
      <c r="CY122" s="99"/>
      <c r="DB122" s="99"/>
      <c r="DE122" s="99"/>
      <c r="DH122" s="99"/>
      <c r="DK122" s="99"/>
      <c r="DN122" s="99"/>
      <c r="DQ122" s="99"/>
      <c r="DT122" s="99"/>
      <c r="DW122" s="99"/>
      <c r="DZ122" s="99"/>
      <c r="EC122" s="99"/>
      <c r="EF122" s="99"/>
      <c r="EI122" s="99"/>
      <c r="EL122" s="99"/>
      <c r="EO122" s="99"/>
      <c r="ER122" s="99"/>
      <c r="EU122" s="99"/>
      <c r="EX122" s="99"/>
      <c r="FA122" s="99"/>
      <c r="FD122" s="99"/>
      <c r="FG122" s="99"/>
    </row>
    <row r="123" spans="1:165" s="99" customFormat="1" x14ac:dyDescent="0.3">
      <c r="A123" s="112" t="s">
        <v>151</v>
      </c>
      <c r="B123" s="113" t="s">
        <v>152</v>
      </c>
      <c r="C123" s="111"/>
      <c r="D123" s="99" t="s">
        <v>60</v>
      </c>
      <c r="F123" s="99" t="s">
        <v>48</v>
      </c>
      <c r="G123" s="111"/>
      <c r="H123" s="99" t="s">
        <v>100</v>
      </c>
      <c r="I123" s="111"/>
      <c r="J123" s="99" t="s">
        <v>49</v>
      </c>
      <c r="K123" s="111"/>
      <c r="L123" s="99" t="s">
        <v>50</v>
      </c>
      <c r="M123" s="111"/>
      <c r="N123" s="99" t="s">
        <v>97</v>
      </c>
      <c r="O123" s="111"/>
      <c r="P123" s="99" t="s">
        <v>7</v>
      </c>
      <c r="Q123" s="111"/>
      <c r="R123" s="99" t="s">
        <v>51</v>
      </c>
      <c r="S123" s="111"/>
      <c r="T123" s="99" t="s">
        <v>57</v>
      </c>
      <c r="U123" s="111"/>
      <c r="V123" s="99" t="s">
        <v>88</v>
      </c>
      <c r="W123" s="111"/>
      <c r="X123" s="99" t="s">
        <v>56</v>
      </c>
      <c r="Y123" s="111"/>
      <c r="Z123" s="99" t="s">
        <v>96</v>
      </c>
      <c r="AA123" s="111"/>
      <c r="AB123" s="99" t="s">
        <v>8</v>
      </c>
      <c r="AC123" s="111"/>
      <c r="AD123" s="99" t="s">
        <v>6</v>
      </c>
      <c r="AE123" s="111"/>
      <c r="AF123" s="99" t="s">
        <v>52</v>
      </c>
      <c r="AG123" s="111"/>
      <c r="AH123" s="99" t="s">
        <v>87</v>
      </c>
      <c r="AI123" s="111"/>
      <c r="AJ123" s="99" t="s">
        <v>5</v>
      </c>
      <c r="AK123" s="111"/>
      <c r="AL123" s="99" t="s">
        <v>94</v>
      </c>
      <c r="AM123" s="111"/>
      <c r="AN123" s="99" t="s">
        <v>153</v>
      </c>
      <c r="AO123" s="111"/>
      <c r="AP123" s="99" t="s">
        <v>95</v>
      </c>
      <c r="AQ123" s="111"/>
      <c r="AR123" s="99" t="s">
        <v>4</v>
      </c>
      <c r="AS123" s="111"/>
      <c r="AT123" s="99" t="s">
        <v>3</v>
      </c>
      <c r="AU123" s="111"/>
      <c r="AV123" s="99" t="s">
        <v>2</v>
      </c>
      <c r="AW123" s="111"/>
      <c r="AX123" s="99" t="s">
        <v>1</v>
      </c>
      <c r="AY123" s="111"/>
      <c r="AZ123" s="99" t="s">
        <v>0</v>
      </c>
      <c r="BB123" s="99" t="s">
        <v>59</v>
      </c>
      <c r="BD123" s="99" t="s">
        <v>58</v>
      </c>
    </row>
    <row r="124" spans="1:165" x14ac:dyDescent="0.3">
      <c r="C124" s="99" t="s">
        <v>315</v>
      </c>
      <c r="D124" s="111">
        <f>C122-C2</f>
        <v>1083.489523809</v>
      </c>
      <c r="F124" s="111">
        <f>E122-E2</f>
        <v>886.26140589599993</v>
      </c>
      <c r="H124" s="111">
        <f>G122-G2</f>
        <v>882.62167800500004</v>
      </c>
      <c r="J124" s="111">
        <f>I122-I2</f>
        <v>915.19927437600006</v>
      </c>
      <c r="L124" s="111">
        <f>K122-K2</f>
        <v>937.157369614</v>
      </c>
      <c r="N124" s="111">
        <f>M122-M2</f>
        <v>857.07174603199996</v>
      </c>
      <c r="P124" s="111">
        <f>O122-O2</f>
        <v>1000.3969161</v>
      </c>
      <c r="R124" s="111">
        <f>Q122-Q2</f>
        <v>984.52607709699998</v>
      </c>
      <c r="T124" s="111">
        <f>S122-S2</f>
        <v>1101.392108843</v>
      </c>
      <c r="V124" s="111">
        <f>U122-U2</f>
        <v>1222.480544218</v>
      </c>
      <c r="X124" s="111">
        <f>W122-W2</f>
        <v>815.75183673399999</v>
      </c>
      <c r="Z124" s="111">
        <f>Y122-Y2</f>
        <v>1309.5902040809999</v>
      </c>
      <c r="AB124" s="111">
        <f>AA122-AA2</f>
        <v>921.33297052099999</v>
      </c>
      <c r="AD124" s="111">
        <f>AC122-AC2</f>
        <v>1171.957551021</v>
      </c>
      <c r="AF124" s="111">
        <f>AE122-AE2</f>
        <v>977.86993197300001</v>
      </c>
      <c r="AH124" s="111">
        <f>AG122-AG2</f>
        <v>1057.6224943310001</v>
      </c>
      <c r="AJ124" s="111">
        <f>AI122-AI2</f>
        <v>1029.6845351469999</v>
      </c>
      <c r="AL124" s="111">
        <f>AK122-AK2</f>
        <v>1011.101315315</v>
      </c>
      <c r="AN124" s="111">
        <f>AM122-AM2</f>
        <v>1225.851065759</v>
      </c>
      <c r="AP124" s="111">
        <f>AO122-AO2</f>
        <v>1308.197006802</v>
      </c>
      <c r="AR124" s="111">
        <f>AQ122-AQ2</f>
        <v>1023.427482993</v>
      </c>
      <c r="AT124" s="111">
        <f>AS122-AS2</f>
        <v>1064.6349206350001</v>
      </c>
      <c r="AV124" s="111">
        <f>AU122-AU2</f>
        <v>926.19609977300001</v>
      </c>
      <c r="AX124" s="111">
        <f>AW122-AW2</f>
        <v>1183.342585034</v>
      </c>
      <c r="AZ124" s="111">
        <f>AY122-AY2</f>
        <v>1022.3361451239999</v>
      </c>
      <c r="BB124" s="111">
        <f>BA122-BA2</f>
        <v>976.91791383299994</v>
      </c>
      <c r="BD124" s="111">
        <f>BC122-BC2</f>
        <v>1003.365442176</v>
      </c>
    </row>
    <row r="125" spans="1:165" x14ac:dyDescent="0.3">
      <c r="D125" s="116">
        <f>D124/86400</f>
        <v>1.2540388007048611E-2</v>
      </c>
      <c r="E125" s="116"/>
      <c r="F125" s="116">
        <f>F124/86400</f>
        <v>1.0257655160833332E-2</v>
      </c>
      <c r="G125" s="116"/>
      <c r="H125" s="116">
        <f t="shared" ref="H125" si="108">H124/86400</f>
        <v>1.0215528680613426E-2</v>
      </c>
      <c r="J125" s="116">
        <f>J124/86400</f>
        <v>1.0592584194166667E-2</v>
      </c>
      <c r="L125" s="116">
        <f>L124/86400</f>
        <v>1.0846728814976852E-2</v>
      </c>
      <c r="M125" s="116"/>
      <c r="N125" s="116">
        <f t="shared" ref="N125" si="109">N124/86400</f>
        <v>9.9198118753703705E-3</v>
      </c>
      <c r="P125" s="116">
        <f>P124/86400</f>
        <v>1.1578668010416666E-2</v>
      </c>
      <c r="R125" s="116">
        <f>R124/86400</f>
        <v>1.139497774417824E-2</v>
      </c>
      <c r="S125" s="116"/>
      <c r="T125" s="116">
        <f t="shared" ref="T125" si="110">T124/86400</f>
        <v>1.2747593852349536E-2</v>
      </c>
      <c r="V125" s="116">
        <f>V124/86400</f>
        <v>1.4149080372893518E-2</v>
      </c>
      <c r="X125" s="116">
        <f>X124/86400</f>
        <v>9.4415721844212964E-3</v>
      </c>
      <c r="Y125" s="116"/>
      <c r="Z125" s="116">
        <f t="shared" ref="Z125" si="111">Z124/86400</f>
        <v>1.5157294028715277E-2</v>
      </c>
      <c r="AB125" s="116">
        <f>AB124/86400</f>
        <v>1.0663576047696759E-2</v>
      </c>
      <c r="AD125" s="116">
        <f>AD124/86400</f>
        <v>1.35643235071875E-2</v>
      </c>
      <c r="AE125" s="116"/>
      <c r="AF125" s="116">
        <f t="shared" ref="AF125" si="112">AF124/86400</f>
        <v>1.1317939027465277E-2</v>
      </c>
      <c r="AH125" s="116">
        <f>AH124/86400</f>
        <v>1.2241001091793982E-2</v>
      </c>
      <c r="AJ125" s="116">
        <f>AJ124/86400</f>
        <v>1.1917645082719907E-2</v>
      </c>
      <c r="AK125" s="116"/>
      <c r="AL125" s="116">
        <f t="shared" ref="AL125" si="113">AL124/86400</f>
        <v>1.1702561519849537E-2</v>
      </c>
      <c r="AN125" s="116">
        <f>AN124/86400</f>
        <v>1.4188091038877314E-2</v>
      </c>
      <c r="AP125" s="116">
        <f>AP124/86400</f>
        <v>1.5141169060208334E-2</v>
      </c>
      <c r="AQ125" s="116"/>
      <c r="AR125" s="116">
        <f t="shared" ref="AR125" si="114">AR124/86400</f>
        <v>1.1845225497604167E-2</v>
      </c>
      <c r="AT125" s="116">
        <f>AT124/86400</f>
        <v>1.2322163433275463E-2</v>
      </c>
      <c r="AV125" s="116">
        <f>AV124/86400</f>
        <v>1.0719862265891203E-2</v>
      </c>
      <c r="AW125" s="116"/>
      <c r="AX125" s="116">
        <f t="shared" ref="AX125" si="115">AX124/86400</f>
        <v>1.3696094734189814E-2</v>
      </c>
      <c r="AZ125" s="116">
        <f>AZ124/86400</f>
        <v>1.1832594272268517E-2</v>
      </c>
      <c r="BB125" s="116">
        <f>BB124/86400</f>
        <v>1.1306920298993054E-2</v>
      </c>
      <c r="BC125" s="116"/>
      <c r="BD125" s="116">
        <f t="shared" ref="BD125" si="116">BD124/86400</f>
        <v>1.1613025951111111E-2</v>
      </c>
      <c r="BF125" s="116"/>
      <c r="BH125" s="116"/>
      <c r="BI125" s="116"/>
      <c r="BJ125" s="116"/>
    </row>
    <row r="127" spans="1:165" x14ac:dyDescent="0.3">
      <c r="A127" s="113" t="s">
        <v>167</v>
      </c>
      <c r="B127" s="98" t="s">
        <v>156</v>
      </c>
      <c r="C127" s="98" t="s">
        <v>316</v>
      </c>
      <c r="D127" s="98" t="s">
        <v>60</v>
      </c>
      <c r="E127" s="98"/>
      <c r="F127" s="98" t="s">
        <v>48</v>
      </c>
      <c r="G127" s="98"/>
      <c r="H127" s="98" t="s">
        <v>168</v>
      </c>
      <c r="I127" s="98"/>
      <c r="J127" s="98" t="s">
        <v>49</v>
      </c>
      <c r="K127" s="98"/>
      <c r="L127" s="98" t="s">
        <v>50</v>
      </c>
      <c r="M127" s="98"/>
      <c r="N127" s="98" t="s">
        <v>97</v>
      </c>
      <c r="O127" s="98"/>
      <c r="P127" s="98" t="s">
        <v>7</v>
      </c>
      <c r="Q127" s="98"/>
      <c r="R127" s="98" t="s">
        <v>51</v>
      </c>
      <c r="S127" s="98"/>
      <c r="T127" s="98" t="s">
        <v>57</v>
      </c>
      <c r="U127" s="98"/>
      <c r="V127" s="98" t="s">
        <v>88</v>
      </c>
      <c r="W127" s="98"/>
      <c r="X127" s="98" t="s">
        <v>169</v>
      </c>
      <c r="Y127" s="98"/>
      <c r="Z127" s="98" t="s">
        <v>96</v>
      </c>
      <c r="AA127" s="98"/>
      <c r="AB127" s="98" t="s">
        <v>8</v>
      </c>
      <c r="AC127" s="98"/>
      <c r="AD127" s="98" t="s">
        <v>170</v>
      </c>
      <c r="AE127" s="98"/>
      <c r="AF127" s="98" t="s">
        <v>52</v>
      </c>
      <c r="AG127" s="98"/>
      <c r="AH127" s="98" t="s">
        <v>171</v>
      </c>
      <c r="AI127" s="98"/>
      <c r="AJ127" s="98" t="s">
        <v>5</v>
      </c>
      <c r="AK127" s="98"/>
      <c r="AL127" s="98" t="s">
        <v>94</v>
      </c>
      <c r="AM127" s="98"/>
      <c r="AN127" s="98" t="s">
        <v>153</v>
      </c>
      <c r="AO127" s="98"/>
      <c r="AP127" s="98" t="s">
        <v>95</v>
      </c>
      <c r="AQ127" s="98"/>
      <c r="AR127" s="98" t="s">
        <v>4</v>
      </c>
      <c r="AS127" s="98"/>
      <c r="AT127" s="98" t="s">
        <v>3</v>
      </c>
      <c r="AU127" s="98"/>
      <c r="AV127" s="98" t="s">
        <v>2</v>
      </c>
      <c r="AW127" s="98"/>
      <c r="AX127" s="98" t="s">
        <v>1</v>
      </c>
      <c r="AY127" s="98"/>
      <c r="AZ127" s="98" t="s">
        <v>0</v>
      </c>
      <c r="BA127" s="98"/>
      <c r="BB127" s="98" t="s">
        <v>59</v>
      </c>
      <c r="BC127" s="98"/>
      <c r="BD127" s="98" t="s">
        <v>58</v>
      </c>
      <c r="BE127" s="99" t="s">
        <v>91</v>
      </c>
    </row>
    <row r="128" spans="1:165" x14ac:dyDescent="0.3">
      <c r="A128" s="114"/>
      <c r="B128" s="100">
        <v>1</v>
      </c>
      <c r="C128" s="114" t="s">
        <v>62</v>
      </c>
      <c r="D128" s="111">
        <f>C19-C2</f>
        <v>162.609342403</v>
      </c>
      <c r="F128" s="111">
        <f>E19-E2</f>
        <v>141.65405895700002</v>
      </c>
      <c r="H128" s="111">
        <f>G19-G2</f>
        <v>127.23011337899999</v>
      </c>
      <c r="J128" s="111">
        <f>I19-I2</f>
        <v>129.970068027</v>
      </c>
      <c r="L128" s="111">
        <f>K19-K2</f>
        <v>150.787482993</v>
      </c>
      <c r="N128" s="111">
        <f>M19-M2</f>
        <v>125.991473923</v>
      </c>
      <c r="P128" s="111">
        <f>O19-O2</f>
        <v>137.020952381</v>
      </c>
      <c r="R128" s="111">
        <f>Q19-Q2</f>
        <v>140.85224489800001</v>
      </c>
      <c r="T128" s="111">
        <f>S19-S2</f>
        <v>180.21006802700001</v>
      </c>
      <c r="V128" s="111">
        <f>U19-U2</f>
        <v>155.86031746099999</v>
      </c>
      <c r="X128" s="111">
        <f>W19-W2</f>
        <v>118.630748299</v>
      </c>
      <c r="Z128" s="111">
        <f>Y19-Y2</f>
        <v>187.71809523799999</v>
      </c>
      <c r="AB128" s="111">
        <f>AA19-AA2</f>
        <v>131.00698412700001</v>
      </c>
      <c r="AD128" s="111">
        <f>AC19-AC2</f>
        <v>162.95764172400001</v>
      </c>
      <c r="AF128" s="111">
        <f>AE19-AE2</f>
        <v>136.44843537400001</v>
      </c>
      <c r="AH128" s="111">
        <f>AG19-AG2</f>
        <v>176.16979591900002</v>
      </c>
      <c r="AJ128" s="111">
        <f>AI19-AI2</f>
        <v>152.58122448999998</v>
      </c>
      <c r="AL128" s="111">
        <f>AK19-AK2</f>
        <v>141.06122451500002</v>
      </c>
      <c r="AN128" s="111">
        <f>AM19-AM2</f>
        <v>149.62938775499998</v>
      </c>
      <c r="AP128" s="111">
        <f>AO19-AO2</f>
        <v>211.070113378</v>
      </c>
      <c r="AR128" s="111">
        <f>AQ19-AQ2</f>
        <v>144.01814058900001</v>
      </c>
      <c r="AT128" s="111">
        <f>AS19-AS2</f>
        <v>143.18004535099999</v>
      </c>
      <c r="AV128" s="111">
        <f>AU19-AU2</f>
        <v>118.356462585</v>
      </c>
      <c r="AX128" s="111">
        <f>AW19-AW2</f>
        <v>178.33650793699999</v>
      </c>
      <c r="AZ128" s="111">
        <f>AY19-AY2</f>
        <v>146.86693877500002</v>
      </c>
      <c r="BB128" s="111">
        <f>BA19-BA2</f>
        <v>136.10013605500001</v>
      </c>
      <c r="BD128" s="111">
        <f>BC19-BC2</f>
        <v>146.75809523800001</v>
      </c>
      <c r="BE128" s="111">
        <f>AVERAGE(D128:BD128)</f>
        <v>149.3731888814074</v>
      </c>
    </row>
    <row r="129" spans="1:57" x14ac:dyDescent="0.3">
      <c r="A129" s="114"/>
      <c r="B129" s="100">
        <v>18</v>
      </c>
      <c r="C129" s="114" t="s">
        <v>64</v>
      </c>
      <c r="D129" s="111">
        <f>C29-C19</f>
        <v>88.096507936999984</v>
      </c>
      <c r="F129" s="111">
        <f>E29-E19</f>
        <v>81.822766439999981</v>
      </c>
      <c r="H129" s="111">
        <f>G29-G19</f>
        <v>84.567074829999996</v>
      </c>
      <c r="J129" s="111">
        <f>I29-I19</f>
        <v>79.946303855000025</v>
      </c>
      <c r="L129" s="111">
        <f>K29-K19</f>
        <v>89.62902494299999</v>
      </c>
      <c r="N129" s="111">
        <f>M29-M19</f>
        <v>79.760544217999993</v>
      </c>
      <c r="P129" s="111">
        <f>O29-O19</f>
        <v>94.505215418999995</v>
      </c>
      <c r="R129" s="111">
        <f>Q29-Q19</f>
        <v>84.822494331000001</v>
      </c>
      <c r="T129" s="111">
        <f>S29-S19</f>
        <v>117.307210884</v>
      </c>
      <c r="V129" s="111">
        <f>U29-U19</f>
        <v>119.60598639400001</v>
      </c>
      <c r="X129" s="111">
        <f>W29-W19</f>
        <v>78.89124716500001</v>
      </c>
      <c r="Z129" s="111">
        <f>Y29-Y19</f>
        <v>118.60752834500002</v>
      </c>
      <c r="AB129" s="111">
        <f>AA29-AA19</f>
        <v>90.325623582999981</v>
      </c>
      <c r="AD129" s="111">
        <f>AC29-AC19</f>
        <v>107.79283446699998</v>
      </c>
      <c r="AF129" s="111">
        <f>AE29-AE19</f>
        <v>84.20861678</v>
      </c>
      <c r="AH129" s="111">
        <f>AG29-AG19</f>
        <v>97.686349205999988</v>
      </c>
      <c r="AJ129" s="111">
        <f>AI29-AI19</f>
        <v>91.631746032000024</v>
      </c>
      <c r="AL129" s="111">
        <f>AK29-AK19</f>
        <v>99.033106599999996</v>
      </c>
      <c r="AN129" s="111">
        <f>AM29-AM19</f>
        <v>96.920090703</v>
      </c>
      <c r="AP129" s="111">
        <f>AO29-AO19</f>
        <v>113.39029478500001</v>
      </c>
      <c r="AR129" s="111">
        <f>AQ29-AQ19</f>
        <v>87.376689342999981</v>
      </c>
      <c r="AT129" s="111">
        <f>AS29-AS19</f>
        <v>95.042176871000009</v>
      </c>
      <c r="AV129" s="111">
        <f>AU29-AU19</f>
        <v>85.73968253999999</v>
      </c>
      <c r="AX129" s="111">
        <f>AW29-AW19</f>
        <v>97.625396825000024</v>
      </c>
      <c r="AZ129" s="111">
        <f>AY29-AY19</f>
        <v>91.506938775999998</v>
      </c>
      <c r="BB129" s="111">
        <f>BA29-BA19</f>
        <v>88.444807256000018</v>
      </c>
      <c r="BD129" s="111">
        <f>BC29-BC19</f>
        <v>97.165351474000005</v>
      </c>
      <c r="BE129" s="111">
        <f t="shared" ref="BE129:BE143" si="117">AVERAGE(D129:BD129)</f>
        <v>94.127837407481451</v>
      </c>
    </row>
    <row r="130" spans="1:57" x14ac:dyDescent="0.3">
      <c r="A130" s="114"/>
      <c r="B130" s="100">
        <v>28</v>
      </c>
      <c r="C130" s="114" t="s">
        <v>66</v>
      </c>
      <c r="D130" s="111">
        <f>C45-C29</f>
        <v>106.62603174600002</v>
      </c>
      <c r="F130" s="111">
        <f>E45-E29</f>
        <v>79.130702947999993</v>
      </c>
      <c r="H130" s="111">
        <f>G45-G29</f>
        <v>81.293061224000013</v>
      </c>
      <c r="J130" s="111">
        <f>I45-I29</f>
        <v>83.615056688999971</v>
      </c>
      <c r="L130" s="111">
        <f>K45-K29</f>
        <v>84.636734694000012</v>
      </c>
      <c r="N130" s="111">
        <f>M45-M29</f>
        <v>81.873560090000012</v>
      </c>
      <c r="P130" s="111">
        <f>O45-O29</f>
        <v>95.828752835000017</v>
      </c>
      <c r="R130" s="111">
        <f>Q45-Q29</f>
        <v>92.392199546000001</v>
      </c>
      <c r="T130" s="111">
        <f>S45-S29</f>
        <v>93.506757370000003</v>
      </c>
      <c r="V130" s="111">
        <f>U45-U29</f>
        <v>114.10285714299999</v>
      </c>
      <c r="X130" s="111">
        <f>W45-W29</f>
        <v>71.521814058999979</v>
      </c>
      <c r="Z130" s="111">
        <f>Y45-Y29</f>
        <v>131.33206349199997</v>
      </c>
      <c r="AB130" s="111">
        <f>AA45-AA29</f>
        <v>85.344943309999991</v>
      </c>
      <c r="AD130" s="111">
        <f>AC45-AC29</f>
        <v>115.19999999999999</v>
      </c>
      <c r="AF130" s="111">
        <f>AE45-AE29</f>
        <v>90.126802721000018</v>
      </c>
      <c r="AH130" s="111">
        <f>AG45-AG29</f>
        <v>100.06712018100001</v>
      </c>
      <c r="AJ130" s="111">
        <f>AI45-AI29</f>
        <v>100.73396825400002</v>
      </c>
      <c r="AL130" s="111">
        <f>AK45-AK29</f>
        <v>94.621315099999975</v>
      </c>
      <c r="AN130" s="111">
        <f>AM45-AM29</f>
        <v>120.41868480700001</v>
      </c>
      <c r="AP130" s="111">
        <f>AO45-AO29</f>
        <v>124.57505668900001</v>
      </c>
      <c r="AR130" s="111">
        <f>AQ45-AQ29</f>
        <v>102.89995464800003</v>
      </c>
      <c r="AT130" s="111">
        <f>AS45-AS29</f>
        <v>104.06965986399996</v>
      </c>
      <c r="AV130" s="111">
        <f>AU45-AU29</f>
        <v>90.739229024999986</v>
      </c>
      <c r="AX130" s="111">
        <f>AW45-AW29</f>
        <v>119.98476190499997</v>
      </c>
      <c r="AZ130" s="111">
        <f>AY45-AY29</f>
        <v>102.23673469399998</v>
      </c>
      <c r="BB130" s="111">
        <f>BA45-BA29</f>
        <v>98.342312924999987</v>
      </c>
      <c r="BD130" s="111">
        <f>BC45-BC29</f>
        <v>96.581950112999976</v>
      </c>
      <c r="BE130" s="111">
        <f t="shared" si="117"/>
        <v>98.585262447111134</v>
      </c>
    </row>
    <row r="131" spans="1:57" x14ac:dyDescent="0.3">
      <c r="A131" s="114"/>
      <c r="B131" s="100">
        <v>44</v>
      </c>
      <c r="C131" s="114" t="s">
        <v>68</v>
      </c>
      <c r="D131" s="111">
        <f>C48-C45</f>
        <v>37.477006802999995</v>
      </c>
      <c r="F131" s="111">
        <f>E48-E45</f>
        <v>29.714285714000027</v>
      </c>
      <c r="H131" s="111">
        <f>G48-G45</f>
        <v>28.457505669</v>
      </c>
      <c r="J131" s="111">
        <f>I48-I45</f>
        <v>27.028027210999994</v>
      </c>
      <c r="L131" s="111">
        <f>K48-K45</f>
        <v>26.267573695999999</v>
      </c>
      <c r="N131" s="111">
        <f>M48-M45</f>
        <v>27.213786847999984</v>
      </c>
      <c r="P131" s="111">
        <f>O48-O45</f>
        <v>31.672018139999977</v>
      </c>
      <c r="R131" s="111">
        <f>Q48-Q45</f>
        <v>29.001723356000014</v>
      </c>
      <c r="T131" s="111">
        <f>S48-S45</f>
        <v>28.096145125000021</v>
      </c>
      <c r="V131" s="111">
        <f>U48-U45</f>
        <v>36.141859409999995</v>
      </c>
      <c r="X131" s="111">
        <f>W48-W45</f>
        <v>24.415782313000022</v>
      </c>
      <c r="Z131" s="111">
        <f>Y48-Y45</f>
        <v>42.376417233000041</v>
      </c>
      <c r="AB131" s="111">
        <f>AA48-AA45</f>
        <v>30.754829932000007</v>
      </c>
      <c r="AD131" s="111">
        <f>AC48-AC45</f>
        <v>38.50448979600003</v>
      </c>
      <c r="AF131" s="111">
        <f>AE48-AE45</f>
        <v>30.534240362999981</v>
      </c>
      <c r="AH131" s="111">
        <f>AG48-AG45</f>
        <v>33.772698413000001</v>
      </c>
      <c r="AJ131" s="111">
        <f>AI48-AI45</f>
        <v>31.804081631999964</v>
      </c>
      <c r="AL131" s="111">
        <f>AK48-AK45</f>
        <v>33.970793700000002</v>
      </c>
      <c r="AN131" s="111">
        <f>AM48-AM45</f>
        <v>35.201451247000023</v>
      </c>
      <c r="AP131" s="111">
        <f>AO48-AO45</f>
        <v>39.032743763999974</v>
      </c>
      <c r="AR131" s="111">
        <f>AQ48-AQ45</f>
        <v>38.127891156999965</v>
      </c>
      <c r="AT131" s="111">
        <f>AS48-AS45</f>
        <v>35.583854875000043</v>
      </c>
      <c r="AV131" s="111">
        <f>AU48-AU45</f>
        <v>34.648526077000042</v>
      </c>
      <c r="AX131" s="111">
        <f>AW48-AW45</f>
        <v>36.947301587000027</v>
      </c>
      <c r="AZ131" s="111">
        <f>AY48-AY45</f>
        <v>30.674285714000007</v>
      </c>
      <c r="BB131" s="111">
        <f>BA48-BA45</f>
        <v>33.158095237999987</v>
      </c>
      <c r="BD131" s="111">
        <f>BC48-BC45</f>
        <v>30.882539682000015</v>
      </c>
      <c r="BE131" s="111">
        <f t="shared" si="117"/>
        <v>32.646664988703705</v>
      </c>
    </row>
    <row r="132" spans="1:57" x14ac:dyDescent="0.3">
      <c r="A132" s="114"/>
      <c r="B132" s="100">
        <v>47</v>
      </c>
      <c r="C132" s="114" t="s">
        <v>69</v>
      </c>
      <c r="D132" s="111">
        <f>C49-C48</f>
        <v>22.981224488999999</v>
      </c>
      <c r="F132" s="111">
        <f>E49-E48</f>
        <v>17.110204081999996</v>
      </c>
      <c r="H132" s="111">
        <f>G49-G48</f>
        <v>17.332244897999999</v>
      </c>
      <c r="J132" s="111">
        <f>I49-I48</f>
        <v>16.456417234000014</v>
      </c>
      <c r="L132" s="111">
        <f>K49-K48</f>
        <v>14.788208617000009</v>
      </c>
      <c r="N132" s="111">
        <f>M49-M48</f>
        <v>16.997006803000033</v>
      </c>
      <c r="P132" s="111">
        <f>O49-O48</f>
        <v>17.461405896000031</v>
      </c>
      <c r="R132" s="111">
        <f>Q49-Q48</f>
        <v>18.575963718999958</v>
      </c>
      <c r="T132" s="111">
        <f>S49-S48</f>
        <v>22.035736960999998</v>
      </c>
      <c r="V132" s="111">
        <f>U49-U48</f>
        <v>23.161904762000006</v>
      </c>
      <c r="X132" s="111">
        <f>W49-W48</f>
        <v>15.464489796000009</v>
      </c>
      <c r="Z132" s="111">
        <f>Y49-Y48</f>
        <v>20.224580498999956</v>
      </c>
      <c r="AB132" s="111">
        <f>AA49-AA48</f>
        <v>19.243174603999989</v>
      </c>
      <c r="AD132" s="111">
        <f>AC49-AC48</f>
        <v>21.472653061000017</v>
      </c>
      <c r="AF132" s="111">
        <f>AE49-AE48</f>
        <v>18.012154194999994</v>
      </c>
      <c r="AH132" s="111">
        <f>AG49-AG48</f>
        <v>20.410340136000002</v>
      </c>
      <c r="AJ132" s="111">
        <f>AI49-AI48</f>
        <v>18.790022676000035</v>
      </c>
      <c r="AL132" s="111">
        <f>AK49-AK48</f>
        <v>18.575963700000045</v>
      </c>
      <c r="AN132" s="111">
        <f>AM49-AM48</f>
        <v>22.848435373999962</v>
      </c>
      <c r="AP132" s="111">
        <f>AO49-AO48</f>
        <v>23.452154195000048</v>
      </c>
      <c r="AR132" s="111">
        <f>AQ49-AQ48</f>
        <v>22.341224489000012</v>
      </c>
      <c r="AT132" s="111">
        <f>AS49-AS48</f>
        <v>18.982312925999963</v>
      </c>
      <c r="AV132" s="111">
        <f>AU49-AU48</f>
        <v>19.432199545999993</v>
      </c>
      <c r="AX132" s="111">
        <f>AW49-AW48</f>
        <v>23.415873015999978</v>
      </c>
      <c r="AZ132" s="111">
        <f>AY49-AY48</f>
        <v>18.997551020000003</v>
      </c>
      <c r="BB132" s="111">
        <f>BA49-BA48</f>
        <v>19.522176870999999</v>
      </c>
      <c r="BD132" s="111">
        <f>BC49-BC48</f>
        <v>20.410340136999992</v>
      </c>
      <c r="BE132" s="111">
        <f t="shared" si="117"/>
        <v>19.573924581555556</v>
      </c>
    </row>
    <row r="133" spans="1:57" x14ac:dyDescent="0.3">
      <c r="A133" s="114"/>
      <c r="B133" s="100">
        <v>48</v>
      </c>
      <c r="C133" s="114" t="s">
        <v>70</v>
      </c>
      <c r="D133" s="111">
        <f>C54-C49</f>
        <v>47.700317460999997</v>
      </c>
      <c r="F133" s="111">
        <f>E54-E49</f>
        <v>36.897959184000001</v>
      </c>
      <c r="H133" s="111">
        <f>G54-G49</f>
        <v>41.377959184000019</v>
      </c>
      <c r="J133" s="111">
        <f>I54-I49</f>
        <v>40.64145124700002</v>
      </c>
      <c r="L133" s="111">
        <f>K54-K49</f>
        <v>35.874829931999955</v>
      </c>
      <c r="N133" s="111">
        <f>M54-M49</f>
        <v>41.006439909999983</v>
      </c>
      <c r="P133" s="111">
        <f>O54-O49</f>
        <v>41.484625849999986</v>
      </c>
      <c r="R133" s="111">
        <f>Q54-Q49</f>
        <v>46.091609978000008</v>
      </c>
      <c r="T133" s="111">
        <f>S54-S49</f>
        <v>54.148934241000006</v>
      </c>
      <c r="V133" s="111">
        <f>U54-U49</f>
        <v>58.351746031999994</v>
      </c>
      <c r="X133" s="111">
        <f>W54-W49</f>
        <v>40.45496598699998</v>
      </c>
      <c r="Z133" s="111">
        <f>Y54-Y49</f>
        <v>52.01269841300001</v>
      </c>
      <c r="AB133" s="111">
        <f>AA54-AA49</f>
        <v>47.481541950000008</v>
      </c>
      <c r="AD133" s="111">
        <f>AC54-AC49</f>
        <v>48.378775509999969</v>
      </c>
      <c r="AF133" s="111">
        <f>AE54-AE49</f>
        <v>45.865941043000021</v>
      </c>
      <c r="AH133" s="111">
        <f>AG54-AG49</f>
        <v>52.268117914000015</v>
      </c>
      <c r="AJ133" s="111">
        <f>AI54-AI49</f>
        <v>43.146303854999985</v>
      </c>
      <c r="AL133" s="111">
        <f>AK54-AK49</f>
        <v>47.391927499999952</v>
      </c>
      <c r="AN133" s="111">
        <f>AM54-AM49</f>
        <v>64.06385487600005</v>
      </c>
      <c r="AP133" s="111">
        <f>AO54-AO49</f>
        <v>54.984852607999983</v>
      </c>
      <c r="AR133" s="111">
        <f>AQ54-AQ49</f>
        <v>51.345850341000016</v>
      </c>
      <c r="AT133" s="111">
        <f>AS54-AS49</f>
        <v>44.723809523</v>
      </c>
      <c r="AV133" s="111">
        <f>AU54-AU49</f>
        <v>42.470748299999968</v>
      </c>
      <c r="AX133" s="111">
        <f>AW54-AW49</f>
        <v>54.826666666999984</v>
      </c>
      <c r="AZ133" s="111">
        <f>AY54-AY49</f>
        <v>43.232653061999997</v>
      </c>
      <c r="BB133" s="111">
        <f>BA54-BA49</f>
        <v>43.450340136000023</v>
      </c>
      <c r="BD133" s="111">
        <f>BC54-BC49</f>
        <v>49.690702947000034</v>
      </c>
      <c r="BE133" s="111">
        <f t="shared" si="117"/>
        <v>47.013541616703705</v>
      </c>
    </row>
    <row r="134" spans="1:57" x14ac:dyDescent="0.3">
      <c r="A134" s="114"/>
      <c r="B134" s="100">
        <v>53</v>
      </c>
      <c r="C134" s="114" t="s">
        <v>71</v>
      </c>
      <c r="D134" s="111">
        <f>C56-C54</f>
        <v>19.899501133999991</v>
      </c>
      <c r="F134" s="111">
        <f>E56-E54</f>
        <v>11.34585033999997</v>
      </c>
      <c r="H134" s="111">
        <f>G56-G54</f>
        <v>12.19047618999997</v>
      </c>
      <c r="J134" s="111">
        <f>I56-I54</f>
        <v>10.983038549000014</v>
      </c>
      <c r="L134" s="111">
        <f>K56-K54</f>
        <v>12.62585034</v>
      </c>
      <c r="N134" s="111">
        <f>M56-M54</f>
        <v>12.399455782000018</v>
      </c>
      <c r="P134" s="111">
        <f>O56-O54</f>
        <v>12.501768707999986</v>
      </c>
      <c r="R134" s="111">
        <f>Q56-Q54</f>
        <v>13.096054421000019</v>
      </c>
      <c r="T134" s="111">
        <f>S56-S54</f>
        <v>16.788027210999985</v>
      </c>
      <c r="V134" s="111">
        <f>U56-U54</f>
        <v>15.232290248999959</v>
      </c>
      <c r="X134" s="111">
        <f>W56-W54</f>
        <v>11.40680272100002</v>
      </c>
      <c r="Z134" s="111">
        <f>Y56-Y54</f>
        <v>18.158004535000032</v>
      </c>
      <c r="AB134" s="111">
        <f>AA56-AA54</f>
        <v>12.585941042999991</v>
      </c>
      <c r="AD134" s="111">
        <f>AC56-AC54</f>
        <v>16.744489795999982</v>
      </c>
      <c r="AF134" s="111">
        <f>AE56-AE54</f>
        <v>14.117732425999975</v>
      </c>
      <c r="AH134" s="111">
        <f>AG56-AG54</f>
        <v>14.024852608000003</v>
      </c>
      <c r="AJ134" s="111">
        <f>AI56-AI54</f>
        <v>15.373061223999969</v>
      </c>
      <c r="AL134" s="111">
        <f>AK56-AK54</f>
        <v>16.393287900000018</v>
      </c>
      <c r="AN134" s="111">
        <f>AM56-AM54</f>
        <v>15.278730157999973</v>
      </c>
      <c r="AP134" s="111">
        <f>AO56-AO54</f>
        <v>18.854603174999966</v>
      </c>
      <c r="AR134" s="111">
        <f>AQ56-AQ54</f>
        <v>13.931972788999985</v>
      </c>
      <c r="AT134" s="111">
        <f>AS56-AS54</f>
        <v>16.591383220000012</v>
      </c>
      <c r="AV134" s="111">
        <f>AU56-AU54</f>
        <v>13.569160998000029</v>
      </c>
      <c r="AX134" s="111">
        <f>AW56-AW54</f>
        <v>17.06666666600006</v>
      </c>
      <c r="AZ134" s="111">
        <f>AY56-AY54</f>
        <v>14.478367346000027</v>
      </c>
      <c r="BB134" s="111">
        <f>BA56-BA54</f>
        <v>14.750476191000018</v>
      </c>
      <c r="BD134" s="111">
        <f>BC56-BC54</f>
        <v>14.535691609999958</v>
      </c>
      <c r="BE134" s="111">
        <f t="shared" si="117"/>
        <v>14.626797678888886</v>
      </c>
    </row>
    <row r="135" spans="1:57" x14ac:dyDescent="0.3">
      <c r="A135" s="114"/>
      <c r="B135" s="100">
        <v>55</v>
      </c>
      <c r="C135" s="114" t="s">
        <v>72</v>
      </c>
      <c r="D135" s="111">
        <f>C71-C56</f>
        <v>138.15873015799997</v>
      </c>
      <c r="F135" s="111">
        <f>E71-E56</f>
        <v>146.49904761900007</v>
      </c>
      <c r="H135" s="111">
        <f>G71-G56</f>
        <v>116.36537415000004</v>
      </c>
      <c r="J135" s="111">
        <f>I71-I56</f>
        <v>120.23292516999999</v>
      </c>
      <c r="L135" s="111">
        <f>K71-K56</f>
        <v>133.02131519300002</v>
      </c>
      <c r="N135" s="111">
        <f>M71-M56</f>
        <v>114.69353741499998</v>
      </c>
      <c r="P135" s="111">
        <f>O71-O56</f>
        <v>144.11321995499998</v>
      </c>
      <c r="R135" s="111">
        <f>Q71-Q56</f>
        <v>132.58594104299999</v>
      </c>
      <c r="T135" s="111">
        <f>S71-S56</f>
        <v>158.52263038499996</v>
      </c>
      <c r="V135" s="111">
        <f>U71-U56</f>
        <v>176.22784580500002</v>
      </c>
      <c r="X135" s="111">
        <f>W71-W56</f>
        <v>109.52272108799997</v>
      </c>
      <c r="Z135" s="111">
        <f>Y71-Y56</f>
        <v>181.18530612199993</v>
      </c>
      <c r="AB135" s="111">
        <f>AA71-AA56</f>
        <v>117.21000000000004</v>
      </c>
      <c r="AD135" s="111">
        <f>AC71-AC56</f>
        <v>158.72000000000003</v>
      </c>
      <c r="AF135" s="111">
        <f>AE71-AE56</f>
        <v>132.16798186</v>
      </c>
      <c r="AH135" s="111">
        <f>AG71-AG56</f>
        <v>142.31510203999994</v>
      </c>
      <c r="AJ135" s="111">
        <f>AI71-AI56</f>
        <v>141.85795918400004</v>
      </c>
      <c r="AL135" s="111">
        <f>AK71-AK56</f>
        <v>142.12934240000004</v>
      </c>
      <c r="AN135" s="111">
        <f>AM71-AM56</f>
        <v>191.98258503399995</v>
      </c>
      <c r="AP135" s="111">
        <f>AO71-AO56</f>
        <v>178.67755102000001</v>
      </c>
      <c r="AR135" s="111">
        <f>AQ71-AQ56</f>
        <v>132.81814058900005</v>
      </c>
      <c r="AT135" s="111">
        <f>AS71-AS56</f>
        <v>147.70793650799999</v>
      </c>
      <c r="AV135" s="111">
        <f>AU71-AU56</f>
        <v>128.08707482899996</v>
      </c>
      <c r="AX135" s="111">
        <f>AW71-AW56</f>
        <v>151.31718820899994</v>
      </c>
      <c r="AZ135" s="111">
        <f>AY71-AY56</f>
        <v>130.36408163299996</v>
      </c>
      <c r="BB135" s="111">
        <f>BA71-BA56</f>
        <v>138.71020408099992</v>
      </c>
      <c r="BD135" s="111">
        <f>BC71-BC56</f>
        <v>132.93424036300007</v>
      </c>
      <c r="BE135" s="111">
        <f t="shared" si="117"/>
        <v>142.15288821677774</v>
      </c>
    </row>
    <row r="136" spans="1:57" x14ac:dyDescent="0.3">
      <c r="A136" s="114"/>
      <c r="B136" s="100">
        <v>70</v>
      </c>
      <c r="C136" s="114" t="s">
        <v>74</v>
      </c>
      <c r="D136" s="111">
        <f>C81-C71</f>
        <v>81.153764173000013</v>
      </c>
      <c r="F136" s="111">
        <f>E81-E71</f>
        <v>71.672743763999961</v>
      </c>
      <c r="H136" s="111">
        <f>G81-G71</f>
        <v>81.213219955</v>
      </c>
      <c r="J136" s="111">
        <f>I81-I71</f>
        <v>88.46804988599996</v>
      </c>
      <c r="L136" s="111">
        <f>K81-K71</f>
        <v>84.346485260999998</v>
      </c>
      <c r="N136" s="111">
        <f>M81-M71</f>
        <v>73.388117913999963</v>
      </c>
      <c r="P136" s="111">
        <f>O81-O71</f>
        <v>92.46909297000002</v>
      </c>
      <c r="R136" s="111">
        <f>Q81-Q71</f>
        <v>86.00671201900002</v>
      </c>
      <c r="T136" s="111">
        <f>S81-S71</f>
        <v>116.03013605400008</v>
      </c>
      <c r="V136" s="111">
        <f>U81-U71</f>
        <v>121.150113379</v>
      </c>
      <c r="X136" s="111">
        <f>W81-W71</f>
        <v>76.382040816999961</v>
      </c>
      <c r="Z136" s="111">
        <f>Y81-Y71</f>
        <v>112.70965986400006</v>
      </c>
      <c r="AB136" s="111">
        <f>AA81-AA71</f>
        <v>83.873356008999963</v>
      </c>
      <c r="AD136" s="111">
        <f>AC81-AC71</f>
        <v>103.52326530599998</v>
      </c>
      <c r="AF136" s="111">
        <f>AE81-AE71</f>
        <v>86.192471654999963</v>
      </c>
      <c r="AH136" s="111">
        <f>AG81-AG71</f>
        <v>90.697165532999975</v>
      </c>
      <c r="AJ136" s="111">
        <f>AI81-AI71</f>
        <v>88.54204081599994</v>
      </c>
      <c r="AL136" s="111">
        <f>AK81-AK71</f>
        <v>90.859682599999928</v>
      </c>
      <c r="AN136" s="111">
        <f>AM81-AM71</f>
        <v>111.01460317500005</v>
      </c>
      <c r="AP136" s="111">
        <f>AO81-AO71</f>
        <v>110.03936507899994</v>
      </c>
      <c r="AR136" s="111">
        <f>AQ81-AQ71</f>
        <v>85.008253968999952</v>
      </c>
      <c r="AT136" s="111">
        <f>AS81-AS71</f>
        <v>96.290249432999985</v>
      </c>
      <c r="AV136" s="111">
        <f>AU81-AU71</f>
        <v>90.419954649000033</v>
      </c>
      <c r="AX136" s="111">
        <f>AW81-AW71</f>
        <v>95.296145125000066</v>
      </c>
      <c r="AZ136" s="111">
        <f>AY81-AY71</f>
        <v>92.498140590000048</v>
      </c>
      <c r="BB136" s="111">
        <f>BA81-BA71</f>
        <v>80.700952381000093</v>
      </c>
      <c r="BD136" s="111">
        <f>BC81-BC71</f>
        <v>91.022222221999982</v>
      </c>
      <c r="BE136" s="111">
        <f t="shared" si="117"/>
        <v>91.887703873999982</v>
      </c>
    </row>
    <row r="137" spans="1:57" x14ac:dyDescent="0.3">
      <c r="A137" s="114"/>
      <c r="B137" s="100">
        <v>80</v>
      </c>
      <c r="C137" s="114" t="s">
        <v>76</v>
      </c>
      <c r="D137" s="111">
        <f>C97-C81</f>
        <v>98.886507936000044</v>
      </c>
      <c r="F137" s="111">
        <f>E97-E81</f>
        <v>69.234648526000001</v>
      </c>
      <c r="H137" s="111">
        <f>G97-G81</f>
        <v>78.738866212999937</v>
      </c>
      <c r="J137" s="111">
        <f>I97-I81</f>
        <v>81.896757370000046</v>
      </c>
      <c r="L137" s="111">
        <f>K97-K81</f>
        <v>78.135147392000022</v>
      </c>
      <c r="N137" s="111">
        <f>M97-M81</f>
        <v>74.977210883999987</v>
      </c>
      <c r="P137" s="111">
        <f>O97-O81</f>
        <v>90.398185941000065</v>
      </c>
      <c r="R137" s="111">
        <f>Q97-Q81</f>
        <v>88.351927436999972</v>
      </c>
      <c r="T137" s="111">
        <f>S97-S81</f>
        <v>86.022653061999904</v>
      </c>
      <c r="V137" s="111">
        <f>U97-U81</f>
        <v>109.27310657600003</v>
      </c>
      <c r="X137" s="111">
        <f>W97-W81</f>
        <v>68.266666665999992</v>
      </c>
      <c r="Z137" s="111">
        <f>Y97-Y81</f>
        <v>118.25922902499997</v>
      </c>
      <c r="AB137" s="111">
        <f>AA97-AA81</f>
        <v>77.471927436999977</v>
      </c>
      <c r="AD137" s="111">
        <f>AC97-AC81</f>
        <v>105.31845805</v>
      </c>
      <c r="AF137" s="111">
        <f>AE97-AE81</f>
        <v>86.533514738999997</v>
      </c>
      <c r="AH137" s="111">
        <f>AG97-AG81</f>
        <v>91.556258504000084</v>
      </c>
      <c r="AJ137" s="111">
        <f>AI97-AI81</f>
        <v>90.63328798200007</v>
      </c>
      <c r="AL137" s="111">
        <f>AK97-AK81</f>
        <v>87.086439900000073</v>
      </c>
      <c r="AN137" s="111">
        <f>AM97-AM81</f>
        <v>121.74222222200001</v>
      </c>
      <c r="AP137" s="111">
        <f>AO97-AO81</f>
        <v>113.45269841300001</v>
      </c>
      <c r="AR137" s="111">
        <f>AQ97-AQ81</f>
        <v>94.033560090000037</v>
      </c>
      <c r="AT137" s="111">
        <f>AS97-AS81</f>
        <v>98.075283447000061</v>
      </c>
      <c r="AV137" s="111">
        <f>AU97-AU81</f>
        <v>85.916734693999956</v>
      </c>
      <c r="AX137" s="111">
        <f>AW97-AW81</f>
        <v>112.32653061199994</v>
      </c>
      <c r="AZ137" s="111">
        <f>AY97-AY81</f>
        <v>94.172879817999956</v>
      </c>
      <c r="BB137" s="111">
        <f>BA97-BA81</f>
        <v>86.865850339999952</v>
      </c>
      <c r="BD137" s="111">
        <f>BC97-BC81</f>
        <v>92.252879818999986</v>
      </c>
      <c r="BE137" s="111">
        <f t="shared" si="117"/>
        <v>91.847386410925964</v>
      </c>
    </row>
    <row r="138" spans="1:57" x14ac:dyDescent="0.3">
      <c r="A138" s="114"/>
      <c r="B138" s="100">
        <v>96</v>
      </c>
      <c r="C138" s="114" t="s">
        <v>78</v>
      </c>
      <c r="D138" s="111">
        <f>C100-C97</f>
        <v>35.812426303999928</v>
      </c>
      <c r="F138" s="111">
        <f>E100-E97</f>
        <v>34.967800452999995</v>
      </c>
      <c r="H138" s="111">
        <f>G100-G97</f>
        <v>29.225215419000051</v>
      </c>
      <c r="J138" s="111">
        <f>I100-I97</f>
        <v>32.298956915999952</v>
      </c>
      <c r="L138" s="111">
        <f>K100-K97</f>
        <v>28.328344670999968</v>
      </c>
      <c r="N138" s="111">
        <f>M100-M97</f>
        <v>29.024943311000015</v>
      </c>
      <c r="P138" s="111">
        <f>O100-O97</f>
        <v>33.364172335999911</v>
      </c>
      <c r="R138" s="111">
        <f>Q100-Q97</f>
        <v>33.041995465000014</v>
      </c>
      <c r="T138" s="111">
        <f>S100-S97</f>
        <v>28.95383219900009</v>
      </c>
      <c r="V138" s="111">
        <f>U100-U97</f>
        <v>40.626213151999991</v>
      </c>
      <c r="X138" s="111">
        <f>W100-W97</f>
        <v>25.393922903000089</v>
      </c>
      <c r="Z138" s="111">
        <f>Y100-Y97</f>
        <v>48.390385488000106</v>
      </c>
      <c r="AB138" s="111">
        <f>AA100-AA97</f>
        <v>29.062675737000063</v>
      </c>
      <c r="AD138" s="111">
        <f>AC100-AC97</f>
        <v>42.377868481000064</v>
      </c>
      <c r="AF138" s="111">
        <f>AE100-AE97</f>
        <v>35.533786848000091</v>
      </c>
      <c r="AH138" s="111">
        <f>AG100-AG97</f>
        <v>32.716916098999945</v>
      </c>
      <c r="AJ138" s="111">
        <f>AI100-AI97</f>
        <v>36.609160997999993</v>
      </c>
      <c r="AL138" s="111">
        <f>AK100-AK97</f>
        <v>32.722721099999944</v>
      </c>
      <c r="AN138" s="111">
        <f>AM100-AM97</f>
        <v>37.941405895999992</v>
      </c>
      <c r="AP138" s="111">
        <f>AO100-AO97</f>
        <v>44.559092971000041</v>
      </c>
      <c r="AR138" s="111">
        <f>AQ100-AQ97</f>
        <v>39.086439909999967</v>
      </c>
      <c r="AT138" s="111">
        <f>AS100-AS97</f>
        <v>39.517460317999962</v>
      </c>
      <c r="AV138" s="111">
        <f>AU100-AU97</f>
        <v>31.995646258000079</v>
      </c>
      <c r="AX138" s="111">
        <f>AW100-AW97</f>
        <v>38.204081632999987</v>
      </c>
      <c r="AZ138" s="111">
        <f>AY100-AY97</f>
        <v>32.901224490000004</v>
      </c>
      <c r="BB138" s="111">
        <f>BA100-BA97</f>
        <v>33.750204081999982</v>
      </c>
      <c r="BD138" s="111">
        <f>BC100-BC97</f>
        <v>33.065215418999969</v>
      </c>
      <c r="BE138" s="111">
        <f t="shared" si="117"/>
        <v>34.795263291000005</v>
      </c>
    </row>
    <row r="139" spans="1:57" x14ac:dyDescent="0.3">
      <c r="A139" s="114"/>
      <c r="B139" s="100">
        <v>99</v>
      </c>
      <c r="C139" s="114" t="s">
        <v>79</v>
      </c>
      <c r="D139" s="111">
        <f>C103-C100</f>
        <v>37.639546485000096</v>
      </c>
      <c r="F139" s="111">
        <f>E103-E100</f>
        <v>25.711746031999951</v>
      </c>
      <c r="H139" s="111">
        <f>G103-G100</f>
        <v>29.939229025000031</v>
      </c>
      <c r="J139" s="111">
        <f>I103-I100</f>
        <v>29.396462584999995</v>
      </c>
      <c r="L139" s="111">
        <f>K103-K100</f>
        <v>26.441723356000011</v>
      </c>
      <c r="N139" s="111">
        <f>M103-M100</f>
        <v>29.048163265000085</v>
      </c>
      <c r="P139" s="111">
        <f>O103-O100</f>
        <v>31.898412698000016</v>
      </c>
      <c r="R139" s="111">
        <f>Q103-Q100</f>
        <v>31.254058956999984</v>
      </c>
      <c r="T139" s="111">
        <f>S103-S100</f>
        <v>30.827392289999921</v>
      </c>
      <c r="V139" s="111">
        <f>U103-U100</f>
        <v>38.15909297099995</v>
      </c>
      <c r="X139" s="111">
        <f>W103-W100</f>
        <v>26.456235827</v>
      </c>
      <c r="Z139" s="111">
        <f>Y103-Y100</f>
        <v>41.95845804999999</v>
      </c>
      <c r="AB139" s="111">
        <f>AA103-AA100</f>
        <v>31.053786847999959</v>
      </c>
      <c r="AD139" s="111">
        <f>AC103-AC100</f>
        <v>39.209795917999941</v>
      </c>
      <c r="AF139" s="111">
        <f>AE103-AE100</f>
        <v>29.884081632999937</v>
      </c>
      <c r="AH139" s="111">
        <f>AG103-AG100</f>
        <v>39.706122449000077</v>
      </c>
      <c r="AJ139" s="111">
        <f>AI103-AI100</f>
        <v>33.201632652999933</v>
      </c>
      <c r="AL139" s="111">
        <f>AK103-AK100</f>
        <v>34.882176800000025</v>
      </c>
      <c r="AN139" s="111">
        <f>AM103-AM100</f>
        <v>38.266485260999957</v>
      </c>
      <c r="AP139" s="111">
        <f>AO103-AO100</f>
        <v>40.19374149600003</v>
      </c>
      <c r="AR139" s="111">
        <f>AQ103-AQ100</f>
        <v>36.31600906999995</v>
      </c>
      <c r="AT139" s="111">
        <f>AS103-AS100</f>
        <v>33.417891155999996</v>
      </c>
      <c r="AV139" s="111">
        <f>AU103-AU100</f>
        <v>31.185850340999991</v>
      </c>
      <c r="AX139" s="111">
        <f>AW103-AW100</f>
        <v>39.655328798000028</v>
      </c>
      <c r="AZ139" s="111">
        <f>AY103-AY100</f>
        <v>33.42367346900005</v>
      </c>
      <c r="BB139" s="111">
        <f>BA103-BA100</f>
        <v>31.851972789000001</v>
      </c>
      <c r="BD139" s="111">
        <f>BC103-BC100</f>
        <v>32.949115646999985</v>
      </c>
      <c r="BE139" s="111">
        <f t="shared" si="117"/>
        <v>33.478821698851846</v>
      </c>
    </row>
    <row r="140" spans="1:57" x14ac:dyDescent="0.3">
      <c r="A140" s="114"/>
      <c r="B140" s="100">
        <v>102</v>
      </c>
      <c r="C140" s="114" t="s">
        <v>80</v>
      </c>
      <c r="D140" s="111">
        <f>C108-C103</f>
        <v>42.655056689999924</v>
      </c>
      <c r="F140" s="111">
        <f>E108-E103</f>
        <v>25.900408164000055</v>
      </c>
      <c r="H140" s="111">
        <f>G108-G103</f>
        <v>30.719999999999914</v>
      </c>
      <c r="J140" s="111">
        <f>I108-I103</f>
        <v>38.475464853000062</v>
      </c>
      <c r="L140" s="111">
        <f>K108-K103</f>
        <v>33.857596371999989</v>
      </c>
      <c r="N140" s="111">
        <f>M108-M103</f>
        <v>32.345396824999966</v>
      </c>
      <c r="P140" s="111">
        <f>O108-O103</f>
        <v>39.549387754999998</v>
      </c>
      <c r="R140" s="111">
        <f>Q108-Q103</f>
        <v>43.058503401000053</v>
      </c>
      <c r="T140" s="111">
        <f>S108-S103</f>
        <v>31.259863945999996</v>
      </c>
      <c r="V140" s="111">
        <f>U108-U103</f>
        <v>46.37024943300014</v>
      </c>
      <c r="X140" s="111">
        <f>W108-W103</f>
        <v>30.992834466999966</v>
      </c>
      <c r="Z140" s="111">
        <f>Y108-Y103</f>
        <v>47.36870748299998</v>
      </c>
      <c r="AB140" s="111">
        <f>AA108-AA103</f>
        <v>34.155102041000077</v>
      </c>
      <c r="AD140" s="111">
        <f>AC108-AC103</f>
        <v>44.695510204000016</v>
      </c>
      <c r="AF140" s="111">
        <f>AE108-AE103</f>
        <v>35.456870748000028</v>
      </c>
      <c r="AH140" s="111">
        <f>AG108-AG103</f>
        <v>36.569977324999968</v>
      </c>
      <c r="AJ140" s="111">
        <f>AI108-AI103</f>
        <v>38.726530612000033</v>
      </c>
      <c r="AL140" s="111">
        <f>AK108-AK103</f>
        <v>40.019591900000023</v>
      </c>
      <c r="AN140" s="111">
        <f>AM108-AM103</f>
        <v>51.664399092999929</v>
      </c>
      <c r="AP140" s="111">
        <f>AO108-AO103</f>
        <v>47.856326530999922</v>
      </c>
      <c r="AR140" s="111">
        <f>AQ108-AQ103</f>
        <v>39.613242630000059</v>
      </c>
      <c r="AT140" s="111">
        <f>AS108-AS103</f>
        <v>41.089138322000053</v>
      </c>
      <c r="AV140" s="111">
        <f>AU108-AU103</f>
        <v>33.898231291999991</v>
      </c>
      <c r="AX140" s="111">
        <f>AW108-AW103</f>
        <v>45.482086168000023</v>
      </c>
      <c r="AZ140" s="111">
        <f>AY108-AY103</f>
        <v>36.963265306999915</v>
      </c>
      <c r="BB140" s="111">
        <f>BA108-BA103</f>
        <v>39.68870748300003</v>
      </c>
      <c r="BD140" s="111">
        <f>BC108-BC103</f>
        <v>39.636462585000004</v>
      </c>
      <c r="BE140" s="111">
        <f t="shared" si="117"/>
        <v>38.817367097407406</v>
      </c>
    </row>
    <row r="141" spans="1:57" x14ac:dyDescent="0.3">
      <c r="A141" s="114"/>
      <c r="B141" s="100">
        <v>107</v>
      </c>
      <c r="C141" s="114" t="s">
        <v>81</v>
      </c>
      <c r="D141" s="111">
        <f>C114-C108</f>
        <v>62.693877551000014</v>
      </c>
      <c r="F141" s="111">
        <f>E114-E108</f>
        <v>45.152653061000024</v>
      </c>
      <c r="H141" s="111">
        <f>G114-G108</f>
        <v>43.908934240999997</v>
      </c>
      <c r="J141" s="111">
        <f>I114-I108</f>
        <v>49.457052153999939</v>
      </c>
      <c r="L141" s="111">
        <f>K114-K108</f>
        <v>48.63129251700002</v>
      </c>
      <c r="N141" s="111">
        <f>M114-M108</f>
        <v>44.048253969000029</v>
      </c>
      <c r="P141" s="111">
        <f>O114-O108</f>
        <v>52.494512471999997</v>
      </c>
      <c r="R141" s="111">
        <f>Q114-Q108</f>
        <v>52.276825396999925</v>
      </c>
      <c r="T141" s="111">
        <f>S114-S108</f>
        <v>54.53206349200002</v>
      </c>
      <c r="V141" s="111">
        <f>U114-U108</f>
        <v>67.570068026999934</v>
      </c>
      <c r="X141" s="111">
        <f>W114-W108</f>
        <v>40.768435374999967</v>
      </c>
      <c r="Z141" s="111">
        <f>Y114-Y108</f>
        <v>68.011247164999986</v>
      </c>
      <c r="AB141" s="111">
        <f>AA114-AA108</f>
        <v>45.065578232000007</v>
      </c>
      <c r="AD141" s="111">
        <f>AC114-AC108</f>
        <v>60.656326531000104</v>
      </c>
      <c r="AF141" s="111">
        <f>AE114-AE108</f>
        <v>54.566893424</v>
      </c>
      <c r="AH141" s="111">
        <f>AG114-AG108</f>
        <v>54.638004534999936</v>
      </c>
      <c r="AJ141" s="111">
        <f>AI114-AI108</f>
        <v>55.836734694000029</v>
      </c>
      <c r="AL141" s="111">
        <f>AK114-AK108</f>
        <v>46.194648499999971</v>
      </c>
      <c r="AN141" s="111">
        <f>AM114-AM108</f>
        <v>61.300680272000136</v>
      </c>
      <c r="AP141" s="111">
        <f>AO114-AO108</f>
        <v>70.94857142800015</v>
      </c>
      <c r="AR141" s="111">
        <f>AQ114-AQ108</f>
        <v>52.105578231999971</v>
      </c>
      <c r="AT141" s="111">
        <f>AS114-AS108</f>
        <v>56.17777777799995</v>
      </c>
      <c r="AV141" s="111">
        <f>AU114-AU108</f>
        <v>43.74639455800002</v>
      </c>
      <c r="AX141" s="111">
        <f>AW114-AW108</f>
        <v>60.683900225999878</v>
      </c>
      <c r="AZ141" s="111">
        <f>AY114-AY108</f>
        <v>49.946122449000086</v>
      </c>
      <c r="BB141" s="111">
        <f>BA114-BA108</f>
        <v>46.619863946000009</v>
      </c>
      <c r="BD141" s="111">
        <f>BC114-BC108</f>
        <v>49.040544217000047</v>
      </c>
      <c r="BE141" s="111">
        <f t="shared" si="117"/>
        <v>53.224919794185183</v>
      </c>
    </row>
    <row r="142" spans="1:57" x14ac:dyDescent="0.3">
      <c r="A142" s="114"/>
      <c r="B142" s="100">
        <v>113</v>
      </c>
      <c r="C142" s="114" t="s">
        <v>83</v>
      </c>
      <c r="D142" s="111">
        <f>C118-C114</f>
        <v>43.792834466999921</v>
      </c>
      <c r="F142" s="111">
        <f>E118-E114</f>
        <v>30.994285713999943</v>
      </c>
      <c r="H142" s="111">
        <f>G118-G114</f>
        <v>34.574512471000048</v>
      </c>
      <c r="J142" s="111">
        <f>I118-I114</f>
        <v>37.524920635000058</v>
      </c>
      <c r="L142" s="111">
        <f>K118-K114</f>
        <v>33.802448980000008</v>
      </c>
      <c r="N142" s="111">
        <f>M118-M114</f>
        <v>33.622494330999984</v>
      </c>
      <c r="P142" s="111">
        <f>O118-O114</f>
        <v>36.884920635000071</v>
      </c>
      <c r="R142" s="111">
        <f>Q118-Q114</f>
        <v>41.732063492000066</v>
      </c>
      <c r="T142" s="111">
        <f>S118-S114</f>
        <v>34.841541950000078</v>
      </c>
      <c r="V142" s="111">
        <f>U118-U114</f>
        <v>56.447709750000058</v>
      </c>
      <c r="X142" s="111">
        <f>W118-W114</f>
        <v>32.86204081599999</v>
      </c>
      <c r="Z142" s="111">
        <f>Y118-Y114</f>
        <v>52.593197278999924</v>
      </c>
      <c r="AB142" s="111">
        <f>AA118-AA114</f>
        <v>36.809433105999915</v>
      </c>
      <c r="AD142" s="111">
        <f>AC118-AC114</f>
        <v>44.17596371899981</v>
      </c>
      <c r="AF142" s="111">
        <f>AE118-AE114</f>
        <v>44.257256235999989</v>
      </c>
      <c r="AH142" s="111">
        <f>AG118-AG114</f>
        <v>33.83147392300009</v>
      </c>
      <c r="AJ142" s="111">
        <f>AI118-AI114</f>
        <v>36.349387754999952</v>
      </c>
      <c r="AL142" s="111">
        <f>AK118-AK114</f>
        <v>37.269501099999957</v>
      </c>
      <c r="AN142" s="111">
        <f>AM118-AM114</f>
        <v>49.830022675999999</v>
      </c>
      <c r="AP142" s="111">
        <f>AO118-AO114</f>
        <v>52.845714285999975</v>
      </c>
      <c r="AR142" s="111">
        <f>AQ118-AQ114</f>
        <v>34.78349206300004</v>
      </c>
      <c r="AT142" s="111">
        <f>AS118-AS114</f>
        <v>39.659705215000031</v>
      </c>
      <c r="AV142" s="111">
        <f>AU118-AU114</f>
        <v>32.113197279000019</v>
      </c>
      <c r="AX142" s="111">
        <f>AW118-AW114</f>
        <v>47.73151927500021</v>
      </c>
      <c r="AZ142" s="111">
        <f>AY118-AY114</f>
        <v>45.675102039999956</v>
      </c>
      <c r="BB142" s="111">
        <f>BA118-BA114</f>
        <v>40.87292517000003</v>
      </c>
      <c r="BD142" s="111">
        <f>BC118-BC114</f>
        <v>36.24634920699998</v>
      </c>
      <c r="BE142" s="111">
        <f t="shared" si="117"/>
        <v>40.078667169259262</v>
      </c>
    </row>
    <row r="143" spans="1:57" x14ac:dyDescent="0.3">
      <c r="A143" s="114"/>
      <c r="B143" s="100">
        <v>117</v>
      </c>
      <c r="C143" s="114" t="s">
        <v>85</v>
      </c>
      <c r="D143" s="111">
        <f>C122-C118</f>
        <v>57.306848072000093</v>
      </c>
      <c r="F143" s="111">
        <f>E122-E118</f>
        <v>38.452244898000004</v>
      </c>
      <c r="H143" s="111">
        <f>G122-G118</f>
        <v>45.487891157000035</v>
      </c>
      <c r="J143" s="111">
        <f>I122-I118</f>
        <v>48.808321995000028</v>
      </c>
      <c r="L143" s="111">
        <f>K122-K118</f>
        <v>55.983310656999947</v>
      </c>
      <c r="N143" s="111">
        <f>M122-M118</f>
        <v>40.681360543999972</v>
      </c>
      <c r="P143" s="111">
        <f>O122-O118</f>
        <v>48.75027210899998</v>
      </c>
      <c r="R143" s="111">
        <f>Q122-Q118</f>
        <v>51.385759636999978</v>
      </c>
      <c r="T143" s="111">
        <f>S122-S118</f>
        <v>48.309115646000009</v>
      </c>
      <c r="V143" s="111">
        <f>U122-U118</f>
        <v>44.199183673999869</v>
      </c>
      <c r="X143" s="111">
        <f>W122-W118</f>
        <v>44.321088435000092</v>
      </c>
      <c r="Z143" s="111">
        <f>Y122-Y118</f>
        <v>68.684625849999975</v>
      </c>
      <c r="AB143" s="111">
        <f>AA122-AA118</f>
        <v>49.888072562000048</v>
      </c>
      <c r="AD143" s="111">
        <f>AC122-AC118</f>
        <v>62.229478458000131</v>
      </c>
      <c r="AF143" s="111">
        <f>AE122-AE118</f>
        <v>53.963151928000002</v>
      </c>
      <c r="AH143" s="111">
        <f>AG122-AG118</f>
        <v>41.192199545999983</v>
      </c>
      <c r="AJ143" s="111">
        <f>AI122-AI118</f>
        <v>53.867392289999998</v>
      </c>
      <c r="AL143" s="111">
        <f>AK122-AK118</f>
        <v>48.889591999999993</v>
      </c>
      <c r="AN143" s="111">
        <f>AM122-AM118</f>
        <v>57.748027209999918</v>
      </c>
      <c r="AP143" s="111">
        <f>AO122-AO118</f>
        <v>64.264126983999859</v>
      </c>
      <c r="AR143" s="111">
        <f>AQ122-AQ118</f>
        <v>49.621043084000007</v>
      </c>
      <c r="AT143" s="111">
        <f>AS122-AS118</f>
        <v>54.52623582800004</v>
      </c>
      <c r="AV143" s="111">
        <f>AU122-AU118</f>
        <v>43.877006801999983</v>
      </c>
      <c r="AX143" s="111">
        <f>AW122-AW118</f>
        <v>64.442630384999802</v>
      </c>
      <c r="AZ143" s="111">
        <f>AY122-AY118</f>
        <v>58.398185940999952</v>
      </c>
      <c r="BB143" s="111">
        <f>BA122-BA118</f>
        <v>44.088888888999918</v>
      </c>
      <c r="BD143" s="111">
        <f>BC122-BC118</f>
        <v>40.19374149600003</v>
      </c>
      <c r="BE143" s="111">
        <f t="shared" si="117"/>
        <v>51.09480726211109</v>
      </c>
    </row>
    <row r="144" spans="1:57" x14ac:dyDescent="0.3">
      <c r="D144" s="111">
        <f>SUM(D128:D143)</f>
        <v>1083.489523809</v>
      </c>
      <c r="F144" s="111">
        <f>SUM(F128:F143)</f>
        <v>886.26140589600004</v>
      </c>
      <c r="H144" s="111">
        <f t="shared" ref="H144:J144" si="118">SUM(H128:H143)</f>
        <v>882.62167800500004</v>
      </c>
      <c r="J144" s="111">
        <f t="shared" si="118"/>
        <v>915.19927437600006</v>
      </c>
      <c r="L144" s="111">
        <f t="shared" ref="L144" si="119">SUM(L128:L143)</f>
        <v>937.157369614</v>
      </c>
      <c r="N144" s="111">
        <f t="shared" ref="N144" si="120">SUM(N128:N143)</f>
        <v>857.07174603200008</v>
      </c>
      <c r="P144" s="111">
        <f t="shared" ref="P144" si="121">SUM(P128:P143)</f>
        <v>1000.3969161</v>
      </c>
      <c r="R144" s="111">
        <f t="shared" ref="R144:T144" si="122">SUM(R128:R143)</f>
        <v>984.52607709699998</v>
      </c>
      <c r="T144" s="111">
        <f t="shared" si="122"/>
        <v>1101.3921088430002</v>
      </c>
      <c r="V144" s="111">
        <f>SUM(V128:V143)</f>
        <v>1222.480544218</v>
      </c>
      <c r="X144" s="111">
        <f>SUM(X128:X143)</f>
        <v>815.75183673400011</v>
      </c>
      <c r="Z144" s="111">
        <f>SUM(Z128:Z143)</f>
        <v>1309.5902040809999</v>
      </c>
      <c r="AB144" s="111">
        <f>SUM(AB128:AB143)</f>
        <v>921.33297052099999</v>
      </c>
      <c r="AD144" s="111">
        <f>SUM(AD128:AD143)</f>
        <v>1171.957551021</v>
      </c>
      <c r="AF144" s="111">
        <f>SUM(AF128:AF143)</f>
        <v>977.86993197300001</v>
      </c>
      <c r="AH144" s="111">
        <f>SUM(AH128:AH143)</f>
        <v>1057.6224943310001</v>
      </c>
      <c r="AJ144" s="111">
        <f>SUM(AJ128:AJ143)</f>
        <v>1029.6845351469999</v>
      </c>
      <c r="AL144" s="111">
        <f>SUM(AL128:AL143)</f>
        <v>1011.101315315</v>
      </c>
      <c r="AN144" s="111">
        <f>SUM(AN128:AN143)</f>
        <v>1225.851065759</v>
      </c>
      <c r="AP144" s="111">
        <f>SUM(AP128:AP143)</f>
        <v>1308.197006802</v>
      </c>
      <c r="AR144" s="111">
        <f>SUM(AR128:AR143)</f>
        <v>1023.4274829930001</v>
      </c>
      <c r="AT144" s="111">
        <f>SUM(AT128:AT143)</f>
        <v>1064.6349206350001</v>
      </c>
      <c r="AV144" s="111">
        <f>SUM(AV128:AV143)</f>
        <v>926.19609977300013</v>
      </c>
      <c r="AX144" s="111">
        <f>SUM(AX128:AX143)</f>
        <v>1183.3425850339997</v>
      </c>
      <c r="AZ144" s="111">
        <f>SUM(AZ128:AZ143)</f>
        <v>1022.3361451239999</v>
      </c>
      <c r="BB144" s="111">
        <f>SUM(BB128:BB143)</f>
        <v>976.91791383299994</v>
      </c>
      <c r="BD144" s="111">
        <f>SUM(BD128:BD143)</f>
        <v>1003.3654421760001</v>
      </c>
    </row>
    <row r="145" spans="1:57" x14ac:dyDescent="0.3">
      <c r="D145" s="116">
        <f>D144/86400</f>
        <v>1.2540388007048611E-2</v>
      </c>
      <c r="E145" s="116"/>
      <c r="F145" s="116">
        <f>F144/86400</f>
        <v>1.0257655160833334E-2</v>
      </c>
      <c r="G145" s="116"/>
      <c r="H145" s="116">
        <f t="shared" ref="H145:J145" si="123">H144/86400</f>
        <v>1.0215528680613426E-2</v>
      </c>
      <c r="I145" s="116"/>
      <c r="J145" s="116">
        <f t="shared" si="123"/>
        <v>1.0592584194166667E-2</v>
      </c>
      <c r="K145" s="116"/>
      <c r="L145" s="116">
        <f t="shared" ref="L145" si="124">L144/86400</f>
        <v>1.0846728814976852E-2</v>
      </c>
      <c r="M145" s="116"/>
      <c r="N145" s="116">
        <f t="shared" ref="N145" si="125">N144/86400</f>
        <v>9.9198118753703705E-3</v>
      </c>
      <c r="O145" s="116"/>
      <c r="P145" s="116">
        <f t="shared" ref="P145" si="126">P144/86400</f>
        <v>1.1578668010416666E-2</v>
      </c>
      <c r="Q145" s="116"/>
      <c r="R145" s="116">
        <f t="shared" ref="R145:T145" si="127">R144/86400</f>
        <v>1.139497774417824E-2</v>
      </c>
      <c r="S145" s="116"/>
      <c r="T145" s="116">
        <f t="shared" si="127"/>
        <v>1.274759385234954E-2</v>
      </c>
      <c r="U145" s="116"/>
      <c r="V145" s="116">
        <f>V144/86400</f>
        <v>1.4149080372893518E-2</v>
      </c>
      <c r="W145" s="116"/>
      <c r="X145" s="116">
        <f>X144/86400</f>
        <v>9.4415721844212982E-3</v>
      </c>
      <c r="Y145" s="116"/>
      <c r="Z145" s="116">
        <f>Z144/86400</f>
        <v>1.5157294028715277E-2</v>
      </c>
      <c r="AA145" s="116"/>
      <c r="AB145" s="116">
        <f>AB144/86400</f>
        <v>1.0663576047696759E-2</v>
      </c>
      <c r="AC145" s="116"/>
      <c r="AD145" s="116">
        <f>AD144/86400</f>
        <v>1.35643235071875E-2</v>
      </c>
      <c r="AE145" s="116"/>
      <c r="AF145" s="116">
        <f>AF144/86400</f>
        <v>1.1317939027465277E-2</v>
      </c>
      <c r="AG145" s="116"/>
      <c r="AH145" s="116">
        <f>AH144/86400</f>
        <v>1.2241001091793982E-2</v>
      </c>
      <c r="AI145" s="116"/>
      <c r="AJ145" s="116">
        <f>AJ144/86400</f>
        <v>1.1917645082719907E-2</v>
      </c>
      <c r="AK145" s="116"/>
      <c r="AL145" s="116">
        <f>AL144/86400</f>
        <v>1.1702561519849537E-2</v>
      </c>
      <c r="AM145" s="116"/>
      <c r="AN145" s="116">
        <f>AN144/86400</f>
        <v>1.4188091038877314E-2</v>
      </c>
      <c r="AO145" s="116"/>
      <c r="AP145" s="116">
        <f>AP144/86400</f>
        <v>1.5141169060208334E-2</v>
      </c>
      <c r="AQ145" s="116"/>
      <c r="AR145" s="116">
        <f>AR144/86400</f>
        <v>1.1845225497604169E-2</v>
      </c>
      <c r="AS145" s="116"/>
      <c r="AT145" s="116">
        <f>AT144/86400</f>
        <v>1.2322163433275463E-2</v>
      </c>
      <c r="AU145" s="116"/>
      <c r="AV145" s="116">
        <f>AV144/86400</f>
        <v>1.0719862265891205E-2</v>
      </c>
      <c r="AW145" s="116"/>
      <c r="AX145" s="116">
        <f>AX144/86400</f>
        <v>1.3696094734189812E-2</v>
      </c>
      <c r="AY145" s="116"/>
      <c r="AZ145" s="116">
        <f>AZ144/86400</f>
        <v>1.1832594272268517E-2</v>
      </c>
      <c r="BA145" s="116"/>
      <c r="BB145" s="116">
        <f>BB144/86400</f>
        <v>1.1306920298993054E-2</v>
      </c>
      <c r="BC145" s="116"/>
      <c r="BD145" s="116">
        <f>BD144/86400</f>
        <v>1.1613025951111113E-2</v>
      </c>
    </row>
    <row r="147" spans="1:57" x14ac:dyDescent="0.3">
      <c r="A147" s="113" t="s">
        <v>173</v>
      </c>
      <c r="D147" s="98" t="s">
        <v>60</v>
      </c>
      <c r="E147" s="98"/>
      <c r="F147" s="98" t="s">
        <v>48</v>
      </c>
      <c r="G147" s="98"/>
      <c r="H147" s="98" t="s">
        <v>168</v>
      </c>
      <c r="I147" s="98"/>
      <c r="J147" s="98" t="s">
        <v>49</v>
      </c>
      <c r="K147" s="98"/>
      <c r="L147" s="98" t="s">
        <v>50</v>
      </c>
      <c r="M147" s="98"/>
      <c r="N147" s="98" t="s">
        <v>97</v>
      </c>
      <c r="O147" s="98"/>
      <c r="P147" s="98" t="s">
        <v>7</v>
      </c>
      <c r="Q147" s="98"/>
      <c r="R147" s="98" t="s">
        <v>51</v>
      </c>
      <c r="S147" s="98"/>
      <c r="T147" s="98" t="s">
        <v>57</v>
      </c>
      <c r="U147" s="98"/>
      <c r="V147" s="98" t="s">
        <v>88</v>
      </c>
      <c r="W147" s="98"/>
      <c r="X147" s="98" t="s">
        <v>169</v>
      </c>
      <c r="Y147" s="98"/>
      <c r="Z147" s="98" t="s">
        <v>96</v>
      </c>
      <c r="AA147" s="98"/>
      <c r="AB147" s="98" t="s">
        <v>8</v>
      </c>
      <c r="AC147" s="98"/>
      <c r="AD147" s="98" t="s">
        <v>170</v>
      </c>
      <c r="AE147" s="98"/>
      <c r="AF147" s="98" t="s">
        <v>52</v>
      </c>
      <c r="AG147" s="98"/>
      <c r="AH147" s="98" t="s">
        <v>171</v>
      </c>
      <c r="AI147" s="98"/>
      <c r="AJ147" s="98" t="s">
        <v>5</v>
      </c>
      <c r="AK147" s="98"/>
      <c r="AL147" s="98" t="s">
        <v>94</v>
      </c>
      <c r="AM147" s="98"/>
      <c r="AN147" s="98" t="s">
        <v>153</v>
      </c>
      <c r="AO147" s="98"/>
      <c r="AP147" s="98" t="s">
        <v>95</v>
      </c>
      <c r="AQ147" s="98"/>
      <c r="AR147" s="98" t="s">
        <v>4</v>
      </c>
      <c r="AS147" s="98"/>
      <c r="AT147" s="98" t="s">
        <v>3</v>
      </c>
      <c r="AU147" s="98"/>
      <c r="AV147" s="98" t="s">
        <v>2</v>
      </c>
      <c r="AW147" s="98"/>
      <c r="AX147" s="98" t="s">
        <v>1</v>
      </c>
      <c r="AY147" s="98"/>
      <c r="AZ147" s="98" t="s">
        <v>0</v>
      </c>
      <c r="BA147" s="98"/>
      <c r="BB147" s="98" t="s">
        <v>59</v>
      </c>
      <c r="BC147" s="98"/>
      <c r="BD147" s="98" t="s">
        <v>58</v>
      </c>
      <c r="BE147" s="99" t="s">
        <v>91</v>
      </c>
    </row>
    <row r="148" spans="1:57" x14ac:dyDescent="0.3">
      <c r="A148" s="114" t="s">
        <v>62</v>
      </c>
      <c r="B148" s="100">
        <v>1</v>
      </c>
      <c r="D148" s="117">
        <f>D128/D$144</f>
        <v>0.1500792936431429</v>
      </c>
      <c r="E148" s="117"/>
      <c r="F148" s="117">
        <f t="shared" ref="F148:BD158" si="128">F128/F$144</f>
        <v>0.15983327042633591</v>
      </c>
      <c r="G148" s="117"/>
      <c r="H148" s="117">
        <f t="shared" si="128"/>
        <v>0.14415022489202811</v>
      </c>
      <c r="I148" s="117"/>
      <c r="J148" s="117">
        <f t="shared" si="128"/>
        <v>0.14201286175146502</v>
      </c>
      <c r="K148" s="117"/>
      <c r="L148" s="117">
        <f t="shared" si="128"/>
        <v>0.16089878592653753</v>
      </c>
      <c r="M148" s="117"/>
      <c r="N148" s="117">
        <f t="shared" si="128"/>
        <v>0.14700224865223352</v>
      </c>
      <c r="O148" s="117"/>
      <c r="P148" s="117">
        <f t="shared" si="128"/>
        <v>0.13696658813700635</v>
      </c>
      <c r="Q148" s="117"/>
      <c r="R148" s="117">
        <f t="shared" si="128"/>
        <v>0.14306603773596402</v>
      </c>
      <c r="S148" s="117"/>
      <c r="T148" s="117">
        <f t="shared" si="128"/>
        <v>0.16362026437279328</v>
      </c>
      <c r="U148" s="117"/>
      <c r="V148" s="117">
        <f t="shared" si="128"/>
        <v>0.12749513127074033</v>
      </c>
      <c r="W148" s="117"/>
      <c r="X148" s="117">
        <f t="shared" si="128"/>
        <v>0.1454250458987113</v>
      </c>
      <c r="Y148" s="117"/>
      <c r="Z148" s="117">
        <f t="shared" si="128"/>
        <v>0.14334109605663281</v>
      </c>
      <c r="AA148" s="117"/>
      <c r="AB148" s="117">
        <f t="shared" si="128"/>
        <v>0.14219287523479979</v>
      </c>
      <c r="AC148" s="117"/>
      <c r="AD148" s="117">
        <f t="shared" si="128"/>
        <v>0.13904739261420571</v>
      </c>
      <c r="AE148" s="117"/>
      <c r="AF148" s="117">
        <f t="shared" si="128"/>
        <v>0.13953638506779192</v>
      </c>
      <c r="AG148" s="117"/>
      <c r="AH148" s="117">
        <f t="shared" si="128"/>
        <v>0.16657152893711508</v>
      </c>
      <c r="AI148" s="117"/>
      <c r="AJ148" s="117">
        <f t="shared" si="128"/>
        <v>0.14818249597991406</v>
      </c>
      <c r="AK148" s="117"/>
      <c r="AL148" s="117">
        <f t="shared" si="128"/>
        <v>0.1395124527862508</v>
      </c>
      <c r="AM148" s="117"/>
      <c r="AN148" s="117">
        <f t="shared" si="128"/>
        <v>0.12206163695942557</v>
      </c>
      <c r="AO148" s="117"/>
      <c r="AP148" s="117">
        <f t="shared" si="128"/>
        <v>0.16134428704586248</v>
      </c>
      <c r="AQ148" s="117"/>
      <c r="AR148" s="117">
        <f t="shared" si="128"/>
        <v>0.14072139255809396</v>
      </c>
      <c r="AS148" s="117"/>
      <c r="AT148" s="117">
        <f t="shared" si="128"/>
        <v>0.13448745910532453</v>
      </c>
      <c r="AU148" s="117"/>
      <c r="AV148" s="117">
        <f t="shared" si="128"/>
        <v>0.12778769270784857</v>
      </c>
      <c r="AW148" s="117"/>
      <c r="AX148" s="117">
        <f t="shared" si="128"/>
        <v>0.15070572984735103</v>
      </c>
      <c r="AY148" s="117"/>
      <c r="AZ148" s="117">
        <f t="shared" si="128"/>
        <v>0.14365816906257034</v>
      </c>
      <c r="BA148" s="117"/>
      <c r="BB148" s="117">
        <f t="shared" si="128"/>
        <v>0.13931583619037388</v>
      </c>
      <c r="BC148" s="117"/>
      <c r="BD148" s="117">
        <f t="shared" si="128"/>
        <v>0.1462658459909936</v>
      </c>
      <c r="BE148" s="117">
        <f>AVERAGE(D148:BD148)</f>
        <v>0.14464007514264862</v>
      </c>
    </row>
    <row r="149" spans="1:57" x14ac:dyDescent="0.3">
      <c r="A149" s="114" t="s">
        <v>64</v>
      </c>
      <c r="B149" s="100">
        <v>18</v>
      </c>
      <c r="D149" s="117">
        <f t="shared" ref="D149:AH163" si="129">D129/D$144</f>
        <v>8.1308130813574742E-2</v>
      </c>
      <c r="E149" s="117"/>
      <c r="F149" s="117">
        <f t="shared" si="129"/>
        <v>9.2323513012820532E-2</v>
      </c>
      <c r="G149" s="117"/>
      <c r="H149" s="117">
        <f t="shared" si="129"/>
        <v>9.5813503041470641E-2</v>
      </c>
      <c r="I149" s="117"/>
      <c r="J149" s="117">
        <f t="shared" si="129"/>
        <v>8.7353985184820987E-2</v>
      </c>
      <c r="K149" s="117"/>
      <c r="L149" s="117">
        <f t="shared" si="129"/>
        <v>9.5639246778709899E-2</v>
      </c>
      <c r="M149" s="117"/>
      <c r="N149" s="117">
        <f t="shared" si="129"/>
        <v>9.3061688927757527E-2</v>
      </c>
      <c r="O149" s="117"/>
      <c r="P149" s="117">
        <f t="shared" si="129"/>
        <v>9.4467719660136604E-2</v>
      </c>
      <c r="Q149" s="117"/>
      <c r="R149" s="117">
        <f t="shared" si="129"/>
        <v>8.6155660377335949E-2</v>
      </c>
      <c r="S149" s="117"/>
      <c r="T149" s="117">
        <f t="shared" si="129"/>
        <v>0.10650812725290894</v>
      </c>
      <c r="U149" s="117"/>
      <c r="V149" s="117">
        <f t="shared" si="129"/>
        <v>9.7838764763745117E-2</v>
      </c>
      <c r="W149" s="117"/>
      <c r="X149" s="117">
        <f t="shared" si="129"/>
        <v>9.6709861519717083E-2</v>
      </c>
      <c r="Y149" s="117"/>
      <c r="Z149" s="117">
        <f t="shared" si="129"/>
        <v>9.0568429708308959E-2</v>
      </c>
      <c r="AA149" s="117"/>
      <c r="AB149" s="117">
        <f t="shared" si="129"/>
        <v>9.8037980266702268E-2</v>
      </c>
      <c r="AC149" s="117"/>
      <c r="AD149" s="117">
        <f t="shared" si="129"/>
        <v>9.1976739578231076E-2</v>
      </c>
      <c r="AE149" s="117"/>
      <c r="AF149" s="117">
        <f t="shared" si="129"/>
        <v>8.6114332823483408E-2</v>
      </c>
      <c r="AG149" s="117"/>
      <c r="AH149" s="117">
        <f t="shared" si="129"/>
        <v>9.2364099411285275E-2</v>
      </c>
      <c r="AI149" s="117"/>
      <c r="AJ149" s="117">
        <f t="shared" si="128"/>
        <v>8.8990115811459172E-2</v>
      </c>
      <c r="AK149" s="117"/>
      <c r="AL149" s="117">
        <f t="shared" si="128"/>
        <v>9.7945779616701492E-2</v>
      </c>
      <c r="AM149" s="117"/>
      <c r="AN149" s="117">
        <f t="shared" si="128"/>
        <v>7.9063512208141534E-2</v>
      </c>
      <c r="AO149" s="117"/>
      <c r="AP149" s="117">
        <f t="shared" si="128"/>
        <v>8.667677283729025E-2</v>
      </c>
      <c r="AQ149" s="117"/>
      <c r="AR149" s="117">
        <f t="shared" si="128"/>
        <v>8.5376532089472532E-2</v>
      </c>
      <c r="AS149" s="117"/>
      <c r="AT149" s="117">
        <f t="shared" si="128"/>
        <v>8.9272082879182882E-2</v>
      </c>
      <c r="AU149" s="117"/>
      <c r="AV149" s="117">
        <f t="shared" si="128"/>
        <v>9.2571845812149056E-2</v>
      </c>
      <c r="AW149" s="117"/>
      <c r="AX149" s="117">
        <f t="shared" si="128"/>
        <v>8.2499690334557729E-2</v>
      </c>
      <c r="AY149" s="117"/>
      <c r="AZ149" s="117">
        <f t="shared" si="128"/>
        <v>8.9507682196740726E-2</v>
      </c>
      <c r="BA149" s="117"/>
      <c r="BB149" s="117">
        <f t="shared" si="128"/>
        <v>9.053453315128715E-2</v>
      </c>
      <c r="BC149" s="117"/>
      <c r="BD149" s="117">
        <f t="shared" si="128"/>
        <v>9.6839443925114024E-2</v>
      </c>
      <c r="BE149" s="117">
        <f t="shared" ref="BE149:BE163" si="130">AVERAGE(D149:BD149)</f>
        <v>9.1315547184559462E-2</v>
      </c>
    </row>
    <row r="150" spans="1:57" x14ac:dyDescent="0.3">
      <c r="A150" s="114" t="s">
        <v>66</v>
      </c>
      <c r="B150" s="100">
        <v>28</v>
      </c>
      <c r="D150" s="117">
        <f t="shared" si="129"/>
        <v>9.8409840984116703E-2</v>
      </c>
      <c r="E150" s="117"/>
      <c r="F150" s="117">
        <f t="shared" si="128"/>
        <v>8.9285962833956165E-2</v>
      </c>
      <c r="G150" s="117"/>
      <c r="H150" s="117">
        <f t="shared" si="128"/>
        <v>9.2104084059829186E-2</v>
      </c>
      <c r="I150" s="117"/>
      <c r="J150" s="117">
        <f t="shared" si="128"/>
        <v>9.136267808561177E-2</v>
      </c>
      <c r="K150" s="117"/>
      <c r="L150" s="117">
        <f t="shared" si="128"/>
        <v>9.0312190287593339E-2</v>
      </c>
      <c r="M150" s="117"/>
      <c r="N150" s="117">
        <f t="shared" si="128"/>
        <v>9.5527078647792849E-2</v>
      </c>
      <c r="O150" s="117"/>
      <c r="P150" s="117">
        <f t="shared" si="128"/>
        <v>9.5790731951257785E-2</v>
      </c>
      <c r="Q150" s="117"/>
      <c r="R150" s="117">
        <f t="shared" si="128"/>
        <v>9.3844339622196821E-2</v>
      </c>
      <c r="S150" s="117"/>
      <c r="T150" s="117">
        <f t="shared" si="128"/>
        <v>8.4898699218235535E-2</v>
      </c>
      <c r="U150" s="117"/>
      <c r="V150" s="117">
        <f t="shared" si="128"/>
        <v>9.3337155902133109E-2</v>
      </c>
      <c r="W150" s="117"/>
      <c r="X150" s="117">
        <f t="shared" si="128"/>
        <v>8.7675946088395712E-2</v>
      </c>
      <c r="Y150" s="117"/>
      <c r="Z150" s="117">
        <f t="shared" si="128"/>
        <v>0.10028485482155983</v>
      </c>
      <c r="AA150" s="117"/>
      <c r="AB150" s="117">
        <f t="shared" si="128"/>
        <v>9.2632029939988689E-2</v>
      </c>
      <c r="AC150" s="117"/>
      <c r="AD150" s="117">
        <f t="shared" si="128"/>
        <v>9.8297075606227094E-2</v>
      </c>
      <c r="AE150" s="117"/>
      <c r="AF150" s="117">
        <f t="shared" si="128"/>
        <v>9.2166452586547584E-2</v>
      </c>
      <c r="AG150" s="117"/>
      <c r="AH150" s="117">
        <f t="shared" si="128"/>
        <v>9.4615158733265731E-2</v>
      </c>
      <c r="AI150" s="117"/>
      <c r="AJ150" s="117">
        <f t="shared" si="128"/>
        <v>9.78299321933771E-2</v>
      </c>
      <c r="AK150" s="117"/>
      <c r="AL150" s="117">
        <f t="shared" si="128"/>
        <v>9.3582427069162213E-2</v>
      </c>
      <c r="AM150" s="117"/>
      <c r="AN150" s="117">
        <f t="shared" si="128"/>
        <v>9.8232720246844485E-2</v>
      </c>
      <c r="AO150" s="117"/>
      <c r="AP150" s="117">
        <f t="shared" si="128"/>
        <v>9.5226526311609924E-2</v>
      </c>
      <c r="AQ150" s="117"/>
      <c r="AR150" s="117">
        <f t="shared" si="128"/>
        <v>0.10054445122684265</v>
      </c>
      <c r="AS150" s="117"/>
      <c r="AT150" s="117">
        <f t="shared" si="128"/>
        <v>9.7751499454787519E-2</v>
      </c>
      <c r="AU150" s="117"/>
      <c r="AV150" s="117">
        <f t="shared" si="128"/>
        <v>9.7969780964570152E-2</v>
      </c>
      <c r="AW150" s="117"/>
      <c r="AX150" s="117">
        <f t="shared" si="128"/>
        <v>0.10139478070211812</v>
      </c>
      <c r="AY150" s="117"/>
      <c r="AZ150" s="117">
        <f t="shared" si="128"/>
        <v>0.10000305201142977</v>
      </c>
      <c r="BA150" s="117"/>
      <c r="BB150" s="117">
        <f t="shared" si="128"/>
        <v>0.1006658917115642</v>
      </c>
      <c r="BC150" s="117"/>
      <c r="BD150" s="117">
        <f t="shared" si="128"/>
        <v>9.6257999382102055E-2</v>
      </c>
      <c r="BE150" s="117">
        <f t="shared" si="130"/>
        <v>9.518530891270803E-2</v>
      </c>
    </row>
    <row r="151" spans="1:57" x14ac:dyDescent="0.3">
      <c r="A151" s="114" t="s">
        <v>68</v>
      </c>
      <c r="B151" s="100">
        <v>44</v>
      </c>
      <c r="D151" s="117">
        <f t="shared" si="129"/>
        <v>3.4589173203308725E-2</v>
      </c>
      <c r="E151" s="117"/>
      <c r="F151" s="117">
        <f t="shared" si="128"/>
        <v>3.3527676503028167E-2</v>
      </c>
      <c r="G151" s="117"/>
      <c r="H151" s="117">
        <f t="shared" si="128"/>
        <v>3.2242019857616488E-2</v>
      </c>
      <c r="I151" s="117"/>
      <c r="J151" s="117">
        <f t="shared" si="128"/>
        <v>2.9532395804649437E-2</v>
      </c>
      <c r="K151" s="117"/>
      <c r="L151" s="117">
        <f t="shared" si="128"/>
        <v>2.8028989097977419E-2</v>
      </c>
      <c r="M151" s="117"/>
      <c r="N151" s="117">
        <f t="shared" si="128"/>
        <v>3.175205223365736E-2</v>
      </c>
      <c r="O151" s="117"/>
      <c r="P151" s="117">
        <f t="shared" si="128"/>
        <v>3.1659451993786468E-2</v>
      </c>
      <c r="Q151" s="117"/>
      <c r="R151" s="117">
        <f t="shared" si="128"/>
        <v>2.9457547169817251E-2</v>
      </c>
      <c r="S151" s="117"/>
      <c r="T151" s="117">
        <f t="shared" si="128"/>
        <v>2.5509666266371474E-2</v>
      </c>
      <c r="U151" s="117"/>
      <c r="V151" s="117">
        <f t="shared" si="128"/>
        <v>2.9564363687374123E-2</v>
      </c>
      <c r="W151" s="117"/>
      <c r="X151" s="117">
        <f t="shared" si="128"/>
        <v>2.993040433810449E-2</v>
      </c>
      <c r="Y151" s="117"/>
      <c r="Z151" s="117">
        <f t="shared" si="128"/>
        <v>3.2358532540137271E-2</v>
      </c>
      <c r="AA151" s="117"/>
      <c r="AB151" s="117">
        <f t="shared" si="128"/>
        <v>3.33807981653024E-2</v>
      </c>
      <c r="AC151" s="117"/>
      <c r="AD151" s="117">
        <f t="shared" si="128"/>
        <v>3.2854850214033116E-2</v>
      </c>
      <c r="AE151" s="117"/>
      <c r="AF151" s="117">
        <f t="shared" si="128"/>
        <v>3.1225257434178949E-2</v>
      </c>
      <c r="AG151" s="117"/>
      <c r="AH151" s="117">
        <f t="shared" si="128"/>
        <v>3.1932658953479374E-2</v>
      </c>
      <c r="AI151" s="117"/>
      <c r="AJ151" s="117">
        <f t="shared" si="128"/>
        <v>3.0887209185344856E-2</v>
      </c>
      <c r="AK151" s="117"/>
      <c r="AL151" s="117">
        <f t="shared" si="128"/>
        <v>3.3597813775384802E-2</v>
      </c>
      <c r="AM151" s="117"/>
      <c r="AN151" s="117">
        <f t="shared" si="128"/>
        <v>2.8715928247943102E-2</v>
      </c>
      <c r="AO151" s="117"/>
      <c r="AP151" s="117">
        <f t="shared" si="128"/>
        <v>2.9837053258070716E-2</v>
      </c>
      <c r="AQ151" s="117"/>
      <c r="AR151" s="117">
        <f t="shared" si="128"/>
        <v>3.7255097982609821E-2</v>
      </c>
      <c r="AS151" s="117"/>
      <c r="AT151" s="117">
        <f t="shared" si="128"/>
        <v>3.3423527807801098E-2</v>
      </c>
      <c r="AU151" s="117"/>
      <c r="AV151" s="117">
        <f t="shared" si="128"/>
        <v>3.7409492531324619E-2</v>
      </c>
      <c r="AW151" s="117"/>
      <c r="AX151" s="117">
        <f t="shared" si="128"/>
        <v>3.1222827653023623E-2</v>
      </c>
      <c r="AY151" s="117"/>
      <c r="AZ151" s="117">
        <f t="shared" si="128"/>
        <v>3.000410956836462E-2</v>
      </c>
      <c r="BA151" s="117"/>
      <c r="BB151" s="117">
        <f t="shared" si="128"/>
        <v>3.3941536713051029E-2</v>
      </c>
      <c r="BC151" s="117"/>
      <c r="BD151" s="117">
        <f t="shared" si="128"/>
        <v>3.0778954889083089E-2</v>
      </c>
      <c r="BE151" s="117">
        <f t="shared" si="130"/>
        <v>3.1652569965734227E-2</v>
      </c>
    </row>
    <row r="152" spans="1:57" x14ac:dyDescent="0.3">
      <c r="A152" s="114" t="s">
        <v>69</v>
      </c>
      <c r="B152" s="100">
        <v>47</v>
      </c>
      <c r="D152" s="117">
        <f t="shared" si="129"/>
        <v>2.121037996584375E-2</v>
      </c>
      <c r="E152" s="117"/>
      <c r="F152" s="117">
        <f t="shared" si="128"/>
        <v>1.9306046690255881E-2</v>
      </c>
      <c r="G152" s="117"/>
      <c r="H152" s="117">
        <f t="shared" si="128"/>
        <v>1.9637230004565798E-2</v>
      </c>
      <c r="I152" s="117"/>
      <c r="J152" s="117">
        <f t="shared" si="128"/>
        <v>1.7981239381139488E-2</v>
      </c>
      <c r="K152" s="117"/>
      <c r="L152" s="117">
        <f t="shared" si="128"/>
        <v>1.5779856293603105E-2</v>
      </c>
      <c r="M152" s="117"/>
      <c r="N152" s="117">
        <f t="shared" si="128"/>
        <v>1.9831486549044895E-2</v>
      </c>
      <c r="O152" s="117"/>
      <c r="P152" s="117">
        <f t="shared" si="128"/>
        <v>1.7454477932691451E-2</v>
      </c>
      <c r="Q152" s="117"/>
      <c r="R152" s="117">
        <f t="shared" si="128"/>
        <v>1.886792452849349E-2</v>
      </c>
      <c r="S152" s="117"/>
      <c r="T152" s="117">
        <f t="shared" si="128"/>
        <v>2.0007168004997137E-2</v>
      </c>
      <c r="U152" s="117"/>
      <c r="V152" s="117">
        <f t="shared" si="128"/>
        <v>1.8946644894717962E-2</v>
      </c>
      <c r="W152" s="117"/>
      <c r="X152" s="117">
        <f t="shared" si="128"/>
        <v>1.8957345971680185E-2</v>
      </c>
      <c r="Y152" s="117"/>
      <c r="Z152" s="117">
        <f t="shared" si="128"/>
        <v>1.5443442105763521E-2</v>
      </c>
      <c r="AA152" s="117"/>
      <c r="AB152" s="117">
        <f t="shared" si="128"/>
        <v>2.0886232469373437E-2</v>
      </c>
      <c r="AC152" s="117"/>
      <c r="AD152" s="117">
        <f t="shared" si="128"/>
        <v>1.8322039942737869E-2</v>
      </c>
      <c r="AE152" s="117"/>
      <c r="AF152" s="117">
        <f t="shared" si="128"/>
        <v>1.8419785296657765E-2</v>
      </c>
      <c r="AG152" s="117"/>
      <c r="AH152" s="117">
        <f t="shared" si="128"/>
        <v>1.9298322648584151E-2</v>
      </c>
      <c r="AI152" s="117"/>
      <c r="AJ152" s="117">
        <f t="shared" si="128"/>
        <v>1.8248329497652923E-2</v>
      </c>
      <c r="AK152" s="117"/>
      <c r="AL152" s="117">
        <f t="shared" si="128"/>
        <v>1.8372010221560105E-2</v>
      </c>
      <c r="AM152" s="117"/>
      <c r="AN152" s="117">
        <f t="shared" si="128"/>
        <v>1.8638834693881091E-2</v>
      </c>
      <c r="AO152" s="117"/>
      <c r="AP152" s="117">
        <f t="shared" si="128"/>
        <v>1.7927081374640087E-2</v>
      </c>
      <c r="AQ152" s="117"/>
      <c r="AR152" s="117">
        <f t="shared" si="128"/>
        <v>2.1829807055467571E-2</v>
      </c>
      <c r="AS152" s="117"/>
      <c r="AT152" s="117">
        <f t="shared" si="128"/>
        <v>1.7829880044398682E-2</v>
      </c>
      <c r="AU152" s="117"/>
      <c r="AV152" s="117">
        <f t="shared" si="128"/>
        <v>2.0980653611867506E-2</v>
      </c>
      <c r="AW152" s="117"/>
      <c r="AX152" s="117">
        <f t="shared" si="128"/>
        <v>1.9787906995105051E-2</v>
      </c>
      <c r="AY152" s="117"/>
      <c r="AZ152" s="117">
        <f t="shared" si="128"/>
        <v>1.8582489830383308E-2</v>
      </c>
      <c r="BA152" s="117"/>
      <c r="BB152" s="117">
        <f t="shared" si="128"/>
        <v>1.9983436268870829E-2</v>
      </c>
      <c r="BC152" s="117"/>
      <c r="BD152" s="117">
        <f t="shared" si="128"/>
        <v>2.034188071370692E-2</v>
      </c>
      <c r="BE152" s="117">
        <f t="shared" si="130"/>
        <v>1.8995256777321629E-2</v>
      </c>
    </row>
    <row r="153" spans="1:57" x14ac:dyDescent="0.3">
      <c r="A153" s="114" t="s">
        <v>70</v>
      </c>
      <c r="B153" s="100">
        <v>48</v>
      </c>
      <c r="D153" s="117">
        <f t="shared" si="129"/>
        <v>4.4024714972148375E-2</v>
      </c>
      <c r="E153" s="117"/>
      <c r="F153" s="117">
        <f t="shared" si="128"/>
        <v>4.1633268625408087E-2</v>
      </c>
      <c r="G153" s="117"/>
      <c r="H153" s="117">
        <f t="shared" si="128"/>
        <v>4.6880742015681168E-2</v>
      </c>
      <c r="I153" s="117"/>
      <c r="J153" s="117">
        <f t="shared" si="128"/>
        <v>4.4407215329918308E-2</v>
      </c>
      <c r="K153" s="117"/>
      <c r="L153" s="117">
        <f t="shared" si="128"/>
        <v>3.8280475718583118E-2</v>
      </c>
      <c r="M153" s="117"/>
      <c r="N153" s="117">
        <f t="shared" si="128"/>
        <v>4.7844815909342725E-2</v>
      </c>
      <c r="O153" s="117"/>
      <c r="P153" s="117">
        <f t="shared" si="128"/>
        <v>4.146816646709172E-2</v>
      </c>
      <c r="Q153" s="117"/>
      <c r="R153" s="117">
        <f t="shared" si="128"/>
        <v>4.6816037736559471E-2</v>
      </c>
      <c r="S153" s="117"/>
      <c r="T153" s="117">
        <f t="shared" si="128"/>
        <v>4.9164084077089353E-2</v>
      </c>
      <c r="U153" s="117"/>
      <c r="V153" s="117">
        <f t="shared" si="128"/>
        <v>4.7732249243546541E-2</v>
      </c>
      <c r="W153" s="117"/>
      <c r="X153" s="117">
        <f t="shared" si="128"/>
        <v>4.9592246275495071E-2</v>
      </c>
      <c r="Y153" s="117"/>
      <c r="Z153" s="117">
        <f t="shared" si="128"/>
        <v>3.9716774187005872E-2</v>
      </c>
      <c r="AA153" s="117"/>
      <c r="AB153" s="117">
        <f t="shared" si="128"/>
        <v>5.1535702584430368E-2</v>
      </c>
      <c r="AC153" s="117"/>
      <c r="AD153" s="117">
        <f t="shared" si="128"/>
        <v>4.1280313837180171E-2</v>
      </c>
      <c r="AE153" s="117"/>
      <c r="AF153" s="117">
        <f t="shared" si="128"/>
        <v>4.6903928164002927E-2</v>
      </c>
      <c r="AG153" s="117"/>
      <c r="AH153" s="117">
        <f t="shared" si="128"/>
        <v>4.9420391674878522E-2</v>
      </c>
      <c r="AI153" s="117"/>
      <c r="AJ153" s="117">
        <f t="shared" si="128"/>
        <v>4.1902449131024706E-2</v>
      </c>
      <c r="AK153" s="117"/>
      <c r="AL153" s="117">
        <f t="shared" si="128"/>
        <v>4.68715911869182E-2</v>
      </c>
      <c r="AM153" s="117"/>
      <c r="AN153" s="117">
        <f t="shared" si="128"/>
        <v>5.2260716383465529E-2</v>
      </c>
      <c r="AO153" s="117"/>
      <c r="AP153" s="117">
        <f t="shared" si="128"/>
        <v>4.2031018510289349E-2</v>
      </c>
      <c r="AQ153" s="117"/>
      <c r="AR153" s="117">
        <f t="shared" si="128"/>
        <v>5.0170482221993648E-2</v>
      </c>
      <c r="AS153" s="117"/>
      <c r="AT153" s="117">
        <f t="shared" si="128"/>
        <v>4.2008587785496029E-2</v>
      </c>
      <c r="AU153" s="117"/>
      <c r="AV153" s="117">
        <f t="shared" si="128"/>
        <v>4.5855028228265107E-2</v>
      </c>
      <c r="AW153" s="117"/>
      <c r="AX153" s="117">
        <f t="shared" si="128"/>
        <v>4.6332032126964066E-2</v>
      </c>
      <c r="AY153" s="117"/>
      <c r="AZ153" s="117">
        <f t="shared" si="128"/>
        <v>4.2288099925055743E-2</v>
      </c>
      <c r="BA153" s="117"/>
      <c r="BB153" s="117">
        <f t="shared" si="128"/>
        <v>4.4476961186554385E-2</v>
      </c>
      <c r="BC153" s="117"/>
      <c r="BD153" s="117">
        <f t="shared" si="128"/>
        <v>4.9524032678697538E-2</v>
      </c>
      <c r="BE153" s="117">
        <f t="shared" si="130"/>
        <v>4.5571189858632802E-2</v>
      </c>
    </row>
    <row r="154" spans="1:57" x14ac:dyDescent="0.3">
      <c r="A154" s="114" t="s">
        <v>71</v>
      </c>
      <c r="B154" s="100">
        <v>53</v>
      </c>
      <c r="D154" s="117">
        <f t="shared" si="129"/>
        <v>1.8366122326723962E-2</v>
      </c>
      <c r="E154" s="117"/>
      <c r="F154" s="117">
        <f t="shared" si="128"/>
        <v>1.2801923072041534E-2</v>
      </c>
      <c r="G154" s="117"/>
      <c r="H154" s="117">
        <f t="shared" si="128"/>
        <v>1.3811666418112734E-2</v>
      </c>
      <c r="I154" s="117"/>
      <c r="J154" s="117">
        <f t="shared" si="128"/>
        <v>1.2000707230114944E-2</v>
      </c>
      <c r="K154" s="117"/>
      <c r="L154" s="117">
        <f t="shared" si="128"/>
        <v>1.3472497522161495E-2</v>
      </c>
      <c r="M154" s="117"/>
      <c r="N154" s="117">
        <f t="shared" si="128"/>
        <v>1.446723199009417E-2</v>
      </c>
      <c r="O154" s="117"/>
      <c r="P154" s="117">
        <f t="shared" si="128"/>
        <v>1.2496808523498392E-2</v>
      </c>
      <c r="Q154" s="117"/>
      <c r="R154" s="117">
        <f t="shared" si="128"/>
        <v>1.3301886791678893E-2</v>
      </c>
      <c r="S154" s="117"/>
      <c r="T154" s="117">
        <f t="shared" si="128"/>
        <v>1.5242552653328537E-2</v>
      </c>
      <c r="U154" s="117"/>
      <c r="V154" s="117">
        <f t="shared" si="128"/>
        <v>1.2460149424090669E-2</v>
      </c>
      <c r="W154" s="117"/>
      <c r="X154" s="117">
        <f t="shared" si="128"/>
        <v>1.3983177490190001E-2</v>
      </c>
      <c r="Y154" s="117"/>
      <c r="Z154" s="117">
        <f t="shared" si="128"/>
        <v>1.3865409559735019E-2</v>
      </c>
      <c r="AA154" s="117"/>
      <c r="AB154" s="117">
        <f t="shared" si="128"/>
        <v>1.3660578146772313E-2</v>
      </c>
      <c r="AC154" s="117"/>
      <c r="AD154" s="117">
        <f t="shared" si="128"/>
        <v>1.4287624821745734E-2</v>
      </c>
      <c r="AE154" s="117"/>
      <c r="AF154" s="117">
        <f t="shared" si="128"/>
        <v>1.4437229292361329E-2</v>
      </c>
      <c r="AG154" s="117"/>
      <c r="AH154" s="117">
        <f t="shared" si="128"/>
        <v>1.3260735927209485E-2</v>
      </c>
      <c r="AI154" s="117"/>
      <c r="AJ154" s="117">
        <f t="shared" si="128"/>
        <v>1.4929874829872314E-2</v>
      </c>
      <c r="AK154" s="117"/>
      <c r="AL154" s="117">
        <f t="shared" si="128"/>
        <v>1.6213298955993178E-2</v>
      </c>
      <c r="AM154" s="117"/>
      <c r="AN154" s="117">
        <f t="shared" si="128"/>
        <v>1.246377360576015E-2</v>
      </c>
      <c r="AO154" s="117"/>
      <c r="AP154" s="117">
        <f t="shared" si="128"/>
        <v>1.4412663442100102E-2</v>
      </c>
      <c r="AQ154" s="117"/>
      <c r="AR154" s="117">
        <f t="shared" si="128"/>
        <v>1.3613053216292487E-2</v>
      </c>
      <c r="AS154" s="117"/>
      <c r="AT154" s="117">
        <f t="shared" si="128"/>
        <v>1.5584105779757914E-2</v>
      </c>
      <c r="AU154" s="117"/>
      <c r="AV154" s="117">
        <f t="shared" si="128"/>
        <v>1.4650419064953601E-2</v>
      </c>
      <c r="AW154" s="117"/>
      <c r="AX154" s="117">
        <f t="shared" si="128"/>
        <v>1.4422422451322244E-2</v>
      </c>
      <c r="AY154" s="117"/>
      <c r="AZ154" s="117">
        <f t="shared" si="128"/>
        <v>1.4162041922369804E-2</v>
      </c>
      <c r="BA154" s="117"/>
      <c r="BB154" s="117">
        <f t="shared" si="128"/>
        <v>1.5098992435429484E-2</v>
      </c>
      <c r="BC154" s="117"/>
      <c r="BD154" s="117">
        <f t="shared" si="128"/>
        <v>1.4486936662355425E-2</v>
      </c>
      <c r="BE154" s="117">
        <f t="shared" si="130"/>
        <v>1.4146440131706151E-2</v>
      </c>
    </row>
    <row r="155" spans="1:57" x14ac:dyDescent="0.3">
      <c r="A155" s="114" t="s">
        <v>72</v>
      </c>
      <c r="B155" s="100">
        <v>55</v>
      </c>
      <c r="D155" s="117">
        <f t="shared" si="129"/>
        <v>0.12751275127451522</v>
      </c>
      <c r="E155" s="117"/>
      <c r="F155" s="117">
        <f t="shared" si="128"/>
        <v>0.16530004200159346</v>
      </c>
      <c r="G155" s="117"/>
      <c r="H155" s="117">
        <f t="shared" si="128"/>
        <v>0.13184060288777638</v>
      </c>
      <c r="I155" s="117"/>
      <c r="J155" s="117">
        <f t="shared" si="128"/>
        <v>0.13137349267674742</v>
      </c>
      <c r="K155" s="117"/>
      <c r="L155" s="117">
        <f t="shared" si="128"/>
        <v>0.14194127849390903</v>
      </c>
      <c r="M155" s="117"/>
      <c r="N155" s="117">
        <f t="shared" si="128"/>
        <v>0.13382022910683808</v>
      </c>
      <c r="O155" s="117"/>
      <c r="P155" s="117">
        <f t="shared" si="128"/>
        <v>0.14405604179271017</v>
      </c>
      <c r="Q155" s="117"/>
      <c r="R155" s="117">
        <f t="shared" si="128"/>
        <v>0.13466981132073866</v>
      </c>
      <c r="S155" s="117"/>
      <c r="T155" s="117">
        <f t="shared" si="128"/>
        <v>0.14392933189935977</v>
      </c>
      <c r="U155" s="117"/>
      <c r="V155" s="117">
        <f t="shared" si="128"/>
        <v>0.14415595130614531</v>
      </c>
      <c r="W155" s="117"/>
      <c r="X155" s="117">
        <f t="shared" si="128"/>
        <v>0.13425985226891138</v>
      </c>
      <c r="Y155" s="117"/>
      <c r="Z155" s="117">
        <f t="shared" si="128"/>
        <v>0.13835267365117934</v>
      </c>
      <c r="AA155" s="117"/>
      <c r="AB155" s="117">
        <f t="shared" si="128"/>
        <v>0.12721785038661923</v>
      </c>
      <c r="AC155" s="117"/>
      <c r="AD155" s="117">
        <f t="shared" si="128"/>
        <v>0.13543152639080183</v>
      </c>
      <c r="AE155" s="117"/>
      <c r="AF155" s="117">
        <f t="shared" si="128"/>
        <v>0.13515906107607908</v>
      </c>
      <c r="AG155" s="117"/>
      <c r="AH155" s="117">
        <f t="shared" si="128"/>
        <v>0.13456134188032892</v>
      </c>
      <c r="AI155" s="117"/>
      <c r="AJ155" s="117">
        <f t="shared" si="128"/>
        <v>0.13776836918673163</v>
      </c>
      <c r="AK155" s="117"/>
      <c r="AL155" s="117">
        <f t="shared" si="128"/>
        <v>0.14056884334654521</v>
      </c>
      <c r="AM155" s="117"/>
      <c r="AN155" s="117">
        <f t="shared" si="128"/>
        <v>0.15661167200204024</v>
      </c>
      <c r="AO155" s="117"/>
      <c r="AP155" s="117">
        <f t="shared" si="128"/>
        <v>0.1365830605718879</v>
      </c>
      <c r="AQ155" s="117"/>
      <c r="AR155" s="117">
        <f t="shared" si="128"/>
        <v>0.12977777399584303</v>
      </c>
      <c r="AS155" s="117"/>
      <c r="AT155" s="117">
        <f t="shared" si="128"/>
        <v>0.13874045801531645</v>
      </c>
      <c r="AU155" s="117"/>
      <c r="AV155" s="117">
        <f t="shared" si="128"/>
        <v>0.1382936884104701</v>
      </c>
      <c r="AW155" s="117"/>
      <c r="AX155" s="117">
        <f t="shared" si="128"/>
        <v>0.12787268042470754</v>
      </c>
      <c r="AY155" s="117"/>
      <c r="AZ155" s="117">
        <f t="shared" si="128"/>
        <v>0.12751586868445114</v>
      </c>
      <c r="BA155" s="117"/>
      <c r="BB155" s="117">
        <f t="shared" si="128"/>
        <v>0.14198757348686702</v>
      </c>
      <c r="BC155" s="117"/>
      <c r="BD155" s="117">
        <f t="shared" si="128"/>
        <v>0.13248835845363119</v>
      </c>
      <c r="BE155" s="117">
        <f t="shared" si="130"/>
        <v>0.13747371055528687</v>
      </c>
    </row>
    <row r="156" spans="1:57" x14ac:dyDescent="0.3">
      <c r="A156" s="114" t="s">
        <v>74</v>
      </c>
      <c r="B156" s="100">
        <v>70</v>
      </c>
      <c r="D156" s="117">
        <f t="shared" si="129"/>
        <v>7.4900368106656456E-2</v>
      </c>
      <c r="E156" s="117"/>
      <c r="F156" s="117">
        <f t="shared" si="128"/>
        <v>8.0870884467252241E-2</v>
      </c>
      <c r="G156" s="117"/>
      <c r="H156" s="117">
        <f t="shared" si="128"/>
        <v>9.201362483931641E-2</v>
      </c>
      <c r="I156" s="117"/>
      <c r="J156" s="117">
        <f t="shared" si="128"/>
        <v>9.6665340940440672E-2</v>
      </c>
      <c r="K156" s="117"/>
      <c r="L156" s="117">
        <f t="shared" si="128"/>
        <v>9.0002477700987349E-2</v>
      </c>
      <c r="M156" s="117"/>
      <c r="N156" s="117">
        <f t="shared" si="128"/>
        <v>8.5626574733989547E-2</v>
      </c>
      <c r="O156" s="117"/>
      <c r="P156" s="117">
        <f t="shared" si="128"/>
        <v>9.2432405060269882E-2</v>
      </c>
      <c r="Q156" s="117"/>
      <c r="R156" s="117">
        <f t="shared" si="128"/>
        <v>8.7358490566955549E-2</v>
      </c>
      <c r="S156" s="117"/>
      <c r="T156" s="117">
        <f t="shared" si="128"/>
        <v>0.10534861755627468</v>
      </c>
      <c r="U156" s="117"/>
      <c r="V156" s="117">
        <f t="shared" si="128"/>
        <v>9.9101874424101913E-2</v>
      </c>
      <c r="W156" s="117"/>
      <c r="X156" s="117">
        <f t="shared" si="128"/>
        <v>9.3633918279373202E-2</v>
      </c>
      <c r="Y156" s="117"/>
      <c r="Z156" s="117">
        <f t="shared" si="128"/>
        <v>8.6064831206563316E-2</v>
      </c>
      <c r="AA156" s="117"/>
      <c r="AB156" s="117">
        <f t="shared" si="128"/>
        <v>9.1034792732502381E-2</v>
      </c>
      <c r="AC156" s="117"/>
      <c r="AD156" s="117">
        <f t="shared" si="128"/>
        <v>8.8333630527668308E-2</v>
      </c>
      <c r="AE156" s="117"/>
      <c r="AF156" s="117">
        <f t="shared" si="128"/>
        <v>8.8143084102293295E-2</v>
      </c>
      <c r="AG156" s="117"/>
      <c r="AH156" s="117">
        <f t="shared" si="128"/>
        <v>8.575570774936149E-2</v>
      </c>
      <c r="AI156" s="117"/>
      <c r="AJ156" s="117">
        <f t="shared" si="128"/>
        <v>8.598948298602882E-2</v>
      </c>
      <c r="AK156" s="117"/>
      <c r="AL156" s="117">
        <f t="shared" si="128"/>
        <v>8.9862095146907572E-2</v>
      </c>
      <c r="AM156" s="117"/>
      <c r="AN156" s="117">
        <f t="shared" si="128"/>
        <v>9.0561248650760082E-2</v>
      </c>
      <c r="AO156" s="117"/>
      <c r="AP156" s="117">
        <f t="shared" si="128"/>
        <v>8.4115285776414223E-2</v>
      </c>
      <c r="AQ156" s="117"/>
      <c r="AR156" s="117">
        <f t="shared" si="128"/>
        <v>8.3062313042829808E-2</v>
      </c>
      <c r="AS156" s="117"/>
      <c r="AT156" s="117">
        <f t="shared" si="128"/>
        <v>9.0444383860307523E-2</v>
      </c>
      <c r="AU156" s="117"/>
      <c r="AV156" s="117">
        <f t="shared" si="128"/>
        <v>9.7625065222322699E-2</v>
      </c>
      <c r="AW156" s="117"/>
      <c r="AX156" s="117">
        <f t="shared" si="128"/>
        <v>8.0531324005602339E-2</v>
      </c>
      <c r="AY156" s="117"/>
      <c r="AZ156" s="117">
        <f t="shared" si="128"/>
        <v>9.0477228092899792E-2</v>
      </c>
      <c r="BA156" s="117"/>
      <c r="BB156" s="117">
        <f t="shared" si="128"/>
        <v>8.2607710676902979E-2</v>
      </c>
      <c r="BC156" s="117"/>
      <c r="BD156" s="117">
        <f t="shared" si="128"/>
        <v>9.0716919674450766E-2</v>
      </c>
      <c r="BE156" s="117">
        <f t="shared" si="130"/>
        <v>8.9010358523312336E-2</v>
      </c>
    </row>
    <row r="157" spans="1:57" x14ac:dyDescent="0.3">
      <c r="A157" s="114" t="s">
        <v>76</v>
      </c>
      <c r="B157" s="100">
        <v>80</v>
      </c>
      <c r="D157" s="117">
        <f t="shared" si="129"/>
        <v>9.1266695028453249E-2</v>
      </c>
      <c r="E157" s="117"/>
      <c r="F157" s="117">
        <f t="shared" si="128"/>
        <v>7.8119895626059185E-2</v>
      </c>
      <c r="G157" s="117"/>
      <c r="H157" s="117">
        <f t="shared" si="128"/>
        <v>8.921021109630381E-2</v>
      </c>
      <c r="I157" s="117"/>
      <c r="J157" s="117">
        <f t="shared" si="128"/>
        <v>8.9485164229220773E-2</v>
      </c>
      <c r="K157" s="117"/>
      <c r="L157" s="117">
        <f t="shared" si="128"/>
        <v>8.3374628344631843E-2</v>
      </c>
      <c r="M157" s="117"/>
      <c r="N157" s="117">
        <f t="shared" si="128"/>
        <v>8.7480670353588572E-2</v>
      </c>
      <c r="O157" s="117"/>
      <c r="P157" s="117">
        <f t="shared" si="128"/>
        <v>9.0362319681485143E-2</v>
      </c>
      <c r="Q157" s="117"/>
      <c r="R157" s="117">
        <f t="shared" si="128"/>
        <v>8.9740566037130098E-2</v>
      </c>
      <c r="S157" s="117"/>
      <c r="T157" s="117">
        <f t="shared" si="128"/>
        <v>7.8103567631663637E-2</v>
      </c>
      <c r="U157" s="117"/>
      <c r="V157" s="117">
        <f t="shared" si="128"/>
        <v>8.9386376816246338E-2</v>
      </c>
      <c r="W157" s="117"/>
      <c r="X157" s="117">
        <f t="shared" si="128"/>
        <v>8.3685581315166985E-2</v>
      </c>
      <c r="Y157" s="117"/>
      <c r="Z157" s="117">
        <f t="shared" si="128"/>
        <v>9.0302469166671839E-2</v>
      </c>
      <c r="AA157" s="117"/>
      <c r="AB157" s="117">
        <f t="shared" si="128"/>
        <v>8.4086785034069453E-2</v>
      </c>
      <c r="AC157" s="117"/>
      <c r="AD157" s="117">
        <f t="shared" si="128"/>
        <v>8.9865420431181495E-2</v>
      </c>
      <c r="AE157" s="117"/>
      <c r="AF157" s="117">
        <f t="shared" si="128"/>
        <v>8.8491845295217933E-2</v>
      </c>
      <c r="AG157" s="117"/>
      <c r="AH157" s="117">
        <f t="shared" si="128"/>
        <v>8.6567994719055269E-2</v>
      </c>
      <c r="AI157" s="117"/>
      <c r="AJ157" s="117">
        <f t="shared" si="128"/>
        <v>8.8020442075553817E-2</v>
      </c>
      <c r="AK157" s="117"/>
      <c r="AL157" s="117">
        <f t="shared" si="128"/>
        <v>8.6130280498022141E-2</v>
      </c>
      <c r="AM157" s="117"/>
      <c r="AN157" s="117">
        <f t="shared" si="128"/>
        <v>9.931240884195168E-2</v>
      </c>
      <c r="AO157" s="117"/>
      <c r="AP157" s="117">
        <f t="shared" si="128"/>
        <v>8.6724474848283647E-2</v>
      </c>
      <c r="AQ157" s="117"/>
      <c r="AR157" s="117">
        <f t="shared" si="128"/>
        <v>9.1881019078166759E-2</v>
      </c>
      <c r="AS157" s="117"/>
      <c r="AT157" s="117">
        <f t="shared" si="128"/>
        <v>9.2121046892302938E-2</v>
      </c>
      <c r="AU157" s="117"/>
      <c r="AV157" s="117">
        <f t="shared" si="128"/>
        <v>9.2763006360161895E-2</v>
      </c>
      <c r="AW157" s="117"/>
      <c r="AX157" s="117">
        <f t="shared" si="128"/>
        <v>9.4923086545366395E-2</v>
      </c>
      <c r="AY157" s="117"/>
      <c r="AZ157" s="117">
        <f t="shared" si="128"/>
        <v>9.2115377380673213E-2</v>
      </c>
      <c r="BA157" s="117"/>
      <c r="BB157" s="117">
        <f t="shared" si="128"/>
        <v>8.8918269498382135E-2</v>
      </c>
      <c r="BC157" s="117"/>
      <c r="BD157" s="117">
        <f t="shared" si="128"/>
        <v>9.1943449456392504E-2</v>
      </c>
      <c r="BE157" s="117">
        <f t="shared" si="130"/>
        <v>8.868085378820012E-2</v>
      </c>
    </row>
    <row r="158" spans="1:57" x14ac:dyDescent="0.3">
      <c r="A158" s="114" t="s">
        <v>78</v>
      </c>
      <c r="B158" s="100">
        <v>96</v>
      </c>
      <c r="D158" s="117">
        <f t="shared" si="129"/>
        <v>3.3052858857464153E-2</v>
      </c>
      <c r="E158" s="117"/>
      <c r="F158" s="117">
        <f t="shared" si="128"/>
        <v>3.945540245842924E-2</v>
      </c>
      <c r="G158" s="117"/>
      <c r="H158" s="117">
        <f t="shared" si="128"/>
        <v>3.3111825992148916E-2</v>
      </c>
      <c r="I158" s="117"/>
      <c r="J158" s="117">
        <f t="shared" si="128"/>
        <v>3.5291720415777189E-2</v>
      </c>
      <c r="K158" s="117"/>
      <c r="L158" s="117">
        <f t="shared" si="128"/>
        <v>3.0227948463626718E-2</v>
      </c>
      <c r="M158" s="117"/>
      <c r="N158" s="117">
        <f t="shared" si="128"/>
        <v>3.3865243423759211E-2</v>
      </c>
      <c r="O158" s="117"/>
      <c r="P158" s="117">
        <f t="shared" si="128"/>
        <v>3.3350934813022572E-2</v>
      </c>
      <c r="Q158" s="117"/>
      <c r="R158" s="117">
        <f t="shared" si="128"/>
        <v>3.3561320754883939E-2</v>
      </c>
      <c r="S158" s="117"/>
      <c r="T158" s="117">
        <f t="shared" si="128"/>
        <v>2.6288396263720974E-2</v>
      </c>
      <c r="U158" s="117"/>
      <c r="V158" s="117">
        <f t="shared" si="128"/>
        <v>3.3232605086560202E-2</v>
      </c>
      <c r="W158" s="117"/>
      <c r="X158" s="117">
        <f t="shared" si="128"/>
        <v>3.1129470703576884E-2</v>
      </c>
      <c r="Y158" s="117"/>
      <c r="Z158" s="117">
        <f t="shared" ref="F158:BD163" si="131">Z138/Z$144</f>
        <v>3.6950784556271085E-2</v>
      </c>
      <c r="AA158" s="117"/>
      <c r="AB158" s="117">
        <f t="shared" si="131"/>
        <v>3.1544161195670176E-2</v>
      </c>
      <c r="AC158" s="117"/>
      <c r="AD158" s="117">
        <f t="shared" si="131"/>
        <v>3.6159900539128577E-2</v>
      </c>
      <c r="AE158" s="117"/>
      <c r="AF158" s="117">
        <f t="shared" si="131"/>
        <v>3.6337948111673013E-2</v>
      </c>
      <c r="AG158" s="117"/>
      <c r="AH158" s="117">
        <f t="shared" si="131"/>
        <v>3.093439887518188E-2</v>
      </c>
      <c r="AI158" s="117"/>
      <c r="AJ158" s="117">
        <f t="shared" si="131"/>
        <v>3.5553764039753778E-2</v>
      </c>
      <c r="AK158" s="117"/>
      <c r="AL158" s="117">
        <f t="shared" si="131"/>
        <v>3.2363444300144602E-2</v>
      </c>
      <c r="AM158" s="117"/>
      <c r="AN158" s="117">
        <f t="shared" si="131"/>
        <v>3.0951073059195922E-2</v>
      </c>
      <c r="AO158" s="117"/>
      <c r="AP158" s="117">
        <f t="shared" si="131"/>
        <v>3.4061454612198339E-2</v>
      </c>
      <c r="AQ158" s="117"/>
      <c r="AR158" s="117">
        <f t="shared" si="131"/>
        <v>3.8191704404587801E-2</v>
      </c>
      <c r="AS158" s="117"/>
      <c r="AT158" s="117">
        <f t="shared" si="131"/>
        <v>3.7118320611191136E-2</v>
      </c>
      <c r="AU158" s="117"/>
      <c r="AV158" s="117">
        <f t="shared" si="131"/>
        <v>3.454521808701401E-2</v>
      </c>
      <c r="AW158" s="117"/>
      <c r="AX158" s="117">
        <f t="shared" si="131"/>
        <v>3.2284886993991103E-2</v>
      </c>
      <c r="AY158" s="117"/>
      <c r="AZ158" s="117">
        <f t="shared" si="131"/>
        <v>3.2182393870080171E-2</v>
      </c>
      <c r="BA158" s="117"/>
      <c r="BB158" s="117">
        <f t="shared" si="131"/>
        <v>3.4547635583402188E-2</v>
      </c>
      <c r="BC158" s="117"/>
      <c r="BD158" s="117">
        <f t="shared" si="131"/>
        <v>3.2954309595605955E-2</v>
      </c>
      <c r="BE158" s="117">
        <f t="shared" si="130"/>
        <v>3.3675893543261476E-2</v>
      </c>
    </row>
    <row r="159" spans="1:57" x14ac:dyDescent="0.3">
      <c r="A159" s="114" t="s">
        <v>79</v>
      </c>
      <c r="B159" s="100">
        <v>99</v>
      </c>
      <c r="D159" s="117">
        <f t="shared" si="129"/>
        <v>3.4739188204310947E-2</v>
      </c>
      <c r="E159" s="117"/>
      <c r="F159" s="117">
        <f t="shared" si="131"/>
        <v>2.9011469822501943E-2</v>
      </c>
      <c r="G159" s="117"/>
      <c r="H159" s="117">
        <f t="shared" si="131"/>
        <v>3.392079502587339E-2</v>
      </c>
      <c r="I159" s="117"/>
      <c r="J159" s="117">
        <f t="shared" si="131"/>
        <v>3.212028615849051E-2</v>
      </c>
      <c r="K159" s="117"/>
      <c r="L159" s="117">
        <f t="shared" si="131"/>
        <v>2.8214816650154424E-2</v>
      </c>
      <c r="M159" s="117"/>
      <c r="N159" s="117">
        <f t="shared" si="131"/>
        <v>3.3892335617741305E-2</v>
      </c>
      <c r="O159" s="117"/>
      <c r="P159" s="117">
        <f t="shared" si="131"/>
        <v>3.1885756727794069E-2</v>
      </c>
      <c r="Q159" s="117"/>
      <c r="R159" s="117">
        <f t="shared" si="131"/>
        <v>3.1745283018969429E-2</v>
      </c>
      <c r="S159" s="117"/>
      <c r="T159" s="117">
        <f t="shared" si="131"/>
        <v>2.7989479897748446E-2</v>
      </c>
      <c r="U159" s="117"/>
      <c r="V159" s="117">
        <f t="shared" si="131"/>
        <v>3.1214478750996952E-2</v>
      </c>
      <c r="W159" s="117"/>
      <c r="X159" s="117">
        <f t="shared" si="131"/>
        <v>3.2431720819559536E-2</v>
      </c>
      <c r="Y159" s="117"/>
      <c r="Z159" s="117">
        <f t="shared" si="131"/>
        <v>3.2039379890936324E-2</v>
      </c>
      <c r="AA159" s="117"/>
      <c r="AB159" s="117">
        <f t="shared" si="131"/>
        <v>3.3705281197566946E-2</v>
      </c>
      <c r="AC159" s="117"/>
      <c r="AD159" s="117">
        <f t="shared" si="131"/>
        <v>3.3456669043892148E-2</v>
      </c>
      <c r="AE159" s="117"/>
      <c r="AF159" s="117">
        <f t="shared" si="131"/>
        <v>3.0560385032705011E-2</v>
      </c>
      <c r="AG159" s="117"/>
      <c r="AH159" s="117">
        <f t="shared" si="131"/>
        <v>3.7542811978593757E-2</v>
      </c>
      <c r="AI159" s="117"/>
      <c r="AJ159" s="117">
        <f t="shared" si="131"/>
        <v>3.2244470534133055E-2</v>
      </c>
      <c r="AK159" s="117"/>
      <c r="AL159" s="117">
        <f t="shared" si="131"/>
        <v>3.4499190409155764E-2</v>
      </c>
      <c r="AM159" s="117"/>
      <c r="AN159" s="117">
        <f t="shared" si="131"/>
        <v>3.1216259731606806E-2</v>
      </c>
      <c r="AO159" s="117"/>
      <c r="AP159" s="117">
        <f t="shared" si="131"/>
        <v>3.0724532533717597E-2</v>
      </c>
      <c r="AQ159" s="117"/>
      <c r="AR159" s="117">
        <f t="shared" si="131"/>
        <v>3.5484692050475587E-2</v>
      </c>
      <c r="AS159" s="117"/>
      <c r="AT159" s="117">
        <f t="shared" si="131"/>
        <v>3.1389061647600233E-2</v>
      </c>
      <c r="AU159" s="117"/>
      <c r="AV159" s="117">
        <f t="shared" si="131"/>
        <v>3.3670893613828953E-2</v>
      </c>
      <c r="AW159" s="117"/>
      <c r="AX159" s="117">
        <f t="shared" si="131"/>
        <v>3.3511283460537888E-2</v>
      </c>
      <c r="AY159" s="117"/>
      <c r="AZ159" s="117">
        <f t="shared" si="131"/>
        <v>3.2693428309674082E-2</v>
      </c>
      <c r="BA159" s="117"/>
      <c r="BB159" s="117">
        <f t="shared" si="131"/>
        <v>3.2604553911829447E-2</v>
      </c>
      <c r="BC159" s="117"/>
      <c r="BD159" s="117">
        <f t="shared" si="131"/>
        <v>3.2838599240116534E-2</v>
      </c>
      <c r="BE159" s="117">
        <f t="shared" si="130"/>
        <v>3.2420263084463365E-2</v>
      </c>
    </row>
    <row r="160" spans="1:57" x14ac:dyDescent="0.3">
      <c r="A160" s="114" t="s">
        <v>80</v>
      </c>
      <c r="B160" s="100">
        <v>102</v>
      </c>
      <c r="D160" s="117">
        <f t="shared" si="129"/>
        <v>3.9368222537165251E-2</v>
      </c>
      <c r="E160" s="117"/>
      <c r="F160" s="117">
        <f t="shared" si="131"/>
        <v>2.9224343959573691E-2</v>
      </c>
      <c r="G160" s="117"/>
      <c r="H160" s="117">
        <f t="shared" si="131"/>
        <v>3.4805399375003661E-2</v>
      </c>
      <c r="I160" s="117"/>
      <c r="J160" s="117">
        <f t="shared" si="131"/>
        <v>4.2040532515974026E-2</v>
      </c>
      <c r="K160" s="117"/>
      <c r="L160" s="117">
        <f t="shared" si="131"/>
        <v>3.6127973240978072E-2</v>
      </c>
      <c r="M160" s="117"/>
      <c r="N160" s="117">
        <f t="shared" si="131"/>
        <v>3.7739427270528994E-2</v>
      </c>
      <c r="O160" s="117"/>
      <c r="P160" s="117">
        <f t="shared" si="131"/>
        <v>3.9533696194487898E-2</v>
      </c>
      <c r="Q160" s="117"/>
      <c r="R160" s="117">
        <f t="shared" si="131"/>
        <v>4.373525943361857E-2</v>
      </c>
      <c r="S160" s="117"/>
      <c r="T160" s="117">
        <f t="shared" si="131"/>
        <v>2.8382139017536747E-2</v>
      </c>
      <c r="U160" s="117"/>
      <c r="V160" s="117">
        <f t="shared" si="131"/>
        <v>3.7931278049633421E-2</v>
      </c>
      <c r="W160" s="117"/>
      <c r="X160" s="117">
        <f t="shared" si="131"/>
        <v>3.7992969272475072E-2</v>
      </c>
      <c r="Y160" s="117"/>
      <c r="Z160" s="117">
        <f t="shared" si="131"/>
        <v>3.6170633634390076E-2</v>
      </c>
      <c r="AA160" s="117"/>
      <c r="AB160" s="117">
        <f t="shared" si="131"/>
        <v>3.7071398868626051E-2</v>
      </c>
      <c r="AC160" s="117"/>
      <c r="AD160" s="117">
        <f t="shared" si="131"/>
        <v>3.8137482168242053E-2</v>
      </c>
      <c r="AE160" s="117"/>
      <c r="AF160" s="117">
        <f t="shared" si="131"/>
        <v>3.6259291331783204E-2</v>
      </c>
      <c r="AG160" s="117"/>
      <c r="AH160" s="117">
        <f t="shared" si="131"/>
        <v>3.4577533591635956E-2</v>
      </c>
      <c r="AI160" s="117"/>
      <c r="AJ160" s="117">
        <f t="shared" si="131"/>
        <v>3.7610092499321991E-2</v>
      </c>
      <c r="AK160" s="117"/>
      <c r="AL160" s="117">
        <f t="shared" si="131"/>
        <v>3.9580199623746176E-2</v>
      </c>
      <c r="AM160" s="117"/>
      <c r="AN160" s="117">
        <f t="shared" si="131"/>
        <v>4.2145739018476368E-2</v>
      </c>
      <c r="AO160" s="117"/>
      <c r="AP160" s="117">
        <f t="shared" si="131"/>
        <v>3.6581895755891401E-2</v>
      </c>
      <c r="AQ160" s="117"/>
      <c r="AR160" s="117">
        <f t="shared" si="131"/>
        <v>3.8706447978269699E-2</v>
      </c>
      <c r="AS160" s="117"/>
      <c r="AT160" s="117">
        <f t="shared" si="131"/>
        <v>3.8594580663850943E-2</v>
      </c>
      <c r="AU160" s="117"/>
      <c r="AV160" s="117">
        <f t="shared" si="131"/>
        <v>3.6599410535531354E-2</v>
      </c>
      <c r="AW160" s="117"/>
      <c r="AX160" s="117">
        <f t="shared" si="131"/>
        <v>3.8435265275856896E-2</v>
      </c>
      <c r="AY160" s="117"/>
      <c r="AZ160" s="117">
        <f t="shared" si="131"/>
        <v>3.6155686643082163E-2</v>
      </c>
      <c r="BA160" s="117"/>
      <c r="BB160" s="117">
        <f t="shared" si="131"/>
        <v>4.0626450719159039E-2</v>
      </c>
      <c r="BC160" s="117"/>
      <c r="BD160" s="117">
        <f t="shared" si="131"/>
        <v>3.9503515786870586E-2</v>
      </c>
      <c r="BE160" s="117">
        <f t="shared" si="130"/>
        <v>3.7542106109692941E-2</v>
      </c>
    </row>
    <row r="161" spans="1:57" x14ac:dyDescent="0.3">
      <c r="A161" s="114" t="s">
        <v>81</v>
      </c>
      <c r="B161" s="100">
        <v>107</v>
      </c>
      <c r="D161" s="117">
        <f t="shared" si="129"/>
        <v>5.7862929150067015E-2</v>
      </c>
      <c r="E161" s="117"/>
      <c r="F161" s="117">
        <f t="shared" si="131"/>
        <v>5.0947330844618256E-2</v>
      </c>
      <c r="G161" s="117"/>
      <c r="H161" s="117">
        <f t="shared" si="131"/>
        <v>4.9748307043905683E-2</v>
      </c>
      <c r="I161" s="117"/>
      <c r="J161" s="117">
        <f t="shared" si="131"/>
        <v>5.4039654028048348E-2</v>
      </c>
      <c r="K161" s="117"/>
      <c r="L161" s="117">
        <f t="shared" si="131"/>
        <v>5.189234390487743E-2</v>
      </c>
      <c r="M161" s="117"/>
      <c r="N161" s="117">
        <f t="shared" si="131"/>
        <v>5.1393893420161138E-2</v>
      </c>
      <c r="O161" s="117"/>
      <c r="P161" s="117">
        <f t="shared" si="131"/>
        <v>5.2473684821667949E-2</v>
      </c>
      <c r="Q161" s="117"/>
      <c r="R161" s="117">
        <f t="shared" si="131"/>
        <v>5.309846698133662E-2</v>
      </c>
      <c r="S161" s="117"/>
      <c r="T161" s="117">
        <f t="shared" si="131"/>
        <v>4.9511943161900197E-2</v>
      </c>
      <c r="U161" s="117"/>
      <c r="V161" s="117">
        <f t="shared" si="131"/>
        <v>5.527291894058188E-2</v>
      </c>
      <c r="W161" s="117"/>
      <c r="X161" s="117">
        <f t="shared" si="131"/>
        <v>4.9976516802246213E-2</v>
      </c>
      <c r="Y161" s="117"/>
      <c r="Z161" s="117">
        <f t="shared" si="131"/>
        <v>5.193322838935454E-2</v>
      </c>
      <c r="AA161" s="117"/>
      <c r="AB161" s="117">
        <f t="shared" si="131"/>
        <v>4.891345439045354E-2</v>
      </c>
      <c r="AC161" s="117"/>
      <c r="AD161" s="117">
        <f t="shared" si="131"/>
        <v>5.1756419401160735E-2</v>
      </c>
      <c r="AE161" s="117"/>
      <c r="AF161" s="117">
        <f t="shared" si="131"/>
        <v>5.5801790851573753E-2</v>
      </c>
      <c r="AG161" s="117"/>
      <c r="AH161" s="117">
        <f t="shared" si="131"/>
        <v>5.166115965561157E-2</v>
      </c>
      <c r="AI161" s="117"/>
      <c r="AJ161" s="117">
        <f t="shared" si="131"/>
        <v>5.4227030501170594E-2</v>
      </c>
      <c r="AK161" s="117"/>
      <c r="AL161" s="117">
        <f t="shared" si="131"/>
        <v>4.5687457626942582E-2</v>
      </c>
      <c r="AM161" s="117"/>
      <c r="AN161" s="117">
        <f t="shared" si="131"/>
        <v>5.0006629666749201E-2</v>
      </c>
      <c r="AO161" s="117"/>
      <c r="AP161" s="117">
        <f t="shared" si="131"/>
        <v>5.4233858554255547E-2</v>
      </c>
      <c r="AQ161" s="117"/>
      <c r="AR161" s="117">
        <f t="shared" si="131"/>
        <v>5.091281903004783E-2</v>
      </c>
      <c r="AS161" s="117"/>
      <c r="AT161" s="117">
        <f t="shared" si="131"/>
        <v>5.2767175572723833E-2</v>
      </c>
      <c r="AU161" s="117"/>
      <c r="AV161" s="117">
        <f t="shared" si="131"/>
        <v>4.7232324308774082E-2</v>
      </c>
      <c r="AW161" s="117"/>
      <c r="AX161" s="117">
        <f t="shared" si="131"/>
        <v>5.1281768266842449E-2</v>
      </c>
      <c r="AY161" s="117"/>
      <c r="AZ161" s="117">
        <f t="shared" si="131"/>
        <v>4.8854892480537392E-2</v>
      </c>
      <c r="BA161" s="117"/>
      <c r="BB161" s="117">
        <f t="shared" si="131"/>
        <v>4.7721372784622192E-2</v>
      </c>
      <c r="BC161" s="117"/>
      <c r="BD161" s="117">
        <f t="shared" si="131"/>
        <v>4.8876054681179518E-2</v>
      </c>
      <c r="BE161" s="117">
        <f t="shared" si="130"/>
        <v>5.1410571305978162E-2</v>
      </c>
    </row>
    <row r="162" spans="1:57" x14ac:dyDescent="0.3">
      <c r="A162" s="114" t="s">
        <v>83</v>
      </c>
      <c r="B162" s="100">
        <v>113</v>
      </c>
      <c r="D162" s="117">
        <f t="shared" si="129"/>
        <v>4.0418327546948962E-2</v>
      </c>
      <c r="E162" s="117"/>
      <c r="F162" s="117">
        <f t="shared" si="131"/>
        <v>3.4971945644710858E-2</v>
      </c>
      <c r="G162" s="117"/>
      <c r="H162" s="117">
        <f t="shared" si="131"/>
        <v>3.9172516756159015E-2</v>
      </c>
      <c r="I162" s="117"/>
      <c r="J162" s="117">
        <f t="shared" si="131"/>
        <v>4.1001912573177299E-2</v>
      </c>
      <c r="K162" s="117"/>
      <c r="L162" s="117">
        <f t="shared" si="131"/>
        <v>3.6069127849811061E-2</v>
      </c>
      <c r="M162" s="117"/>
      <c r="N162" s="117">
        <f t="shared" si="131"/>
        <v>3.922949798154312E-2</v>
      </c>
      <c r="O162" s="117"/>
      <c r="P162" s="117">
        <f t="shared" si="131"/>
        <v>3.6870286224785845E-2</v>
      </c>
      <c r="Q162" s="117"/>
      <c r="R162" s="117">
        <f t="shared" si="131"/>
        <v>4.2387971698070556E-2</v>
      </c>
      <c r="S162" s="117"/>
      <c r="T162" s="117">
        <f t="shared" si="131"/>
        <v>3.1634094406760113E-2</v>
      </c>
      <c r="U162" s="117"/>
      <c r="V162" s="117">
        <f t="shared" si="131"/>
        <v>4.6174730564819501E-2</v>
      </c>
      <c r="W162" s="117"/>
      <c r="X162" s="117">
        <f t="shared" si="131"/>
        <v>4.0284360189207426E-2</v>
      </c>
      <c r="Y162" s="117"/>
      <c r="Z162" s="117">
        <f t="shared" si="131"/>
        <v>4.0160041755891877E-2</v>
      </c>
      <c r="AA162" s="117"/>
      <c r="AB162" s="117">
        <f t="shared" si="131"/>
        <v>3.9952367150374236E-2</v>
      </c>
      <c r="AC162" s="117"/>
      <c r="AD162" s="117">
        <f t="shared" si="131"/>
        <v>3.7694167063059635E-2</v>
      </c>
      <c r="AE162" s="117"/>
      <c r="AF162" s="117">
        <f t="shared" si="131"/>
        <v>4.5258837386179064E-2</v>
      </c>
      <c r="AG162" s="117"/>
      <c r="AH162" s="117">
        <f t="shared" si="131"/>
        <v>3.1988232194702149E-2</v>
      </c>
      <c r="AI162" s="117"/>
      <c r="AJ162" s="117">
        <f t="shared" si="131"/>
        <v>3.5301479738948045E-2</v>
      </c>
      <c r="AK162" s="117"/>
      <c r="AL162" s="117">
        <f t="shared" si="131"/>
        <v>3.6860303251004041E-2</v>
      </c>
      <c r="AM162" s="117"/>
      <c r="AN162" s="117">
        <f t="shared" si="131"/>
        <v>4.0649328509697186E-2</v>
      </c>
      <c r="AO162" s="117"/>
      <c r="AP162" s="117">
        <f t="shared" si="131"/>
        <v>4.0395837944306158E-2</v>
      </c>
      <c r="AQ162" s="117"/>
      <c r="AR162" s="117">
        <f t="shared" si="131"/>
        <v>3.3987256196478306E-2</v>
      </c>
      <c r="AS162" s="117"/>
      <c r="AT162" s="117">
        <f t="shared" si="131"/>
        <v>3.7251929695622847E-2</v>
      </c>
      <c r="AU162" s="117"/>
      <c r="AV162" s="117">
        <f t="shared" si="131"/>
        <v>3.4672136156555386E-2</v>
      </c>
      <c r="AW162" s="117"/>
      <c r="AX162" s="117">
        <f t="shared" si="131"/>
        <v>4.0336179800060851E-2</v>
      </c>
      <c r="AY162" s="117"/>
      <c r="AZ162" s="117">
        <f t="shared" si="131"/>
        <v>4.4677185931306367E-2</v>
      </c>
      <c r="BA162" s="117"/>
      <c r="BB162" s="117">
        <f t="shared" si="131"/>
        <v>4.1838648458837745E-2</v>
      </c>
      <c r="BC162" s="117"/>
      <c r="BD162" s="117">
        <f t="shared" si="131"/>
        <v>3.6124773371098443E-2</v>
      </c>
      <c r="BE162" s="117">
        <f t="shared" si="130"/>
        <v>3.8717165779263568E-2</v>
      </c>
    </row>
    <row r="163" spans="1:57" x14ac:dyDescent="0.3">
      <c r="A163" s="114" t="s">
        <v>85</v>
      </c>
      <c r="B163" s="100">
        <v>117</v>
      </c>
      <c r="D163" s="117">
        <f t="shared" si="129"/>
        <v>5.2891003385559521E-2</v>
      </c>
      <c r="E163" s="117"/>
      <c r="F163" s="117">
        <f t="shared" si="131"/>
        <v>4.338702401141481E-2</v>
      </c>
      <c r="G163" s="117"/>
      <c r="H163" s="117">
        <f t="shared" si="131"/>
        <v>5.1537246694208602E-2</v>
      </c>
      <c r="I163" s="117"/>
      <c r="J163" s="117">
        <f t="shared" si="131"/>
        <v>5.3330813694403824E-2</v>
      </c>
      <c r="K163" s="117"/>
      <c r="L163" s="117">
        <f t="shared" si="131"/>
        <v>5.9737363725858091E-2</v>
      </c>
      <c r="M163" s="117"/>
      <c r="N163" s="117">
        <f t="shared" si="131"/>
        <v>4.7465525181926919E-2</v>
      </c>
      <c r="O163" s="117"/>
      <c r="P163" s="117">
        <f t="shared" si="131"/>
        <v>4.8730930018307743E-2</v>
      </c>
      <c r="Q163" s="117"/>
      <c r="R163" s="117">
        <f t="shared" si="131"/>
        <v>5.2193396226250716E-2</v>
      </c>
      <c r="S163" s="117"/>
      <c r="T163" s="117">
        <f t="shared" si="131"/>
        <v>4.3861868319311076E-2</v>
      </c>
      <c r="U163" s="117"/>
      <c r="V163" s="117">
        <f t="shared" si="131"/>
        <v>3.6155326874566608E-2</v>
      </c>
      <c r="W163" s="117"/>
      <c r="X163" s="117">
        <f t="shared" si="131"/>
        <v>5.4331582767189392E-2</v>
      </c>
      <c r="Y163" s="117"/>
      <c r="Z163" s="117">
        <f t="shared" si="131"/>
        <v>5.2447418769598353E-2</v>
      </c>
      <c r="AA163" s="117"/>
      <c r="AB163" s="117">
        <f t="shared" si="131"/>
        <v>5.4147712236748774E-2</v>
      </c>
      <c r="AC163" s="117"/>
      <c r="AD163" s="117">
        <f t="shared" si="131"/>
        <v>5.3098747820504513E-2</v>
      </c>
      <c r="AE163" s="117"/>
      <c r="AF163" s="117">
        <f t="shared" si="131"/>
        <v>5.5184386147471787E-2</v>
      </c>
      <c r="AG163" s="117"/>
      <c r="AH163" s="117">
        <f t="shared" si="131"/>
        <v>3.8947923069711315E-2</v>
      </c>
      <c r="AI163" s="117"/>
      <c r="AJ163" s="117">
        <f t="shared" si="131"/>
        <v>5.2314461809713185E-2</v>
      </c>
      <c r="AK163" s="117"/>
      <c r="AL163" s="117">
        <f t="shared" si="131"/>
        <v>4.835281218556111E-2</v>
      </c>
      <c r="AM163" s="117"/>
      <c r="AN163" s="117">
        <f t="shared" si="131"/>
        <v>4.7108518174061018E-2</v>
      </c>
      <c r="AO163" s="117"/>
      <c r="AP163" s="117">
        <f t="shared" si="131"/>
        <v>4.9124196623182188E-2</v>
      </c>
      <c r="AQ163" s="117"/>
      <c r="AR163" s="117">
        <f t="shared" si="131"/>
        <v>4.8485157872528419E-2</v>
      </c>
      <c r="AS163" s="117"/>
      <c r="AT163" s="117">
        <f t="shared" si="131"/>
        <v>5.1215900184335431E-2</v>
      </c>
      <c r="AU163" s="117"/>
      <c r="AV163" s="117">
        <f t="shared" si="131"/>
        <v>4.7373344384362796E-2</v>
      </c>
      <c r="AW163" s="117"/>
      <c r="AX163" s="117">
        <f t="shared" si="131"/>
        <v>5.445813511659283E-2</v>
      </c>
      <c r="AY163" s="117"/>
      <c r="AZ163" s="117">
        <f t="shared" si="131"/>
        <v>5.7122294090381387E-2</v>
      </c>
      <c r="BA163" s="117"/>
      <c r="BB163" s="117">
        <f t="shared" si="131"/>
        <v>4.5130597222866289E-2</v>
      </c>
      <c r="BC163" s="117"/>
      <c r="BD163" s="117">
        <f t="shared" si="131"/>
        <v>4.0058925498601787E-2</v>
      </c>
      <c r="BE163" s="117">
        <f t="shared" si="130"/>
        <v>4.9562689337230327E-2</v>
      </c>
    </row>
    <row r="164" spans="1:57" x14ac:dyDescent="0.3">
      <c r="D164" s="118">
        <f>SUM(D148:D163)</f>
        <v>0.99999999999999978</v>
      </c>
      <c r="E164" s="118"/>
      <c r="F164" s="118">
        <f t="shared" ref="F164:BD164" si="132">SUM(F148:F163)</f>
        <v>0.99999999999999989</v>
      </c>
      <c r="G164" s="118"/>
      <c r="H164" s="118">
        <f t="shared" si="132"/>
        <v>1</v>
      </c>
      <c r="I164" s="118"/>
      <c r="J164" s="118">
        <f t="shared" si="132"/>
        <v>1</v>
      </c>
      <c r="K164" s="118"/>
      <c r="L164" s="118">
        <f t="shared" si="132"/>
        <v>1</v>
      </c>
      <c r="M164" s="118"/>
      <c r="N164" s="118">
        <f t="shared" si="132"/>
        <v>0.99999999999999978</v>
      </c>
      <c r="O164" s="118"/>
      <c r="P164" s="118">
        <f t="shared" si="132"/>
        <v>0.99999999999999989</v>
      </c>
      <c r="Q164" s="118"/>
      <c r="R164" s="118">
        <f t="shared" si="132"/>
        <v>0.99999999999999989</v>
      </c>
      <c r="S164" s="118"/>
      <c r="T164" s="118">
        <f t="shared" si="132"/>
        <v>0.99999999999999978</v>
      </c>
      <c r="U164" s="118"/>
      <c r="V164" s="118">
        <f t="shared" si="132"/>
        <v>0.99999999999999989</v>
      </c>
      <c r="W164" s="118"/>
      <c r="X164" s="118">
        <f t="shared" si="132"/>
        <v>1</v>
      </c>
      <c r="Y164" s="118"/>
      <c r="Z164" s="118">
        <f t="shared" si="132"/>
        <v>1</v>
      </c>
      <c r="AA164" s="118"/>
      <c r="AB164" s="118">
        <f t="shared" si="132"/>
        <v>1</v>
      </c>
      <c r="AC164" s="118"/>
      <c r="AD164" s="118">
        <f t="shared" si="132"/>
        <v>0.99999999999999989</v>
      </c>
      <c r="AE164" s="118"/>
      <c r="AF164" s="118">
        <f t="shared" si="132"/>
        <v>1</v>
      </c>
      <c r="AG164" s="118"/>
      <c r="AH164" s="118">
        <f t="shared" si="132"/>
        <v>1</v>
      </c>
      <c r="AI164" s="118"/>
      <c r="AJ164" s="118">
        <f t="shared" si="132"/>
        <v>1</v>
      </c>
      <c r="AK164" s="118"/>
      <c r="AL164" s="118">
        <f t="shared" si="132"/>
        <v>0.99999999999999989</v>
      </c>
      <c r="AM164" s="118"/>
      <c r="AN164" s="118">
        <f t="shared" si="132"/>
        <v>1</v>
      </c>
      <c r="AO164" s="118"/>
      <c r="AP164" s="118">
        <f t="shared" si="132"/>
        <v>1</v>
      </c>
      <c r="AQ164" s="118"/>
      <c r="AR164" s="118">
        <f t="shared" si="132"/>
        <v>1.0000000000000002</v>
      </c>
      <c r="AS164" s="118"/>
      <c r="AT164" s="118">
        <f t="shared" si="132"/>
        <v>1</v>
      </c>
      <c r="AU164" s="118"/>
      <c r="AV164" s="118">
        <f t="shared" si="132"/>
        <v>1</v>
      </c>
      <c r="AW164" s="118"/>
      <c r="AX164" s="118">
        <f t="shared" si="132"/>
        <v>1.0000000000000004</v>
      </c>
      <c r="AY164" s="118"/>
      <c r="AZ164" s="118">
        <f t="shared" si="132"/>
        <v>1</v>
      </c>
      <c r="BA164" s="118"/>
      <c r="BB164" s="118">
        <f t="shared" si="132"/>
        <v>1.0000000000000002</v>
      </c>
      <c r="BC164" s="118"/>
      <c r="BD164" s="118">
        <f t="shared" si="132"/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9F29-0860-4CBB-90F4-2CDABA018831}">
  <sheetPr codeName="Tabelle14"/>
  <dimension ref="A1:W191"/>
  <sheetViews>
    <sheetView zoomScale="70" zoomScaleNormal="70" workbookViewId="0"/>
  </sheetViews>
  <sheetFormatPr baseColWidth="10" defaultRowHeight="14.4" x14ac:dyDescent="0.3"/>
  <cols>
    <col min="1" max="1" width="5.3984375" style="3" bestFit="1" customWidth="1"/>
    <col min="2" max="2" width="13.19921875" style="3" bestFit="1" customWidth="1"/>
    <col min="3" max="3" width="15" style="3" bestFit="1" customWidth="1"/>
    <col min="4" max="4" width="13.19921875" style="21" bestFit="1" customWidth="1"/>
    <col min="5" max="5" width="15" style="21" bestFit="1" customWidth="1"/>
    <col min="6" max="6" width="14.3984375" style="21" bestFit="1" customWidth="1"/>
    <col min="7" max="7" width="15" style="21" bestFit="1" customWidth="1"/>
    <col min="8" max="8" width="14" style="21" bestFit="1" customWidth="1"/>
    <col min="9" max="9" width="10.3984375" style="49" bestFit="1" customWidth="1"/>
    <col min="10" max="10" width="11.5" style="49" bestFit="1" customWidth="1"/>
    <col min="11" max="11" width="10.3984375" style="49" bestFit="1" customWidth="1"/>
    <col min="12" max="12" width="11.5" style="49" bestFit="1" customWidth="1"/>
    <col min="13" max="13" width="11.3984375" style="49" bestFit="1" customWidth="1"/>
    <col min="14" max="14" width="11.5" style="49" bestFit="1" customWidth="1"/>
    <col min="15" max="15" width="11.3984375" style="49" bestFit="1" customWidth="1"/>
    <col min="16" max="16" width="5.5" style="21" customWidth="1"/>
    <col min="17" max="17" width="13.5" style="51" bestFit="1" customWidth="1"/>
    <col min="18" max="18" width="14.5" style="21" bestFit="1" customWidth="1"/>
    <col min="19" max="23" width="13" style="21" bestFit="1" customWidth="1"/>
    <col min="24" max="16384" width="11.19921875" style="21"/>
  </cols>
  <sheetData>
    <row r="1" spans="1:23" x14ac:dyDescent="0.3">
      <c r="A1" s="44" t="s">
        <v>154</v>
      </c>
      <c r="B1" s="45" t="s">
        <v>160</v>
      </c>
      <c r="C1" s="7" t="s">
        <v>161</v>
      </c>
      <c r="D1" s="16" t="s">
        <v>162</v>
      </c>
      <c r="E1" s="16" t="s">
        <v>163</v>
      </c>
      <c r="F1" s="16" t="s">
        <v>164</v>
      </c>
      <c r="G1" s="16" t="s">
        <v>166</v>
      </c>
      <c r="H1" s="16" t="s">
        <v>165</v>
      </c>
      <c r="I1" s="46" t="s">
        <v>100</v>
      </c>
      <c r="J1" s="47" t="s">
        <v>7</v>
      </c>
      <c r="K1" s="48" t="s">
        <v>56</v>
      </c>
      <c r="L1" s="48" t="s">
        <v>6</v>
      </c>
      <c r="M1" s="48" t="s">
        <v>87</v>
      </c>
      <c r="N1" s="48" t="s">
        <v>3</v>
      </c>
      <c r="O1" s="48" t="s">
        <v>1</v>
      </c>
      <c r="Q1" s="45"/>
      <c r="R1" s="7"/>
      <c r="S1" s="16"/>
      <c r="T1" s="16"/>
      <c r="U1" s="16"/>
      <c r="V1" s="16"/>
      <c r="W1" s="16"/>
    </row>
    <row r="2" spans="1:23" x14ac:dyDescent="0.3">
      <c r="A2" s="3">
        <v>1</v>
      </c>
      <c r="B2" s="40">
        <f t="shared" ref="B2:B33" si="0">60/((I3-I2)/6)</f>
        <v>70.794092466132241</v>
      </c>
      <c r="C2" s="40">
        <f t="shared" ref="C2:C33" si="1">60/((J3-J2)/6)</f>
        <v>58.726917606076526</v>
      </c>
      <c r="D2" s="40">
        <f t="shared" ref="D2:D33" si="2">60/((K3-K2)/6)</f>
        <v>75.999540429934569</v>
      </c>
      <c r="E2" s="40">
        <f t="shared" ref="E2:E33" si="3">60/((L3-L2)/6)</f>
        <v>44.407894735016122</v>
      </c>
      <c r="F2" s="40">
        <f t="shared" ref="F2:F33" si="4">60/((M3-M2)/6)</f>
        <v>50.666360297319216</v>
      </c>
      <c r="G2" s="40">
        <f t="shared" ref="G2:H17" si="5">60/((N3-N2)/6)</f>
        <v>52.026531042229138</v>
      </c>
      <c r="H2" s="40">
        <f t="shared" si="5"/>
        <v>50.337357952757905</v>
      </c>
      <c r="I2" s="49">
        <v>1.6950566890000001</v>
      </c>
      <c r="J2" s="49">
        <v>1.0913378680000001</v>
      </c>
      <c r="K2" s="49">
        <v>0.51083900199999999</v>
      </c>
      <c r="L2" s="49">
        <v>2.2349206349999999</v>
      </c>
      <c r="M2" s="49">
        <v>0.67337868499999998</v>
      </c>
      <c r="N2" s="49">
        <v>1.3235374150000001</v>
      </c>
      <c r="O2" s="49">
        <v>1.137777778</v>
      </c>
      <c r="Q2" s="50"/>
      <c r="R2" s="51"/>
      <c r="W2" s="52"/>
    </row>
    <row r="3" spans="1:23" x14ac:dyDescent="0.3">
      <c r="A3" s="3">
        <v>2</v>
      </c>
      <c r="B3" s="40">
        <f t="shared" si="0"/>
        <v>75.999540429934569</v>
      </c>
      <c r="C3" s="40">
        <f t="shared" si="1"/>
        <v>73.131633261959806</v>
      </c>
      <c r="D3" s="40">
        <f t="shared" si="2"/>
        <v>80.331120469288479</v>
      </c>
      <c r="E3" s="40">
        <f t="shared" si="3"/>
        <v>60.473549488215873</v>
      </c>
      <c r="F3" s="40">
        <f t="shared" si="4"/>
        <v>54.59121919164258</v>
      </c>
      <c r="G3" s="40">
        <f t="shared" si="5"/>
        <v>72.448160043588203</v>
      </c>
      <c r="H3" s="40">
        <f t="shared" si="5"/>
        <v>57.635339223515579</v>
      </c>
      <c r="I3" s="49">
        <v>6.7802267570000003</v>
      </c>
      <c r="J3" s="49">
        <v>7.2214058960000003</v>
      </c>
      <c r="K3" s="49">
        <v>5.2477097510000004</v>
      </c>
      <c r="L3" s="49">
        <v>10.341587302000001</v>
      </c>
      <c r="M3" s="49">
        <v>7.7786848070000003</v>
      </c>
      <c r="N3" s="49">
        <v>8.2430839000000002</v>
      </c>
      <c r="O3" s="49">
        <v>8.2895238100000004</v>
      </c>
      <c r="Q3" s="50"/>
      <c r="R3" s="51"/>
      <c r="W3" s="52"/>
    </row>
    <row r="4" spans="1:23" x14ac:dyDescent="0.3">
      <c r="A4" s="3">
        <v>3</v>
      </c>
      <c r="B4" s="40">
        <f t="shared" si="0"/>
        <v>77.909076634121632</v>
      </c>
      <c r="C4" s="40">
        <f t="shared" si="1"/>
        <v>77.519531245079335</v>
      </c>
      <c r="D4" s="40">
        <f t="shared" si="2"/>
        <v>83.804898648206262</v>
      </c>
      <c r="E4" s="40">
        <f t="shared" si="3"/>
        <v>60.889175261655232</v>
      </c>
      <c r="F4" s="40">
        <f t="shared" si="4"/>
        <v>56.790865385041997</v>
      </c>
      <c r="G4" s="40">
        <f t="shared" si="5"/>
        <v>71.777343751168274</v>
      </c>
      <c r="H4" s="40">
        <f t="shared" si="5"/>
        <v>62.76885121660991</v>
      </c>
      <c r="I4" s="49">
        <v>11.517097506000001</v>
      </c>
      <c r="J4" s="49">
        <v>12.144036281</v>
      </c>
      <c r="K4" s="49">
        <v>9.7291609979999993</v>
      </c>
      <c r="L4" s="49">
        <v>16.294603174999999</v>
      </c>
      <c r="M4" s="49">
        <v>14.373151927</v>
      </c>
      <c r="N4" s="49">
        <v>13.212154195</v>
      </c>
      <c r="O4" s="49">
        <v>14.535691610000001</v>
      </c>
      <c r="Q4" s="50"/>
      <c r="R4" s="51"/>
      <c r="W4" s="52"/>
    </row>
    <row r="5" spans="1:23" x14ac:dyDescent="0.3">
      <c r="A5" s="3">
        <v>4</v>
      </c>
      <c r="B5" s="40">
        <f t="shared" si="0"/>
        <v>74.538010815662929</v>
      </c>
      <c r="C5" s="40">
        <f t="shared" si="1"/>
        <v>78.302556825133379</v>
      </c>
      <c r="D5" s="40">
        <f t="shared" si="2"/>
        <v>83.354334689498174</v>
      </c>
      <c r="E5" s="40">
        <f t="shared" si="3"/>
        <v>59.062500002307104</v>
      </c>
      <c r="F5" s="40">
        <f t="shared" si="4"/>
        <v>56.377840903304985</v>
      </c>
      <c r="G5" s="40">
        <f t="shared" si="5"/>
        <v>69.837415540171861</v>
      </c>
      <c r="H5" s="40">
        <f t="shared" si="5"/>
        <v>57.635339214288244</v>
      </c>
      <c r="I5" s="49">
        <v>16.137868481000002</v>
      </c>
      <c r="J5" s="49">
        <v>16.788027210999999</v>
      </c>
      <c r="K5" s="49">
        <v>14.024852608</v>
      </c>
      <c r="L5" s="49">
        <v>22.206984126999998</v>
      </c>
      <c r="M5" s="49">
        <v>20.712199546000001</v>
      </c>
      <c r="N5" s="49">
        <v>18.227664398999998</v>
      </c>
      <c r="O5" s="49">
        <v>20.271020407999998</v>
      </c>
      <c r="Q5" s="50"/>
      <c r="R5" s="51"/>
      <c r="W5" s="52"/>
    </row>
    <row r="6" spans="1:23" x14ac:dyDescent="0.3">
      <c r="A6" s="3">
        <v>5</v>
      </c>
      <c r="B6" s="40">
        <f t="shared" si="0"/>
        <v>72.448160058167986</v>
      </c>
      <c r="C6" s="40">
        <f t="shared" si="1"/>
        <v>71.446572576818951</v>
      </c>
      <c r="D6" s="40">
        <f t="shared" si="2"/>
        <v>81.172284029006491</v>
      </c>
      <c r="E6" s="40">
        <f t="shared" si="3"/>
        <v>56.790865385041982</v>
      </c>
      <c r="F6" s="40">
        <f t="shared" si="4"/>
        <v>51.6796875041384</v>
      </c>
      <c r="G6" s="40">
        <f t="shared" si="5"/>
        <v>64.273482123873507</v>
      </c>
      <c r="H6" s="40">
        <f t="shared" si="5"/>
        <v>57.209986169185505</v>
      </c>
      <c r="I6" s="49">
        <v>20.967619048</v>
      </c>
      <c r="J6" s="49">
        <v>21.385578231</v>
      </c>
      <c r="K6" s="49">
        <v>18.343764172</v>
      </c>
      <c r="L6" s="49">
        <v>28.302222222000001</v>
      </c>
      <c r="M6" s="49">
        <v>27.097687075</v>
      </c>
      <c r="N6" s="49">
        <v>23.382494331</v>
      </c>
      <c r="O6" s="49">
        <v>26.517188209</v>
      </c>
      <c r="Q6" s="50"/>
      <c r="R6" s="51"/>
      <c r="W6" s="52"/>
    </row>
    <row r="7" spans="1:23" x14ac:dyDescent="0.3">
      <c r="A7" s="3">
        <v>6</v>
      </c>
      <c r="B7" s="40">
        <f t="shared" si="0"/>
        <v>87.100596898261415</v>
      </c>
      <c r="C7" s="40">
        <f t="shared" si="1"/>
        <v>79.917042522474418</v>
      </c>
      <c r="D7" s="40">
        <f t="shared" si="2"/>
        <v>87.100596898261415</v>
      </c>
      <c r="E7" s="40">
        <f t="shared" si="3"/>
        <v>71.735829951119044</v>
      </c>
      <c r="F7" s="40">
        <f t="shared" si="4"/>
        <v>62.768851205665626</v>
      </c>
      <c r="G7" s="40">
        <f t="shared" si="5"/>
        <v>77.604031739842085</v>
      </c>
      <c r="H7" s="40">
        <f t="shared" si="5"/>
        <v>58.505306602436846</v>
      </c>
      <c r="I7" s="49">
        <v>25.936689342000001</v>
      </c>
      <c r="J7" s="49">
        <v>26.42430839</v>
      </c>
      <c r="K7" s="49">
        <v>22.778775509999999</v>
      </c>
      <c r="L7" s="49">
        <v>34.641269841000003</v>
      </c>
      <c r="M7" s="49">
        <v>34.063673469000001</v>
      </c>
      <c r="N7" s="49">
        <v>28.983560091000001</v>
      </c>
      <c r="O7" s="49">
        <v>32.809795917999999</v>
      </c>
      <c r="Q7" s="50"/>
      <c r="R7" s="51"/>
      <c r="W7" s="52"/>
    </row>
    <row r="8" spans="1:23" x14ac:dyDescent="0.3">
      <c r="A8" s="3">
        <v>7</v>
      </c>
      <c r="B8" s="40">
        <f t="shared" si="0"/>
        <v>89.102909479308124</v>
      </c>
      <c r="C8" s="40">
        <f t="shared" si="1"/>
        <v>76.373922424337792</v>
      </c>
      <c r="D8" s="40">
        <f t="shared" si="2"/>
        <v>91.199448535174596</v>
      </c>
      <c r="E8" s="40">
        <f t="shared" si="3"/>
        <v>72.916666668776458</v>
      </c>
      <c r="F8" s="40">
        <f t="shared" si="4"/>
        <v>61.2802618585118</v>
      </c>
      <c r="G8" s="40">
        <f t="shared" si="5"/>
        <v>77.519531245079307</v>
      </c>
      <c r="H8" s="40">
        <f t="shared" si="5"/>
        <v>63.281249998764068</v>
      </c>
      <c r="I8" s="49">
        <v>30.069841270000001</v>
      </c>
      <c r="J8" s="49">
        <v>30.928979592000001</v>
      </c>
      <c r="K8" s="49">
        <v>26.911927437999999</v>
      </c>
      <c r="L8" s="49">
        <v>39.659682539999999</v>
      </c>
      <c r="M8" s="49">
        <v>39.799002268000002</v>
      </c>
      <c r="N8" s="49">
        <v>33.622494330999999</v>
      </c>
      <c r="O8" s="49">
        <v>38.963083900000001</v>
      </c>
      <c r="Q8" s="50"/>
      <c r="R8" s="51"/>
      <c r="W8" s="52"/>
    </row>
    <row r="9" spans="1:23" x14ac:dyDescent="0.3">
      <c r="A9" s="3">
        <v>8</v>
      </c>
      <c r="B9" s="40">
        <f t="shared" si="0"/>
        <v>74.18136962550895</v>
      </c>
      <c r="C9" s="40">
        <f t="shared" si="1"/>
        <v>72.111191852276562</v>
      </c>
      <c r="D9" s="40">
        <f t="shared" si="2"/>
        <v>89.102909479307954</v>
      </c>
      <c r="E9" s="40">
        <f t="shared" si="3"/>
        <v>69.719645868006268</v>
      </c>
      <c r="F9" s="40">
        <f t="shared" si="4"/>
        <v>56.999655334484089</v>
      </c>
      <c r="G9" s="40">
        <f t="shared" si="5"/>
        <v>78.700031721752964</v>
      </c>
      <c r="H9" s="40">
        <f t="shared" si="5"/>
        <v>60.56213378929349</v>
      </c>
      <c r="I9" s="49">
        <v>34.110113378999998</v>
      </c>
      <c r="J9" s="49">
        <v>35.642630384999997</v>
      </c>
      <c r="K9" s="49">
        <v>30.859319727999999</v>
      </c>
      <c r="L9" s="49">
        <v>44.596825397000003</v>
      </c>
      <c r="M9" s="49">
        <v>45.673650793999997</v>
      </c>
      <c r="N9" s="49">
        <v>38.266485261</v>
      </c>
      <c r="O9" s="49">
        <v>44.651972788999998</v>
      </c>
      <c r="Q9" s="50"/>
      <c r="R9" s="51"/>
      <c r="W9" s="52"/>
    </row>
    <row r="10" spans="1:23" x14ac:dyDescent="0.3">
      <c r="A10" s="3">
        <v>9</v>
      </c>
      <c r="B10" s="40">
        <f t="shared" si="0"/>
        <v>96.297554332697786</v>
      </c>
      <c r="C10" s="40">
        <f t="shared" si="1"/>
        <v>78.302556825133436</v>
      </c>
      <c r="D10" s="40">
        <f t="shared" si="2"/>
        <v>85.186298077563052</v>
      </c>
      <c r="E10" s="40">
        <f t="shared" si="3"/>
        <v>65.694518009099738</v>
      </c>
      <c r="F10" s="40">
        <f t="shared" si="4"/>
        <v>52.201704542519437</v>
      </c>
      <c r="G10" s="40">
        <f t="shared" si="5"/>
        <v>79.917042540215348</v>
      </c>
      <c r="H10" s="40">
        <f t="shared" si="5"/>
        <v>56.37784091213404</v>
      </c>
      <c r="I10" s="49">
        <v>38.963083900000001</v>
      </c>
      <c r="J10" s="49">
        <v>40.634920635</v>
      </c>
      <c r="K10" s="49">
        <v>34.899591837000003</v>
      </c>
      <c r="L10" s="49">
        <v>49.760362811999997</v>
      </c>
      <c r="M10" s="49">
        <v>51.989478458000001</v>
      </c>
      <c r="N10" s="49">
        <v>42.840816326999999</v>
      </c>
      <c r="O10" s="49">
        <v>50.596281179000002</v>
      </c>
      <c r="Q10" s="50"/>
      <c r="R10" s="51"/>
      <c r="W10" s="52"/>
    </row>
    <row r="11" spans="1:23" x14ac:dyDescent="0.3">
      <c r="A11" s="3">
        <v>10</v>
      </c>
      <c r="B11" s="40">
        <f t="shared" si="0"/>
        <v>69.837415540171904</v>
      </c>
      <c r="C11" s="40">
        <f t="shared" si="1"/>
        <v>78.302556808102025</v>
      </c>
      <c r="D11" s="40">
        <f t="shared" si="2"/>
        <v>82.908589577431471</v>
      </c>
      <c r="E11" s="40">
        <f t="shared" si="3"/>
        <v>67.702647386437633</v>
      </c>
      <c r="F11" s="40">
        <f t="shared" si="4"/>
        <v>55.769446944953721</v>
      </c>
      <c r="G11" s="40">
        <f t="shared" si="5"/>
        <v>77.133861929617908</v>
      </c>
      <c r="H11" s="40">
        <f t="shared" si="5"/>
        <v>61.28026184808045</v>
      </c>
      <c r="I11" s="49">
        <v>42.701496599000002</v>
      </c>
      <c r="J11" s="49">
        <v>45.232471654999998</v>
      </c>
      <c r="K11" s="49">
        <v>39.125623582999999</v>
      </c>
      <c r="L11" s="49">
        <v>55.240272109000003</v>
      </c>
      <c r="M11" s="49">
        <v>58.885804989</v>
      </c>
      <c r="N11" s="49">
        <v>47.345487528</v>
      </c>
      <c r="O11" s="49">
        <v>56.981768707000001</v>
      </c>
      <c r="Q11" s="50"/>
      <c r="R11" s="51"/>
      <c r="W11" s="52"/>
    </row>
    <row r="12" spans="1:23" x14ac:dyDescent="0.3">
      <c r="A12" s="3">
        <v>11</v>
      </c>
      <c r="B12" s="40">
        <f t="shared" si="0"/>
        <v>81.599506583015582</v>
      </c>
      <c r="C12" s="40">
        <f t="shared" si="1"/>
        <v>80.331120469288422</v>
      </c>
      <c r="D12" s="40">
        <f t="shared" si="2"/>
        <v>84.72079917395321</v>
      </c>
      <c r="E12" s="40">
        <f t="shared" si="3"/>
        <v>65.039984260757521</v>
      </c>
      <c r="F12" s="40">
        <f t="shared" si="4"/>
        <v>57.209986160093756</v>
      </c>
      <c r="G12" s="40">
        <f t="shared" si="5"/>
        <v>77.133861946144719</v>
      </c>
      <c r="H12" s="40">
        <f t="shared" si="5"/>
        <v>56.377840912133983</v>
      </c>
      <c r="I12" s="49">
        <v>47.856326531000001</v>
      </c>
      <c r="J12" s="49">
        <v>49.830022675999999</v>
      </c>
      <c r="K12" s="49">
        <v>43.467755101999998</v>
      </c>
      <c r="L12" s="49">
        <v>60.557641723000003</v>
      </c>
      <c r="M12" s="49">
        <v>65.340952380999994</v>
      </c>
      <c r="N12" s="49">
        <v>52.012698413000003</v>
      </c>
      <c r="O12" s="49">
        <v>62.856417233999998</v>
      </c>
      <c r="Q12" s="50"/>
      <c r="R12" s="51"/>
      <c r="W12" s="52"/>
    </row>
    <row r="13" spans="1:23" x14ac:dyDescent="0.3">
      <c r="A13" s="3">
        <v>12</v>
      </c>
      <c r="B13" s="40">
        <f t="shared" si="0"/>
        <v>82.467586434713724</v>
      </c>
      <c r="C13" s="40">
        <f t="shared" si="1"/>
        <v>81.172284029006548</v>
      </c>
      <c r="D13" s="40">
        <f t="shared" si="2"/>
        <v>84.720799193890969</v>
      </c>
      <c r="E13" s="40">
        <f t="shared" si="3"/>
        <v>69.75885827629898</v>
      </c>
      <c r="F13" s="40">
        <f t="shared" si="4"/>
        <v>53.833007818742921</v>
      </c>
      <c r="G13" s="40">
        <f t="shared" si="5"/>
        <v>75.261680818891975</v>
      </c>
      <c r="H13" s="40">
        <f t="shared" si="5"/>
        <v>57.635339223515629</v>
      </c>
      <c r="I13" s="49">
        <v>52.268117914000001</v>
      </c>
      <c r="J13" s="49">
        <v>54.311473923000001</v>
      </c>
      <c r="K13" s="49">
        <v>47.717006802999997</v>
      </c>
      <c r="L13" s="49">
        <v>66.092698412999994</v>
      </c>
      <c r="M13" s="49">
        <v>71.633560091000007</v>
      </c>
      <c r="N13" s="49">
        <v>56.679909297000002</v>
      </c>
      <c r="O13" s="49">
        <v>69.241904762000004</v>
      </c>
      <c r="Q13" s="50"/>
      <c r="R13" s="51"/>
      <c r="W13" s="52"/>
    </row>
    <row r="14" spans="1:23" x14ac:dyDescent="0.3">
      <c r="A14" s="3">
        <v>13</v>
      </c>
      <c r="B14" s="40">
        <f t="shared" si="0"/>
        <v>71.11883601449469</v>
      </c>
      <c r="C14" s="40">
        <f t="shared" si="1"/>
        <v>65.694518009099824</v>
      </c>
      <c r="D14" s="40">
        <f t="shared" si="2"/>
        <v>79.917042522474361</v>
      </c>
      <c r="E14" s="40">
        <f t="shared" si="3"/>
        <v>54.687499998813223</v>
      </c>
      <c r="F14" s="40">
        <f t="shared" si="4"/>
        <v>52.914355802188908</v>
      </c>
      <c r="G14" s="40">
        <f t="shared" si="5"/>
        <v>62.264683740141209</v>
      </c>
      <c r="H14" s="40">
        <f t="shared" si="5"/>
        <v>46.558277026781234</v>
      </c>
      <c r="I14" s="49">
        <v>56.633469388000002</v>
      </c>
      <c r="J14" s="49">
        <v>58.746485260999997</v>
      </c>
      <c r="K14" s="49">
        <v>51.966258502999999</v>
      </c>
      <c r="L14" s="49">
        <v>71.253333333</v>
      </c>
      <c r="M14" s="49">
        <v>78.320907028999997</v>
      </c>
      <c r="N14" s="49">
        <v>61.463219955</v>
      </c>
      <c r="O14" s="49">
        <v>75.488072561999999</v>
      </c>
      <c r="Q14" s="50"/>
      <c r="R14" s="51"/>
      <c r="W14" s="52"/>
    </row>
    <row r="15" spans="1:23" x14ac:dyDescent="0.3">
      <c r="A15" s="3">
        <v>14</v>
      </c>
      <c r="B15" s="40">
        <f t="shared" si="0"/>
        <v>69.837415540171904</v>
      </c>
      <c r="C15" s="40">
        <f t="shared" si="1"/>
        <v>59.860641891575845</v>
      </c>
      <c r="D15" s="40">
        <f t="shared" si="2"/>
        <v>73.131633247103679</v>
      </c>
      <c r="E15" s="40">
        <f t="shared" si="3"/>
        <v>51.062680116423373</v>
      </c>
      <c r="F15" s="40">
        <f t="shared" si="4"/>
        <v>61.039000981412322</v>
      </c>
      <c r="G15" s="40">
        <f t="shared" si="5"/>
        <v>54.020579269321992</v>
      </c>
      <c r="H15" s="40">
        <f t="shared" si="5"/>
        <v>51.679687496719538</v>
      </c>
      <c r="I15" s="49">
        <v>61.695419501000003</v>
      </c>
      <c r="J15" s="49">
        <v>64.226394557999996</v>
      </c>
      <c r="K15" s="49">
        <v>56.470929705000003</v>
      </c>
      <c r="L15" s="49">
        <v>77.836190475999999</v>
      </c>
      <c r="M15" s="49">
        <v>85.124353740999993</v>
      </c>
      <c r="N15" s="49">
        <v>67.244988661999997</v>
      </c>
      <c r="O15" s="49">
        <v>83.220317460000004</v>
      </c>
      <c r="Q15" s="50"/>
      <c r="R15" s="51"/>
      <c r="W15" s="52"/>
    </row>
    <row r="16" spans="1:23" x14ac:dyDescent="0.3">
      <c r="A16" s="3">
        <v>15</v>
      </c>
      <c r="B16" s="40">
        <f t="shared" si="0"/>
        <v>68.906249998923329</v>
      </c>
      <c r="C16" s="40">
        <f t="shared" si="1"/>
        <v>61.523437504506113</v>
      </c>
      <c r="D16" s="40">
        <f t="shared" si="2"/>
        <v>79.507211546584358</v>
      </c>
      <c r="E16" s="40">
        <f t="shared" si="3"/>
        <v>54.929694416039624</v>
      </c>
      <c r="F16" s="40">
        <f t="shared" si="4"/>
        <v>51.168007422130948</v>
      </c>
      <c r="G16" s="40">
        <f t="shared" si="5"/>
        <v>61.768550794481612</v>
      </c>
      <c r="H16" s="40">
        <f t="shared" si="5"/>
        <v>51.507994187567235</v>
      </c>
      <c r="I16" s="49">
        <v>66.850249433000002</v>
      </c>
      <c r="J16" s="49">
        <v>70.240362812000001</v>
      </c>
      <c r="K16" s="49">
        <v>61.393560090999998</v>
      </c>
      <c r="L16" s="49">
        <v>84.886349206000006</v>
      </c>
      <c r="M16" s="49">
        <v>91.022222221999996</v>
      </c>
      <c r="N16" s="49">
        <v>73.909115646000004</v>
      </c>
      <c r="O16" s="49">
        <v>90.186303855000006</v>
      </c>
      <c r="Q16" s="50"/>
      <c r="R16" s="51"/>
      <c r="W16" s="52"/>
    </row>
    <row r="17" spans="1:23" x14ac:dyDescent="0.3">
      <c r="A17" s="3">
        <v>16</v>
      </c>
      <c r="B17" s="40">
        <f t="shared" si="0"/>
        <v>95.11598925650965</v>
      </c>
      <c r="C17" s="40">
        <f t="shared" si="1"/>
        <v>80.749511710001855</v>
      </c>
      <c r="D17" s="40">
        <f t="shared" si="2"/>
        <v>83.35433467019817</v>
      </c>
      <c r="E17" s="40">
        <f t="shared" si="3"/>
        <v>62.96002538290778</v>
      </c>
      <c r="F17" s="40">
        <f t="shared" si="4"/>
        <v>48.908221612705034</v>
      </c>
      <c r="G17" s="40">
        <f t="shared" si="5"/>
        <v>69.837415540171904</v>
      </c>
      <c r="H17" s="40">
        <f t="shared" si="5"/>
        <v>53.646734424461307</v>
      </c>
      <c r="I17" s="49">
        <v>72.074739229000002</v>
      </c>
      <c r="J17" s="49">
        <v>76.091791383</v>
      </c>
      <c r="K17" s="49">
        <v>65.921451246999993</v>
      </c>
      <c r="L17" s="49">
        <v>91.440181405999994</v>
      </c>
      <c r="M17" s="49">
        <v>98.057868481</v>
      </c>
      <c r="N17" s="49">
        <v>79.737324263000005</v>
      </c>
      <c r="O17" s="49">
        <v>97.175510204000005</v>
      </c>
      <c r="Q17" s="50"/>
      <c r="R17" s="51"/>
      <c r="W17" s="52"/>
    </row>
    <row r="18" spans="1:23" x14ac:dyDescent="0.3">
      <c r="A18" s="3">
        <v>17</v>
      </c>
      <c r="B18" s="40">
        <f t="shared" si="0"/>
        <v>64.869900627588464</v>
      </c>
      <c r="C18" s="40">
        <f t="shared" si="1"/>
        <v>73.828125002883837</v>
      </c>
      <c r="D18" s="40">
        <f t="shared" si="2"/>
        <v>84.260360060832198</v>
      </c>
      <c r="E18" s="40">
        <f t="shared" si="3"/>
        <v>65.868959112589238</v>
      </c>
      <c r="F18" s="40">
        <f t="shared" si="4"/>
        <v>50.501323290593021</v>
      </c>
      <c r="G18" s="40">
        <f t="shared" ref="G18:H33" si="6">60/((N19-N18)/6)</f>
        <v>76.752011138650943</v>
      </c>
      <c r="H18" s="40">
        <f t="shared" si="6"/>
        <v>60.326483469820268</v>
      </c>
      <c r="I18" s="49">
        <v>75.859591836999996</v>
      </c>
      <c r="J18" s="49">
        <v>80.550022675999998</v>
      </c>
      <c r="K18" s="49">
        <v>70.240362812000001</v>
      </c>
      <c r="L18" s="49">
        <v>97.158095238000001</v>
      </c>
      <c r="M18" s="49">
        <v>105.41859410399999</v>
      </c>
      <c r="N18" s="49">
        <v>84.892154195000003</v>
      </c>
      <c r="O18" s="49">
        <v>103.886077098</v>
      </c>
      <c r="Q18" s="50"/>
      <c r="R18" s="51"/>
      <c r="W18" s="52"/>
    </row>
    <row r="19" spans="1:23" x14ac:dyDescent="0.3">
      <c r="A19" s="3">
        <v>18</v>
      </c>
      <c r="B19" s="40">
        <f t="shared" si="0"/>
        <v>79.507211546584358</v>
      </c>
      <c r="C19" s="40">
        <f t="shared" si="1"/>
        <v>74.898097829903051</v>
      </c>
      <c r="D19" s="40">
        <f t="shared" si="2"/>
        <v>86.1328124945328</v>
      </c>
      <c r="E19" s="40">
        <f t="shared" si="3"/>
        <v>65.03998426075735</v>
      </c>
      <c r="F19" s="40">
        <f t="shared" si="4"/>
        <v>57.42187499177551</v>
      </c>
      <c r="G19" s="40">
        <f t="shared" si="6"/>
        <v>72.788292255523558</v>
      </c>
      <c r="H19" s="40">
        <f t="shared" si="6"/>
        <v>59.630408650061092</v>
      </c>
      <c r="I19" s="49">
        <v>81.409160998000004</v>
      </c>
      <c r="J19" s="49">
        <v>85.426213152000003</v>
      </c>
      <c r="K19" s="49">
        <v>74.512834467000005</v>
      </c>
      <c r="L19" s="49">
        <v>102.623492063</v>
      </c>
      <c r="M19" s="49">
        <v>112.547120181</v>
      </c>
      <c r="N19" s="49">
        <v>89.582585034000004</v>
      </c>
      <c r="O19" s="49">
        <v>109.853605442</v>
      </c>
      <c r="Q19" s="50"/>
      <c r="R19" s="51"/>
      <c r="W19" s="52"/>
    </row>
    <row r="20" spans="1:23" x14ac:dyDescent="0.3">
      <c r="A20" s="3">
        <v>19</v>
      </c>
      <c r="B20" s="40">
        <f t="shared" si="0"/>
        <v>82.467586434713866</v>
      </c>
      <c r="C20" s="40">
        <f t="shared" si="1"/>
        <v>69.837415540171904</v>
      </c>
      <c r="D20" s="40">
        <f t="shared" si="2"/>
        <v>84.720799173953083</v>
      </c>
      <c r="E20" s="40">
        <f t="shared" si="3"/>
        <v>63.605769237267438</v>
      </c>
      <c r="F20" s="40">
        <f t="shared" si="4"/>
        <v>58.285361846898397</v>
      </c>
      <c r="G20" s="40">
        <f t="shared" si="6"/>
        <v>76.752011138650943</v>
      </c>
      <c r="H20" s="40">
        <f t="shared" si="6"/>
        <v>60.092659886928061</v>
      </c>
      <c r="I20" s="49">
        <v>85.937052154</v>
      </c>
      <c r="J20" s="49">
        <v>90.232743764000006</v>
      </c>
      <c r="K20" s="49">
        <v>78.692426303999994</v>
      </c>
      <c r="L20" s="49">
        <v>108.15854875300001</v>
      </c>
      <c r="M20" s="49">
        <v>118.816507937</v>
      </c>
      <c r="N20" s="49">
        <v>94.528435373999997</v>
      </c>
      <c r="O20" s="49">
        <v>115.890793651</v>
      </c>
      <c r="Q20" s="50"/>
      <c r="R20" s="51"/>
      <c r="W20" s="52"/>
    </row>
    <row r="21" spans="1:23" x14ac:dyDescent="0.3">
      <c r="A21" s="3">
        <v>20</v>
      </c>
      <c r="B21" s="40">
        <f t="shared" si="0"/>
        <v>77.519531245079307</v>
      </c>
      <c r="C21" s="40">
        <f t="shared" si="1"/>
        <v>71.777343751168331</v>
      </c>
      <c r="D21" s="40">
        <f t="shared" si="2"/>
        <v>83.804898648206148</v>
      </c>
      <c r="E21" s="40">
        <f t="shared" si="3"/>
        <v>62.389964779636195</v>
      </c>
      <c r="F21" s="40">
        <f t="shared" si="4"/>
        <v>53.278028348316433</v>
      </c>
      <c r="G21" s="40">
        <f t="shared" si="6"/>
        <v>72.448160043588075</v>
      </c>
      <c r="H21" s="40">
        <f t="shared" si="6"/>
        <v>58.28536183746175</v>
      </c>
      <c r="I21" s="49">
        <v>90.302403627999993</v>
      </c>
      <c r="J21" s="49">
        <v>95.387573696000004</v>
      </c>
      <c r="K21" s="49">
        <v>82.941678005</v>
      </c>
      <c r="L21" s="49">
        <v>113.818412698</v>
      </c>
      <c r="M21" s="49">
        <v>124.993015873</v>
      </c>
      <c r="N21" s="49">
        <v>99.218866212999998</v>
      </c>
      <c r="O21" s="49">
        <v>121.88154195</v>
      </c>
      <c r="Q21" s="50"/>
      <c r="R21" s="51"/>
      <c r="W21" s="52"/>
    </row>
    <row r="22" spans="1:23" x14ac:dyDescent="0.3">
      <c r="A22" s="3">
        <v>21</v>
      </c>
      <c r="B22" s="40">
        <f t="shared" si="0"/>
        <v>78.302556825133195</v>
      </c>
      <c r="C22" s="40">
        <f t="shared" si="1"/>
        <v>65.142463227622869</v>
      </c>
      <c r="D22" s="40">
        <f t="shared" si="2"/>
        <v>79.917042540215476</v>
      </c>
      <c r="E22" s="40">
        <f t="shared" si="3"/>
        <v>49.218750001922558</v>
      </c>
      <c r="F22" s="40">
        <f t="shared" si="4"/>
        <v>47.704326921629068</v>
      </c>
      <c r="G22" s="40">
        <f t="shared" si="6"/>
        <v>58.726917615656731</v>
      </c>
      <c r="H22" s="40">
        <f t="shared" si="6"/>
        <v>43.55029845966753</v>
      </c>
      <c r="I22" s="49">
        <v>94.946394557999994</v>
      </c>
      <c r="J22" s="49">
        <v>100.4030839</v>
      </c>
      <c r="K22" s="49">
        <v>87.237369615000006</v>
      </c>
      <c r="L22" s="49">
        <v>119.588571429</v>
      </c>
      <c r="M22" s="49">
        <v>131.75002267599999</v>
      </c>
      <c r="N22" s="49">
        <v>104.18793650800001</v>
      </c>
      <c r="O22" s="49">
        <v>128.05804988700001</v>
      </c>
      <c r="Q22" s="50"/>
      <c r="R22" s="51"/>
      <c r="W22" s="52"/>
    </row>
    <row r="23" spans="1:23" x14ac:dyDescent="0.3">
      <c r="A23" s="3">
        <v>22</v>
      </c>
      <c r="B23" s="40">
        <f t="shared" si="0"/>
        <v>68.906249998923329</v>
      </c>
      <c r="C23" s="40">
        <f t="shared" si="1"/>
        <v>59.860641891575845</v>
      </c>
      <c r="D23" s="40">
        <f t="shared" si="2"/>
        <v>72.448160043588274</v>
      </c>
      <c r="E23" s="40">
        <f t="shared" si="3"/>
        <v>51.210260114450698</v>
      </c>
      <c r="F23" s="40">
        <f t="shared" si="4"/>
        <v>53.646734432455709</v>
      </c>
      <c r="G23" s="40">
        <f t="shared" si="6"/>
        <v>55.174043596300194</v>
      </c>
      <c r="H23" s="40">
        <f t="shared" si="6"/>
        <v>49.533246805034693</v>
      </c>
      <c r="I23" s="49">
        <v>99.543945578000006</v>
      </c>
      <c r="J23" s="49">
        <v>105.92943310699999</v>
      </c>
      <c r="K23" s="49">
        <v>91.742040815999999</v>
      </c>
      <c r="L23" s="49">
        <v>126.90285714300001</v>
      </c>
      <c r="M23" s="49">
        <v>139.296507937</v>
      </c>
      <c r="N23" s="49">
        <v>110.318004535</v>
      </c>
      <c r="O23" s="49">
        <v>136.32435374100001</v>
      </c>
      <c r="Q23" s="50"/>
      <c r="R23" s="51"/>
      <c r="W23" s="52"/>
    </row>
    <row r="24" spans="1:23" x14ac:dyDescent="0.3">
      <c r="A24" s="3">
        <v>23</v>
      </c>
      <c r="B24" s="40">
        <f t="shared" si="0"/>
        <v>67.702647373705403</v>
      </c>
      <c r="C24" s="40">
        <f t="shared" si="1"/>
        <v>63.802083340025604</v>
      </c>
      <c r="D24" s="40">
        <f t="shared" si="2"/>
        <v>78.700031721752964</v>
      </c>
      <c r="E24" s="40">
        <f t="shared" si="3"/>
        <v>55.371093755001773</v>
      </c>
      <c r="F24" s="40">
        <f t="shared" si="4"/>
        <v>50.012600806750818</v>
      </c>
      <c r="G24" s="40">
        <f t="shared" si="6"/>
        <v>63.024009141237585</v>
      </c>
      <c r="H24" s="40">
        <f t="shared" si="6"/>
        <v>45.069494907672883</v>
      </c>
      <c r="I24" s="49">
        <v>104.76843537400001</v>
      </c>
      <c r="J24" s="49">
        <v>111.943401361</v>
      </c>
      <c r="K24" s="49">
        <v>96.711111110999994</v>
      </c>
      <c r="L24" s="49">
        <v>133.932698413</v>
      </c>
      <c r="M24" s="49">
        <v>146.00707482999999</v>
      </c>
      <c r="N24" s="49">
        <v>116.842811791</v>
      </c>
      <c r="O24" s="49">
        <v>143.59219954599999</v>
      </c>
      <c r="Q24" s="50"/>
      <c r="R24" s="51"/>
      <c r="W24" s="52"/>
    </row>
    <row r="25" spans="1:23" x14ac:dyDescent="0.3">
      <c r="A25" s="3">
        <v>24</v>
      </c>
      <c r="B25" s="40">
        <f t="shared" si="0"/>
        <v>67.999588814041928</v>
      </c>
      <c r="C25" s="40">
        <f t="shared" si="1"/>
        <v>59.860641891575845</v>
      </c>
      <c r="D25" s="40">
        <f t="shared" si="2"/>
        <v>75.999540445978809</v>
      </c>
      <c r="E25" s="40">
        <f t="shared" si="3"/>
        <v>55.719339622230862</v>
      </c>
      <c r="F25" s="40">
        <f t="shared" si="4"/>
        <v>49.375497609008121</v>
      </c>
      <c r="G25" s="40">
        <f t="shared" si="6"/>
        <v>63.024009152270871</v>
      </c>
      <c r="H25" s="40">
        <f t="shared" si="6"/>
        <v>47.268006864203151</v>
      </c>
      <c r="I25" s="49">
        <v>110.085804989</v>
      </c>
      <c r="J25" s="49">
        <v>117.58585033999999</v>
      </c>
      <c r="K25" s="49">
        <v>101.28544217699999</v>
      </c>
      <c r="L25" s="49">
        <v>140.434285714</v>
      </c>
      <c r="M25" s="49">
        <v>153.20526077100001</v>
      </c>
      <c r="N25" s="49">
        <v>122.554920635</v>
      </c>
      <c r="O25" s="49">
        <v>151.57986394599999</v>
      </c>
      <c r="Q25" s="50"/>
      <c r="R25" s="51"/>
      <c r="W25" s="52"/>
    </row>
    <row r="26" spans="1:23" x14ac:dyDescent="0.3">
      <c r="A26" s="3">
        <v>25</v>
      </c>
      <c r="B26" s="40">
        <f t="shared" si="0"/>
        <v>67.116477282856707</v>
      </c>
      <c r="C26" s="40">
        <f t="shared" si="1"/>
        <v>57.209986160093891</v>
      </c>
      <c r="D26" s="40">
        <f t="shared" si="2"/>
        <v>72.448160043588075</v>
      </c>
      <c r="E26" s="40">
        <f t="shared" si="3"/>
        <v>47.888513510075633</v>
      </c>
      <c r="F26" s="40">
        <f t="shared" si="4"/>
        <v>47.851562500778748</v>
      </c>
      <c r="G26" s="40">
        <f t="shared" si="6"/>
        <v>55.174043587844238</v>
      </c>
      <c r="H26" s="40">
        <f t="shared" si="6"/>
        <v>46.142578124436781</v>
      </c>
      <c r="I26" s="49">
        <v>115.379954649</v>
      </c>
      <c r="J26" s="49">
        <v>123.599818594</v>
      </c>
      <c r="K26" s="49">
        <v>106.02231292499999</v>
      </c>
      <c r="L26" s="49">
        <v>146.895238095</v>
      </c>
      <c r="M26" s="49">
        <v>160.49632653099999</v>
      </c>
      <c r="N26" s="49">
        <v>128.26702947800001</v>
      </c>
      <c r="O26" s="49">
        <v>159.19600907</v>
      </c>
      <c r="Q26" s="50"/>
      <c r="R26" s="51"/>
      <c r="W26" s="52"/>
    </row>
    <row r="27" spans="1:23" x14ac:dyDescent="0.3">
      <c r="A27" s="3">
        <v>26</v>
      </c>
      <c r="B27" s="40">
        <f t="shared" si="0"/>
        <v>45.802319540557662</v>
      </c>
      <c r="C27" s="40">
        <f t="shared" si="1"/>
        <v>43.066406252418332</v>
      </c>
      <c r="D27" s="40">
        <f t="shared" si="2"/>
        <v>44.423800145106206</v>
      </c>
      <c r="E27" s="40">
        <f t="shared" si="3"/>
        <v>31.754032258464633</v>
      </c>
      <c r="F27" s="40">
        <f t="shared" si="4"/>
        <v>40.374755859528996</v>
      </c>
      <c r="G27" s="40">
        <f t="shared" si="6"/>
        <v>36.182141391843729</v>
      </c>
      <c r="H27" s="40">
        <f t="shared" si="6"/>
        <v>28.604993080046945</v>
      </c>
      <c r="I27" s="49">
        <v>120.743764172</v>
      </c>
      <c r="J27" s="49">
        <v>129.892426304</v>
      </c>
      <c r="K27" s="49">
        <v>110.99138322</v>
      </c>
      <c r="L27" s="49">
        <v>154.41269841299999</v>
      </c>
      <c r="M27" s="49">
        <v>168.01959183700001</v>
      </c>
      <c r="N27" s="49">
        <v>134.791836735</v>
      </c>
      <c r="O27" s="49">
        <v>166.99791383199999</v>
      </c>
      <c r="Q27" s="50"/>
      <c r="R27" s="51"/>
      <c r="W27" s="52"/>
    </row>
    <row r="28" spans="1:23" x14ac:dyDescent="0.3">
      <c r="A28" s="3">
        <v>27</v>
      </c>
      <c r="B28" s="40">
        <f t="shared" si="0"/>
        <v>61.15845108765361</v>
      </c>
      <c r="C28" s="40">
        <f t="shared" si="1"/>
        <v>58.950213874102296</v>
      </c>
      <c r="D28" s="40">
        <f t="shared" si="2"/>
        <v>73.131633247103679</v>
      </c>
      <c r="E28" s="40">
        <f t="shared" si="3"/>
        <v>55.544670848707533</v>
      </c>
      <c r="F28" s="40">
        <f t="shared" si="4"/>
        <v>70.794092466132298</v>
      </c>
      <c r="G28" s="40">
        <f t="shared" si="6"/>
        <v>67.553997252639491</v>
      </c>
      <c r="H28" s="40">
        <f t="shared" si="6"/>
        <v>52.734375005149886</v>
      </c>
      <c r="I28" s="49">
        <v>128.60362811799999</v>
      </c>
      <c r="J28" s="49">
        <v>138.25160997699999</v>
      </c>
      <c r="K28" s="49">
        <v>119.095147392</v>
      </c>
      <c r="L28" s="49">
        <v>165.74984126999999</v>
      </c>
      <c r="M28" s="49">
        <v>176.93605442200001</v>
      </c>
      <c r="N28" s="49">
        <v>144.74149659899999</v>
      </c>
      <c r="O28" s="49">
        <v>179.58312925199999</v>
      </c>
      <c r="Q28" s="50"/>
      <c r="R28" s="51"/>
      <c r="W28" s="52"/>
    </row>
    <row r="29" spans="1:23" x14ac:dyDescent="0.3">
      <c r="A29" s="3">
        <v>28</v>
      </c>
      <c r="B29" s="40">
        <f t="shared" si="0"/>
        <v>78.30255680810177</v>
      </c>
      <c r="C29" s="40">
        <f t="shared" si="1"/>
        <v>69.213867191090827</v>
      </c>
      <c r="D29" s="40">
        <f t="shared" si="2"/>
        <v>79.917042522474219</v>
      </c>
      <c r="E29" s="40">
        <f t="shared" si="3"/>
        <v>64.819048857437835</v>
      </c>
      <c r="F29" s="40">
        <f t="shared" si="4"/>
        <v>70.794092466132298</v>
      </c>
      <c r="G29" s="40">
        <f t="shared" si="6"/>
        <v>75.99954042993474</v>
      </c>
      <c r="H29" s="40">
        <f t="shared" si="6"/>
        <v>69.524243268457909</v>
      </c>
      <c r="I29" s="49">
        <v>134.48997732399999</v>
      </c>
      <c r="J29" s="49">
        <v>144.35845805</v>
      </c>
      <c r="K29" s="49">
        <v>124.017777778</v>
      </c>
      <c r="L29" s="49">
        <v>172.23111111099999</v>
      </c>
      <c r="M29" s="49">
        <v>182.02122449000001</v>
      </c>
      <c r="N29" s="49">
        <v>150.07056689300001</v>
      </c>
      <c r="O29" s="49">
        <v>186.40979591799999</v>
      </c>
      <c r="Q29" s="50"/>
      <c r="R29" s="51"/>
      <c r="W29" s="52"/>
    </row>
    <row r="30" spans="1:23" x14ac:dyDescent="0.3">
      <c r="A30" s="3">
        <v>29</v>
      </c>
      <c r="B30" s="40">
        <f t="shared" si="0"/>
        <v>69.213867191090827</v>
      </c>
      <c r="C30" s="40">
        <f t="shared" si="1"/>
        <v>68.906249998923329</v>
      </c>
      <c r="D30" s="40">
        <f t="shared" si="2"/>
        <v>80.749511728114371</v>
      </c>
      <c r="E30" s="40">
        <f t="shared" si="3"/>
        <v>63.168449198388792</v>
      </c>
      <c r="F30" s="40">
        <f t="shared" si="4"/>
        <v>65.417325945808898</v>
      </c>
      <c r="G30" s="40">
        <f t="shared" si="6"/>
        <v>74.538010815663029</v>
      </c>
      <c r="H30" s="40">
        <f t="shared" si="6"/>
        <v>69.837415540171719</v>
      </c>
      <c r="I30" s="49">
        <v>139.08752834500001</v>
      </c>
      <c r="J30" s="49">
        <v>149.55972789099999</v>
      </c>
      <c r="K30" s="49">
        <v>128.52244898000001</v>
      </c>
      <c r="L30" s="49">
        <v>177.78503401399999</v>
      </c>
      <c r="M30" s="49">
        <v>187.10639455800001</v>
      </c>
      <c r="N30" s="49">
        <v>154.807437642</v>
      </c>
      <c r="O30" s="49">
        <v>191.587845805</v>
      </c>
      <c r="Q30" s="50"/>
      <c r="R30" s="51"/>
      <c r="W30" s="52"/>
    </row>
    <row r="31" spans="1:23" x14ac:dyDescent="0.3">
      <c r="A31" s="3">
        <v>30</v>
      </c>
      <c r="B31" s="40">
        <f t="shared" si="0"/>
        <v>71.094949996664639</v>
      </c>
      <c r="C31" s="40">
        <f t="shared" si="1"/>
        <v>65.674136158994301</v>
      </c>
      <c r="D31" s="40">
        <f t="shared" si="2"/>
        <v>79.072014510164308</v>
      </c>
      <c r="E31" s="40">
        <f t="shared" si="3"/>
        <v>57.635339223515359</v>
      </c>
      <c r="F31" s="40">
        <f t="shared" si="4"/>
        <v>65.397115716997931</v>
      </c>
      <c r="G31" s="40">
        <f t="shared" si="6"/>
        <v>66.235277920653786</v>
      </c>
      <c r="H31" s="40">
        <f t="shared" si="6"/>
        <v>63.521531948560209</v>
      </c>
      <c r="I31" s="49">
        <v>144.28879818600001</v>
      </c>
      <c r="J31" s="49">
        <v>154.78421768699999</v>
      </c>
      <c r="K31" s="49">
        <v>132.980680272</v>
      </c>
      <c r="L31" s="49">
        <v>183.48408163299999</v>
      </c>
      <c r="M31" s="49">
        <v>192.60952381000001</v>
      </c>
      <c r="N31" s="49">
        <v>159.63718820899999</v>
      </c>
      <c r="O31" s="49">
        <v>196.74267573700001</v>
      </c>
      <c r="Q31" s="50"/>
      <c r="R31" s="51"/>
      <c r="W31" s="52"/>
    </row>
    <row r="32" spans="1:23" x14ac:dyDescent="0.3">
      <c r="A32" s="3">
        <v>31</v>
      </c>
      <c r="B32" s="40">
        <f t="shared" si="0"/>
        <v>82.499727195745749</v>
      </c>
      <c r="C32" s="40">
        <f t="shared" si="1"/>
        <v>69.860463884207462</v>
      </c>
      <c r="D32" s="40">
        <f t="shared" si="2"/>
        <v>82.063051454630468</v>
      </c>
      <c r="E32" s="40">
        <f t="shared" si="3"/>
        <v>66.827182105346253</v>
      </c>
      <c r="F32" s="40">
        <f t="shared" si="4"/>
        <v>75.288449216131269</v>
      </c>
      <c r="G32" s="40">
        <f t="shared" si="6"/>
        <v>76.401487996823363</v>
      </c>
      <c r="H32" s="40">
        <f t="shared" si="6"/>
        <v>66.276754286276301</v>
      </c>
      <c r="I32" s="49">
        <v>149.35244897999999</v>
      </c>
      <c r="J32" s="49">
        <v>160.265827664</v>
      </c>
      <c r="K32" s="49">
        <v>137.53349206300001</v>
      </c>
      <c r="L32" s="49">
        <v>189.73024943300001</v>
      </c>
      <c r="M32" s="49">
        <v>198.114353741</v>
      </c>
      <c r="N32" s="49">
        <v>165.07235827700001</v>
      </c>
      <c r="O32" s="49">
        <v>202.41004535100001</v>
      </c>
      <c r="Q32" s="50"/>
      <c r="R32" s="51"/>
      <c r="W32" s="52"/>
    </row>
    <row r="33" spans="1:23" x14ac:dyDescent="0.3">
      <c r="A33" s="3">
        <v>32</v>
      </c>
      <c r="B33" s="40">
        <f t="shared" si="0"/>
        <v>75.261680818891875</v>
      </c>
      <c r="C33" s="40">
        <f t="shared" si="1"/>
        <v>69.524243268458292</v>
      </c>
      <c r="D33" s="40">
        <f t="shared" si="2"/>
        <v>82.908589577431613</v>
      </c>
      <c r="E33" s="40">
        <f t="shared" si="3"/>
        <v>61.340875375257049</v>
      </c>
      <c r="F33" s="40">
        <f t="shared" si="4"/>
        <v>67.116477270343822</v>
      </c>
      <c r="G33" s="40">
        <f t="shared" si="6"/>
        <v>74.181369610223342</v>
      </c>
      <c r="H33" s="40">
        <f t="shared" si="6"/>
        <v>71.777343751168118</v>
      </c>
      <c r="I33" s="49">
        <v>153.716099773</v>
      </c>
      <c r="J33" s="49">
        <v>165.41895691600001</v>
      </c>
      <c r="K33" s="49">
        <v>141.92036281200001</v>
      </c>
      <c r="L33" s="49">
        <v>195.11727891199999</v>
      </c>
      <c r="M33" s="49">
        <v>202.89596371900001</v>
      </c>
      <c r="N33" s="49">
        <v>169.78430839000001</v>
      </c>
      <c r="O33" s="49">
        <v>207.841814059</v>
      </c>
      <c r="Q33" s="50"/>
      <c r="R33" s="51"/>
      <c r="W33" s="52"/>
    </row>
    <row r="34" spans="1:23" x14ac:dyDescent="0.3">
      <c r="A34" s="3">
        <v>33</v>
      </c>
      <c r="B34" s="40">
        <f t="shared" ref="B34:B65" si="7">60/((I35-I34)/6)</f>
        <v>85.186298077563208</v>
      </c>
      <c r="C34" s="40">
        <f t="shared" ref="C34:C65" si="8">60/((J35-J34)/6)</f>
        <v>66.256009624592338</v>
      </c>
      <c r="D34" s="40">
        <f t="shared" ref="D34:D65" si="9">60/((K35-K34)/6)</f>
        <v>82.467586434713866</v>
      </c>
      <c r="E34" s="40">
        <f t="shared" ref="E34:E65" si="10">60/((L35-L34)/6)</f>
        <v>59.573126803902149</v>
      </c>
      <c r="F34" s="40">
        <f t="shared" ref="F34:F65" si="11">60/((M35-M34)/6)</f>
        <v>60.092659886928203</v>
      </c>
      <c r="G34" s="40">
        <f t="shared" ref="G34:H49" si="12">60/((N35-N34)/6)</f>
        <v>64.331561206708244</v>
      </c>
      <c r="H34" s="40">
        <f t="shared" si="12"/>
        <v>60.092659886928203</v>
      </c>
      <c r="I34" s="49">
        <v>158.499410431</v>
      </c>
      <c r="J34" s="49">
        <v>170.597006803</v>
      </c>
      <c r="K34" s="49">
        <v>146.262494331</v>
      </c>
      <c r="L34" s="49">
        <v>200.98612244899999</v>
      </c>
      <c r="M34" s="49">
        <v>208.25977324300001</v>
      </c>
      <c r="N34" s="49">
        <v>174.637278912</v>
      </c>
      <c r="O34" s="49">
        <v>212.85732426300001</v>
      </c>
      <c r="Q34" s="50"/>
      <c r="R34" s="51"/>
      <c r="W34" s="52"/>
    </row>
    <row r="35" spans="1:23" x14ac:dyDescent="0.3">
      <c r="A35" s="3">
        <v>34</v>
      </c>
      <c r="B35" s="40">
        <f t="shared" si="7"/>
        <v>78.700031721752723</v>
      </c>
      <c r="C35" s="40">
        <f t="shared" si="8"/>
        <v>62.26468372937218</v>
      </c>
      <c r="D35" s="40">
        <f t="shared" si="9"/>
        <v>81.172284029006292</v>
      </c>
      <c r="E35" s="40">
        <f t="shared" si="10"/>
        <v>56.583599449852493</v>
      </c>
      <c r="F35" s="40">
        <f t="shared" si="11"/>
        <v>67.702647386437633</v>
      </c>
      <c r="G35" s="40">
        <f t="shared" si="12"/>
        <v>55.371093755001773</v>
      </c>
      <c r="H35" s="40">
        <f t="shared" si="12"/>
        <v>69.524243268457909</v>
      </c>
      <c r="I35" s="49">
        <v>162.72544217699999</v>
      </c>
      <c r="J35" s="49">
        <v>176.03047619</v>
      </c>
      <c r="K35" s="49">
        <v>150.62784580499999</v>
      </c>
      <c r="L35" s="49">
        <v>207.02911564600001</v>
      </c>
      <c r="M35" s="49">
        <v>214.250521542</v>
      </c>
      <c r="N35" s="49">
        <v>180.23328798200001</v>
      </c>
      <c r="O35" s="49">
        <v>218.848072562</v>
      </c>
      <c r="Q35" s="50"/>
      <c r="R35" s="51"/>
      <c r="W35" s="52"/>
    </row>
    <row r="36" spans="1:23" x14ac:dyDescent="0.3">
      <c r="A36" s="3">
        <v>35</v>
      </c>
      <c r="B36" s="40">
        <f t="shared" si="7"/>
        <v>77.909076634121661</v>
      </c>
      <c r="C36" s="40">
        <f t="shared" si="8"/>
        <v>65.417325945808898</v>
      </c>
      <c r="D36" s="40">
        <f t="shared" si="9"/>
        <v>81.172284029006292</v>
      </c>
      <c r="E36" s="40">
        <f t="shared" si="10"/>
        <v>58.285361846898397</v>
      </c>
      <c r="F36" s="40">
        <f t="shared" si="11"/>
        <v>62.26468372937218</v>
      </c>
      <c r="G36" s="40">
        <f t="shared" si="12"/>
        <v>65.417325945809225</v>
      </c>
      <c r="H36" s="40">
        <f t="shared" si="12"/>
        <v>63.281249998764068</v>
      </c>
      <c r="I36" s="49">
        <v>167.299773243</v>
      </c>
      <c r="J36" s="49">
        <v>181.81224489799999</v>
      </c>
      <c r="K36" s="49">
        <v>155.062857143</v>
      </c>
      <c r="L36" s="49">
        <v>213.39138321999999</v>
      </c>
      <c r="M36" s="49">
        <v>219.567891156</v>
      </c>
      <c r="N36" s="49">
        <v>186.73487528300001</v>
      </c>
      <c r="O36" s="49">
        <v>224.02612244900001</v>
      </c>
      <c r="Q36" s="50"/>
      <c r="R36" s="51"/>
      <c r="W36" s="52"/>
    </row>
    <row r="37" spans="1:23" x14ac:dyDescent="0.3">
      <c r="A37" s="3">
        <v>36</v>
      </c>
      <c r="B37" s="40">
        <f t="shared" si="7"/>
        <v>74.538010815663029</v>
      </c>
      <c r="C37" s="40">
        <f t="shared" si="8"/>
        <v>70.794092466132298</v>
      </c>
      <c r="D37" s="40">
        <f t="shared" si="9"/>
        <v>85.656940615545409</v>
      </c>
      <c r="E37" s="40">
        <f t="shared" si="10"/>
        <v>64.802115983493138</v>
      </c>
      <c r="F37" s="40">
        <f t="shared" si="11"/>
        <v>73.478228670571141</v>
      </c>
      <c r="G37" s="40">
        <f t="shared" si="12"/>
        <v>73.828125002883837</v>
      </c>
      <c r="H37" s="40">
        <f t="shared" si="12"/>
        <v>75.261680834626361</v>
      </c>
      <c r="I37" s="49">
        <v>171.920544218</v>
      </c>
      <c r="J37" s="49">
        <v>187.31537415</v>
      </c>
      <c r="K37" s="49">
        <v>159.49786848100001</v>
      </c>
      <c r="L37" s="49">
        <v>219.567891156</v>
      </c>
      <c r="M37" s="49">
        <v>225.34965986399999</v>
      </c>
      <c r="N37" s="49">
        <v>192.23800453499999</v>
      </c>
      <c r="O37" s="49">
        <v>229.71501133800001</v>
      </c>
      <c r="Q37" s="50"/>
      <c r="R37" s="51"/>
      <c r="W37" s="52"/>
    </row>
    <row r="38" spans="1:23" x14ac:dyDescent="0.3">
      <c r="A38" s="3">
        <v>37</v>
      </c>
      <c r="B38" s="40">
        <f t="shared" si="7"/>
        <v>89.617955206662771</v>
      </c>
      <c r="C38" s="40">
        <f t="shared" si="8"/>
        <v>78.700031738957733</v>
      </c>
      <c r="D38" s="40">
        <f t="shared" si="9"/>
        <v>88.593749988925751</v>
      </c>
      <c r="E38" s="40">
        <f t="shared" si="10"/>
        <v>69.291201112086455</v>
      </c>
      <c r="F38" s="40">
        <f t="shared" si="11"/>
        <v>75.999540445978809</v>
      </c>
      <c r="G38" s="40">
        <f t="shared" si="12"/>
        <v>77.909076634121661</v>
      </c>
      <c r="H38" s="40">
        <f t="shared" si="12"/>
        <v>79.507211529024843</v>
      </c>
      <c r="I38" s="49">
        <v>176.75029478499999</v>
      </c>
      <c r="J38" s="49">
        <v>192.40054421799999</v>
      </c>
      <c r="K38" s="49">
        <v>163.700680272</v>
      </c>
      <c r="L38" s="49">
        <v>225.12326530600001</v>
      </c>
      <c r="M38" s="49">
        <v>230.249070295</v>
      </c>
      <c r="N38" s="49">
        <v>197.11419501099999</v>
      </c>
      <c r="O38" s="49">
        <v>234.498321995</v>
      </c>
      <c r="Q38" s="50"/>
      <c r="R38" s="51"/>
      <c r="W38" s="52"/>
    </row>
    <row r="39" spans="1:23" x14ac:dyDescent="0.3">
      <c r="A39" s="3">
        <v>38</v>
      </c>
      <c r="B39" s="40">
        <f t="shared" si="7"/>
        <v>84.720799193890969</v>
      </c>
      <c r="C39" s="40">
        <f t="shared" si="8"/>
        <v>79.101562484550456</v>
      </c>
      <c r="D39" s="40">
        <f t="shared" si="9"/>
        <v>82.031250010681049</v>
      </c>
      <c r="E39" s="40">
        <f t="shared" si="10"/>
        <v>71.611576218253333</v>
      </c>
      <c r="F39" s="40">
        <f t="shared" si="11"/>
        <v>63.802083328717885</v>
      </c>
      <c r="G39" s="40">
        <f t="shared" si="12"/>
        <v>74.538010815662602</v>
      </c>
      <c r="H39" s="40">
        <f t="shared" si="12"/>
        <v>68.299146478562079</v>
      </c>
      <c r="I39" s="49">
        <v>180.76734693899999</v>
      </c>
      <c r="J39" s="49">
        <v>196.97487528299999</v>
      </c>
      <c r="K39" s="49">
        <v>167.764172336</v>
      </c>
      <c r="L39" s="49">
        <v>230.31873015900001</v>
      </c>
      <c r="M39" s="49">
        <v>234.985941043</v>
      </c>
      <c r="N39" s="49">
        <v>201.73496598599999</v>
      </c>
      <c r="O39" s="49">
        <v>239.026213152</v>
      </c>
      <c r="Q39" s="50"/>
      <c r="R39" s="51"/>
      <c r="W39" s="52"/>
    </row>
    <row r="40" spans="1:23" x14ac:dyDescent="0.3">
      <c r="A40" s="3">
        <v>39</v>
      </c>
      <c r="B40" s="40">
        <f t="shared" si="7"/>
        <v>72.721276321812255</v>
      </c>
      <c r="C40" s="40">
        <f t="shared" si="8"/>
        <v>69.463100472534407</v>
      </c>
      <c r="D40" s="40">
        <f t="shared" si="9"/>
        <v>84.630023504550508</v>
      </c>
      <c r="E40" s="40">
        <f t="shared" si="10"/>
        <v>61.707089546338494</v>
      </c>
      <c r="F40" s="40">
        <f t="shared" si="11"/>
        <v>67.644665257392916</v>
      </c>
      <c r="G40" s="40">
        <f t="shared" si="12"/>
        <v>63.75058726841791</v>
      </c>
      <c r="H40" s="40">
        <f t="shared" si="12"/>
        <v>71.118836000445256</v>
      </c>
      <c r="I40" s="49">
        <v>185.01659863899999</v>
      </c>
      <c r="J40" s="49">
        <v>201.52598639499999</v>
      </c>
      <c r="K40" s="49">
        <v>172.15274376400001</v>
      </c>
      <c r="L40" s="49">
        <v>235.34585034</v>
      </c>
      <c r="M40" s="49">
        <v>240.62839002300001</v>
      </c>
      <c r="N40" s="49">
        <v>206.56471655300001</v>
      </c>
      <c r="O40" s="49">
        <v>244.29714285700001</v>
      </c>
      <c r="Q40" s="50"/>
      <c r="R40" s="51"/>
      <c r="W40" s="52"/>
    </row>
    <row r="41" spans="1:23" x14ac:dyDescent="0.3">
      <c r="A41" s="3">
        <v>40</v>
      </c>
      <c r="B41" s="40">
        <f t="shared" si="7"/>
        <v>80.412903749303155</v>
      </c>
      <c r="C41" s="40">
        <f t="shared" si="8"/>
        <v>72.855431804828015</v>
      </c>
      <c r="D41" s="40">
        <f t="shared" si="9"/>
        <v>90.770312682310134</v>
      </c>
      <c r="E41" s="40">
        <f t="shared" si="10"/>
        <v>59.57312680390244</v>
      </c>
      <c r="F41" s="40">
        <f t="shared" si="11"/>
        <v>71.842630427902549</v>
      </c>
      <c r="G41" s="40">
        <f t="shared" si="12"/>
        <v>69.585493810858765</v>
      </c>
      <c r="H41" s="40">
        <f t="shared" si="12"/>
        <v>73.828125002883837</v>
      </c>
      <c r="I41" s="49">
        <v>189.967006803</v>
      </c>
      <c r="J41" s="49">
        <v>206.70859410400001</v>
      </c>
      <c r="K41" s="49">
        <v>176.406553288</v>
      </c>
      <c r="L41" s="49">
        <v>241.17986394600001</v>
      </c>
      <c r="M41" s="49">
        <v>245.95031746000001</v>
      </c>
      <c r="N41" s="49">
        <v>212.21172335599999</v>
      </c>
      <c r="O41" s="49">
        <v>249.359092971</v>
      </c>
      <c r="Q41" s="50"/>
      <c r="R41" s="51"/>
      <c r="W41" s="52"/>
    </row>
    <row r="42" spans="1:23" x14ac:dyDescent="0.3">
      <c r="A42" s="3">
        <v>41</v>
      </c>
      <c r="B42" s="40">
        <f t="shared" si="7"/>
        <v>81.172284029006292</v>
      </c>
      <c r="C42" s="40">
        <f t="shared" si="8"/>
        <v>74.538010815663029</v>
      </c>
      <c r="D42" s="40">
        <f t="shared" si="9"/>
        <v>90.666118418722974</v>
      </c>
      <c r="E42" s="40">
        <f t="shared" si="10"/>
        <v>61.891841322214987</v>
      </c>
      <c r="F42" s="40">
        <f t="shared" si="11"/>
        <v>69.524243268458292</v>
      </c>
      <c r="G42" s="40">
        <f t="shared" si="12"/>
        <v>76.373922424337735</v>
      </c>
      <c r="H42" s="40">
        <f t="shared" si="12"/>
        <v>74.898097829903264</v>
      </c>
      <c r="I42" s="49">
        <v>194.443900227</v>
      </c>
      <c r="J42" s="49">
        <v>211.64988662100001</v>
      </c>
      <c r="K42" s="49">
        <v>180.37260771000001</v>
      </c>
      <c r="L42" s="49">
        <v>247.222857143</v>
      </c>
      <c r="M42" s="49">
        <v>250.96126984099999</v>
      </c>
      <c r="N42" s="49">
        <v>217.38521542000001</v>
      </c>
      <c r="O42" s="49">
        <v>254.235283447</v>
      </c>
      <c r="Q42" s="50"/>
      <c r="R42" s="51"/>
      <c r="W42" s="52"/>
    </row>
    <row r="43" spans="1:23" x14ac:dyDescent="0.3">
      <c r="A43" s="3">
        <v>42</v>
      </c>
      <c r="B43" s="40">
        <f t="shared" si="7"/>
        <v>88.593750010728499</v>
      </c>
      <c r="C43" s="40">
        <f t="shared" si="8"/>
        <v>83.35433467019817</v>
      </c>
      <c r="D43" s="40">
        <f t="shared" si="9"/>
        <v>91.739090250734165</v>
      </c>
      <c r="E43" s="40">
        <f t="shared" si="10"/>
        <v>66.397885432001857</v>
      </c>
      <c r="F43" s="40">
        <f t="shared" si="11"/>
        <v>70.7940924661319</v>
      </c>
      <c r="G43" s="40">
        <f t="shared" si="12"/>
        <v>80.331120469288535</v>
      </c>
      <c r="H43" s="40">
        <f t="shared" si="12"/>
        <v>76.373922408135201</v>
      </c>
      <c r="I43" s="49">
        <v>198.87891156500001</v>
      </c>
      <c r="J43" s="49">
        <v>216.479637188</v>
      </c>
      <c r="K43" s="49">
        <v>184.343219955</v>
      </c>
      <c r="L43" s="49">
        <v>253.039455782</v>
      </c>
      <c r="M43" s="49">
        <v>256.13931972799998</v>
      </c>
      <c r="N43" s="49">
        <v>222.09886621300001</v>
      </c>
      <c r="O43" s="49">
        <v>259.04181405899999</v>
      </c>
      <c r="Q43" s="50"/>
      <c r="R43" s="51"/>
      <c r="W43" s="52"/>
    </row>
    <row r="44" spans="1:23" x14ac:dyDescent="0.3">
      <c r="A44" s="3">
        <v>43</v>
      </c>
      <c r="B44" s="40">
        <f t="shared" si="7"/>
        <v>76.373922408134732</v>
      </c>
      <c r="C44" s="40">
        <f t="shared" si="8"/>
        <v>69.837415540172103</v>
      </c>
      <c r="D44" s="40">
        <f t="shared" si="9"/>
        <v>84.720799173953367</v>
      </c>
      <c r="E44" s="40">
        <f t="shared" si="10"/>
        <v>58.121485477928246</v>
      </c>
      <c r="F44" s="40">
        <f t="shared" si="11"/>
        <v>58.950213883755595</v>
      </c>
      <c r="G44" s="40">
        <f t="shared" si="12"/>
        <v>69.213867177783854</v>
      </c>
      <c r="H44" s="40">
        <f t="shared" si="12"/>
        <v>57.635339223515359</v>
      </c>
      <c r="I44" s="49">
        <v>202.94240362799999</v>
      </c>
      <c r="J44" s="49">
        <v>220.79854875300001</v>
      </c>
      <c r="K44" s="49">
        <v>188.26739229</v>
      </c>
      <c r="L44" s="49">
        <v>258.46131519300002</v>
      </c>
      <c r="M44" s="49">
        <v>261.224489796</v>
      </c>
      <c r="N44" s="49">
        <v>226.58031746</v>
      </c>
      <c r="O44" s="49">
        <v>263.75546485299998</v>
      </c>
      <c r="Q44" s="50"/>
      <c r="R44" s="51"/>
      <c r="W44" s="52"/>
    </row>
    <row r="45" spans="1:23" x14ac:dyDescent="0.3">
      <c r="A45" s="3">
        <v>44</v>
      </c>
      <c r="B45" s="40">
        <f t="shared" si="7"/>
        <v>60.32648346982041</v>
      </c>
      <c r="C45" s="40">
        <f t="shared" si="8"/>
        <v>53.461745690231091</v>
      </c>
      <c r="D45" s="40">
        <f t="shared" si="9"/>
        <v>65.417325945808898</v>
      </c>
      <c r="E45" s="40">
        <f t="shared" si="10"/>
        <v>43.24660041579493</v>
      </c>
      <c r="F45" s="40">
        <f t="shared" si="11"/>
        <v>50.174453879261243</v>
      </c>
      <c r="G45" s="40">
        <f t="shared" si="12"/>
        <v>46.418880991661183</v>
      </c>
      <c r="H45" s="40">
        <f t="shared" si="12"/>
        <v>50.832479506764528</v>
      </c>
      <c r="I45" s="49">
        <v>207.65605442200001</v>
      </c>
      <c r="J45" s="49">
        <v>225.95337868499999</v>
      </c>
      <c r="K45" s="49">
        <v>192.516643991</v>
      </c>
      <c r="L45" s="49">
        <v>264.65523809500002</v>
      </c>
      <c r="M45" s="49">
        <v>267.33133786799999</v>
      </c>
      <c r="N45" s="49">
        <v>231.78158730199999</v>
      </c>
      <c r="O45" s="49">
        <v>270.001632653</v>
      </c>
      <c r="Q45" s="50"/>
      <c r="R45" s="51"/>
      <c r="W45" s="52"/>
    </row>
    <row r="46" spans="1:23" x14ac:dyDescent="0.3">
      <c r="A46" s="3">
        <v>45</v>
      </c>
      <c r="B46" s="40">
        <f t="shared" si="7"/>
        <v>70.472301131890319</v>
      </c>
      <c r="C46" s="40">
        <f t="shared" si="8"/>
        <v>68.906249998923329</v>
      </c>
      <c r="D46" s="40">
        <f t="shared" si="9"/>
        <v>89.617955206662771</v>
      </c>
      <c r="E46" s="40">
        <f t="shared" si="10"/>
        <v>54.399671051233632</v>
      </c>
      <c r="F46" s="40">
        <f t="shared" si="11"/>
        <v>70.7940924661319</v>
      </c>
      <c r="G46" s="40">
        <f t="shared" si="12"/>
        <v>58.50530660243691</v>
      </c>
      <c r="H46" s="40">
        <f t="shared" si="12"/>
        <v>57.209986160093621</v>
      </c>
      <c r="I46" s="49">
        <v>213.623582766</v>
      </c>
      <c r="J46" s="49">
        <v>232.68716553300001</v>
      </c>
      <c r="K46" s="49">
        <v>198.019773243</v>
      </c>
      <c r="L46" s="49">
        <v>272.97959183699999</v>
      </c>
      <c r="M46" s="49">
        <v>274.506303855</v>
      </c>
      <c r="N46" s="49">
        <v>239.53705215400001</v>
      </c>
      <c r="O46" s="49">
        <v>277.08371882099999</v>
      </c>
      <c r="Q46" s="50"/>
      <c r="R46" s="51"/>
      <c r="W46" s="52"/>
    </row>
    <row r="47" spans="1:23" x14ac:dyDescent="0.3">
      <c r="A47" s="3">
        <v>46</v>
      </c>
      <c r="B47" s="40">
        <f t="shared" si="7"/>
        <v>90.138989815345454</v>
      </c>
      <c r="C47" s="40">
        <f t="shared" si="8"/>
        <v>70.794092466132298</v>
      </c>
      <c r="D47" s="40">
        <f t="shared" si="9"/>
        <v>92.285156248873562</v>
      </c>
      <c r="E47" s="40">
        <f t="shared" si="10"/>
        <v>57.742667598962036</v>
      </c>
      <c r="F47" s="40">
        <f t="shared" si="11"/>
        <v>72.788292255523558</v>
      </c>
      <c r="G47" s="40">
        <f t="shared" si="12"/>
        <v>64.331561206708244</v>
      </c>
      <c r="H47" s="40">
        <f t="shared" si="12"/>
        <v>67.702647386438002</v>
      </c>
      <c r="I47" s="49">
        <v>218.731972789</v>
      </c>
      <c r="J47" s="49">
        <v>237.91165532900001</v>
      </c>
      <c r="K47" s="49">
        <v>202.036825397</v>
      </c>
      <c r="L47" s="49">
        <v>279.59727891199998</v>
      </c>
      <c r="M47" s="49">
        <v>279.59147392300002</v>
      </c>
      <c r="N47" s="49">
        <v>245.690340136</v>
      </c>
      <c r="O47" s="49">
        <v>283.37632653100002</v>
      </c>
      <c r="Q47" s="50"/>
      <c r="R47" s="51"/>
      <c r="W47" s="52"/>
    </row>
    <row r="48" spans="1:23" x14ac:dyDescent="0.3">
      <c r="A48" s="3">
        <v>47</v>
      </c>
      <c r="B48" s="40">
        <f t="shared" si="7"/>
        <v>81.59950658301598</v>
      </c>
      <c r="C48" s="40">
        <f t="shared" si="8"/>
        <v>72.111191866721441</v>
      </c>
      <c r="D48" s="40">
        <f t="shared" si="9"/>
        <v>95.703125001557851</v>
      </c>
      <c r="E48" s="40">
        <f t="shared" si="10"/>
        <v>56.173573369505583</v>
      </c>
      <c r="F48" s="40">
        <f t="shared" si="11"/>
        <v>69.837415540172103</v>
      </c>
      <c r="G48" s="40">
        <f t="shared" si="12"/>
        <v>65.694518009099738</v>
      </c>
      <c r="H48" s="40">
        <f t="shared" si="12"/>
        <v>67.702647373705048</v>
      </c>
      <c r="I48" s="49">
        <v>222.72580498900001</v>
      </c>
      <c r="J48" s="49">
        <v>242.99682539700001</v>
      </c>
      <c r="K48" s="49">
        <v>205.937777778</v>
      </c>
      <c r="L48" s="49">
        <v>285.83183673500002</v>
      </c>
      <c r="M48" s="49">
        <v>284.53732426300002</v>
      </c>
      <c r="N48" s="49">
        <v>251.28634920600001</v>
      </c>
      <c r="O48" s="49">
        <v>288.69369614499999</v>
      </c>
      <c r="Q48" s="50"/>
      <c r="R48" s="51"/>
      <c r="W48" s="52"/>
    </row>
    <row r="49" spans="1:23" x14ac:dyDescent="0.3">
      <c r="A49" s="3">
        <v>48</v>
      </c>
      <c r="B49" s="40">
        <f t="shared" si="7"/>
        <v>92.285156248873562</v>
      </c>
      <c r="C49" s="40">
        <f t="shared" si="8"/>
        <v>72.788292255523132</v>
      </c>
      <c r="D49" s="40">
        <f t="shared" si="9"/>
        <v>101.33272059463842</v>
      </c>
      <c r="E49" s="40">
        <f t="shared" si="10"/>
        <v>58.06706460820746</v>
      </c>
      <c r="F49" s="40">
        <f t="shared" si="11"/>
        <v>71.118836014494391</v>
      </c>
      <c r="G49" s="40">
        <f t="shared" si="12"/>
        <v>65.142463227622699</v>
      </c>
      <c r="H49" s="40">
        <f t="shared" si="12"/>
        <v>68.299146478562079</v>
      </c>
      <c r="I49" s="49">
        <v>227.13759637199999</v>
      </c>
      <c r="J49" s="49">
        <v>247.98911564599999</v>
      </c>
      <c r="K49" s="49">
        <v>209.69941043099999</v>
      </c>
      <c r="L49" s="49">
        <v>292.24054421800003</v>
      </c>
      <c r="M49" s="49">
        <v>289.692154195</v>
      </c>
      <c r="N49" s="49">
        <v>256.76625850300002</v>
      </c>
      <c r="O49" s="49">
        <v>294.01106576000001</v>
      </c>
      <c r="Q49" s="50"/>
      <c r="R49" s="51"/>
      <c r="W49" s="52"/>
    </row>
    <row r="50" spans="1:23" x14ac:dyDescent="0.3">
      <c r="A50" s="3">
        <v>49</v>
      </c>
      <c r="B50" s="40">
        <f t="shared" si="7"/>
        <v>88.090376423484699</v>
      </c>
      <c r="C50" s="40">
        <f t="shared" si="8"/>
        <v>70.472301131890703</v>
      </c>
      <c r="D50" s="40">
        <f t="shared" si="9"/>
        <v>101.99938321142922</v>
      </c>
      <c r="E50" s="40">
        <f t="shared" si="10"/>
        <v>60.978982304889954</v>
      </c>
      <c r="F50" s="40">
        <f t="shared" si="11"/>
        <v>69.213867177783854</v>
      </c>
      <c r="G50" s="40">
        <f t="shared" ref="G50:H65" si="13">60/((N51-N50)/6)</f>
        <v>70.472301145685961</v>
      </c>
      <c r="H50" s="40">
        <f t="shared" si="13"/>
        <v>64.599609382491664</v>
      </c>
      <c r="I50" s="49">
        <v>231.03854875299999</v>
      </c>
      <c r="J50" s="49">
        <v>252.93496598600001</v>
      </c>
      <c r="K50" s="49">
        <v>213.25206349199999</v>
      </c>
      <c r="L50" s="49">
        <v>298.44027210899998</v>
      </c>
      <c r="M50" s="49">
        <v>294.75410430800002</v>
      </c>
      <c r="N50" s="49">
        <v>262.29260771000003</v>
      </c>
      <c r="O50" s="49">
        <v>299.28199546500002</v>
      </c>
      <c r="Q50" s="50"/>
      <c r="R50" s="51"/>
      <c r="W50" s="52"/>
    </row>
    <row r="51" spans="1:23" x14ac:dyDescent="0.3">
      <c r="A51" s="3">
        <v>50</v>
      </c>
      <c r="B51" s="40">
        <f t="shared" si="7"/>
        <v>91.199972438152415</v>
      </c>
      <c r="C51" s="40">
        <f t="shared" si="8"/>
        <v>71.446894112150275</v>
      </c>
      <c r="D51" s="40">
        <f t="shared" si="9"/>
        <v>101.99938324032939</v>
      </c>
      <c r="E51" s="40">
        <f t="shared" si="10"/>
        <v>62.51599718161701</v>
      </c>
      <c r="F51" s="40">
        <f t="shared" si="11"/>
        <v>72.788292255523558</v>
      </c>
      <c r="G51" s="40">
        <f t="shared" si="13"/>
        <v>67.999588814041743</v>
      </c>
      <c r="H51" s="40">
        <f t="shared" si="13"/>
        <v>67.408288032888223</v>
      </c>
      <c r="I51" s="49">
        <v>235.125260771</v>
      </c>
      <c r="J51" s="49">
        <v>258.04335600899998</v>
      </c>
      <c r="K51" s="49">
        <v>216.78149659900001</v>
      </c>
      <c r="L51" s="49">
        <v>304.34394557799999</v>
      </c>
      <c r="M51" s="49">
        <v>299.95537415000001</v>
      </c>
      <c r="N51" s="49">
        <v>267.40099773200001</v>
      </c>
      <c r="O51" s="49">
        <v>304.85478458</v>
      </c>
      <c r="Q51" s="50"/>
      <c r="R51" s="51"/>
      <c r="W51" s="52"/>
    </row>
    <row r="52" spans="1:23" x14ac:dyDescent="0.3">
      <c r="A52" s="3">
        <v>51</v>
      </c>
      <c r="B52" s="40">
        <f t="shared" si="7"/>
        <v>86.132345191232446</v>
      </c>
      <c r="C52" s="40">
        <f t="shared" si="8"/>
        <v>68.905950924486376</v>
      </c>
      <c r="D52" s="40">
        <f t="shared" si="9"/>
        <v>102.67487582569007</v>
      </c>
      <c r="E52" s="40">
        <f t="shared" si="10"/>
        <v>56.999450686793843</v>
      </c>
      <c r="F52" s="40">
        <f t="shared" si="11"/>
        <v>66.82718211775132</v>
      </c>
      <c r="G52" s="40">
        <f t="shared" si="13"/>
        <v>65.69451800910042</v>
      </c>
      <c r="H52" s="40">
        <f t="shared" si="13"/>
        <v>63.024009152271496</v>
      </c>
      <c r="I52" s="49">
        <v>239.072630385</v>
      </c>
      <c r="J52" s="49">
        <v>263.08206349199997</v>
      </c>
      <c r="K52" s="49">
        <v>220.31092970500001</v>
      </c>
      <c r="L52" s="49">
        <v>310.10247165499999</v>
      </c>
      <c r="M52" s="49">
        <v>304.90122449</v>
      </c>
      <c r="N52" s="49">
        <v>272.69514739200002</v>
      </c>
      <c r="O52" s="49">
        <v>310.19537415000002</v>
      </c>
      <c r="Q52" s="50"/>
      <c r="R52" s="51"/>
      <c r="W52" s="52"/>
    </row>
    <row r="53" spans="1:23" x14ac:dyDescent="0.3">
      <c r="A53" s="3">
        <v>52</v>
      </c>
      <c r="B53" s="40">
        <f t="shared" si="7"/>
        <v>86.132812494532502</v>
      </c>
      <c r="C53" s="40">
        <f t="shared" si="8"/>
        <v>70.472301145685179</v>
      </c>
      <c r="D53" s="40">
        <f t="shared" si="9"/>
        <v>102.67487582568923</v>
      </c>
      <c r="E53" s="40">
        <f t="shared" si="10"/>
        <v>62.264683729371875</v>
      </c>
      <c r="F53" s="40">
        <f t="shared" si="11"/>
        <v>70.7940924661319</v>
      </c>
      <c r="G53" s="40">
        <f t="shared" si="13"/>
        <v>66.540370172984012</v>
      </c>
      <c r="H53" s="40">
        <f t="shared" si="13"/>
        <v>61.523437493991523</v>
      </c>
      <c r="I53" s="49">
        <v>243.25224489799999</v>
      </c>
      <c r="J53" s="49">
        <v>268.30657596399999</v>
      </c>
      <c r="K53" s="49">
        <v>223.81714285699999</v>
      </c>
      <c r="L53" s="49">
        <v>316.41832199499999</v>
      </c>
      <c r="M53" s="49">
        <v>310.28825396799999</v>
      </c>
      <c r="N53" s="49">
        <v>278.17505668899997</v>
      </c>
      <c r="O53" s="49">
        <v>315.90748299299997</v>
      </c>
      <c r="Q53" s="50"/>
      <c r="R53" s="51"/>
      <c r="W53" s="52"/>
    </row>
    <row r="54" spans="1:23" x14ac:dyDescent="0.3">
      <c r="A54" s="3">
        <v>53</v>
      </c>
      <c r="B54" s="40">
        <f t="shared" si="7"/>
        <v>85.656478461539137</v>
      </c>
      <c r="C54" s="40">
        <f t="shared" si="8"/>
        <v>74.537660856390175</v>
      </c>
      <c r="D54" s="40">
        <f t="shared" si="9"/>
        <v>101.33272059463842</v>
      </c>
      <c r="E54" s="40">
        <f t="shared" si="10"/>
        <v>64.869635564876106</v>
      </c>
      <c r="F54" s="40">
        <f t="shared" si="11"/>
        <v>77.90869430451464</v>
      </c>
      <c r="G54" s="40">
        <f t="shared" si="13"/>
        <v>68.906249998923329</v>
      </c>
      <c r="H54" s="40">
        <f t="shared" si="13"/>
        <v>61.28002532954001</v>
      </c>
      <c r="I54" s="49">
        <v>247.43183673499999</v>
      </c>
      <c r="J54" s="49">
        <v>273.41496598600003</v>
      </c>
      <c r="K54" s="49">
        <v>227.32335600900001</v>
      </c>
      <c r="L54" s="49">
        <v>322.200090703</v>
      </c>
      <c r="M54" s="49">
        <v>315.37342403600002</v>
      </c>
      <c r="N54" s="49">
        <v>283.58530612200002</v>
      </c>
      <c r="O54" s="49">
        <v>321.75891156500001</v>
      </c>
      <c r="Q54" s="50"/>
      <c r="R54" s="51"/>
      <c r="W54" s="52"/>
    </row>
    <row r="55" spans="1:23" x14ac:dyDescent="0.3">
      <c r="A55" s="3">
        <v>54</v>
      </c>
      <c r="B55" s="40">
        <f t="shared" si="7"/>
        <v>89.618461097088044</v>
      </c>
      <c r="C55" s="40">
        <f t="shared" si="8"/>
        <v>77.134236692188793</v>
      </c>
      <c r="D55" s="40">
        <f t="shared" si="9"/>
        <v>103.35937497860129</v>
      </c>
      <c r="E55" s="40">
        <f t="shared" si="10"/>
        <v>68.906549075955724</v>
      </c>
      <c r="F55" s="40">
        <f t="shared" si="11"/>
        <v>79.101956628975117</v>
      </c>
      <c r="G55" s="40">
        <f t="shared" si="13"/>
        <v>73.131633247103892</v>
      </c>
      <c r="H55" s="40">
        <f t="shared" si="13"/>
        <v>68.906549062767411</v>
      </c>
      <c r="I55" s="49">
        <v>251.63467120199999</v>
      </c>
      <c r="J55" s="49">
        <v>278.244739229</v>
      </c>
      <c r="K55" s="49">
        <v>230.87600907000001</v>
      </c>
      <c r="L55" s="49">
        <v>327.74968253999998</v>
      </c>
      <c r="M55" s="49">
        <v>319.994217687</v>
      </c>
      <c r="N55" s="49">
        <v>288.80979591800002</v>
      </c>
      <c r="O55" s="49">
        <v>327.63358276600002</v>
      </c>
      <c r="Q55" s="50"/>
      <c r="R55" s="51"/>
      <c r="W55" s="52"/>
    </row>
    <row r="56" spans="1:23" x14ac:dyDescent="0.3">
      <c r="A56" s="3">
        <v>55</v>
      </c>
      <c r="B56" s="40">
        <f t="shared" si="7"/>
        <v>92.837219094708885</v>
      </c>
      <c r="C56" s="40">
        <f t="shared" si="8"/>
        <v>79.916640248982389</v>
      </c>
      <c r="D56" s="40">
        <f t="shared" si="9"/>
        <v>104.05238012076303</v>
      </c>
      <c r="E56" s="40">
        <f t="shared" si="10"/>
        <v>70.312499999999943</v>
      </c>
      <c r="F56" s="40">
        <f t="shared" si="11"/>
        <v>77.519152729200897</v>
      </c>
      <c r="G56" s="40">
        <f t="shared" si="13"/>
        <v>77.51953124507979</v>
      </c>
      <c r="H56" s="40">
        <f t="shared" si="13"/>
        <v>69.52393881883944</v>
      </c>
      <c r="I56" s="49">
        <v>255.65170068</v>
      </c>
      <c r="J56" s="49">
        <v>282.91192743800002</v>
      </c>
      <c r="K56" s="49">
        <v>234.35900226800001</v>
      </c>
      <c r="L56" s="49">
        <v>332.97414966000002</v>
      </c>
      <c r="M56" s="49">
        <v>324.545306122</v>
      </c>
      <c r="N56" s="49">
        <v>293.732426304</v>
      </c>
      <c r="O56" s="49">
        <v>332.85804988699999</v>
      </c>
      <c r="Q56" s="50"/>
      <c r="R56" s="51"/>
      <c r="W56" s="52"/>
    </row>
    <row r="57" spans="1:23" x14ac:dyDescent="0.3">
      <c r="A57" s="3">
        <v>56</v>
      </c>
      <c r="B57" s="40">
        <f t="shared" si="7"/>
        <v>72.788625966004489</v>
      </c>
      <c r="C57" s="40">
        <f t="shared" si="8"/>
        <v>68.601651519017238</v>
      </c>
      <c r="D57" s="40">
        <f t="shared" si="9"/>
        <v>81.600345393590032</v>
      </c>
      <c r="E57" s="40">
        <f t="shared" si="10"/>
        <v>58.726917615656731</v>
      </c>
      <c r="F57" s="40">
        <f t="shared" si="11"/>
        <v>57.210398486129733</v>
      </c>
      <c r="G57" s="40">
        <f t="shared" si="13"/>
        <v>60.56213378929349</v>
      </c>
      <c r="H57" s="40">
        <f t="shared" si="13"/>
        <v>41.234007409125219</v>
      </c>
      <c r="I57" s="49">
        <v>259.52945578200001</v>
      </c>
      <c r="J57" s="49">
        <v>287.41662131499999</v>
      </c>
      <c r="K57" s="49">
        <v>237.81879818600001</v>
      </c>
      <c r="L57" s="49">
        <v>338.09414966000003</v>
      </c>
      <c r="M57" s="49">
        <v>329.18931972799999</v>
      </c>
      <c r="N57" s="49">
        <v>298.37641723399997</v>
      </c>
      <c r="O57" s="49">
        <v>338.036122449</v>
      </c>
      <c r="Q57" s="50"/>
      <c r="R57" s="51"/>
      <c r="W57" s="52"/>
    </row>
    <row r="58" spans="1:23" x14ac:dyDescent="0.3">
      <c r="A58" s="3">
        <v>57</v>
      </c>
      <c r="B58" s="40">
        <f t="shared" si="7"/>
        <v>77.519531261771093</v>
      </c>
      <c r="C58" s="40">
        <f t="shared" si="8"/>
        <v>62.768851216609754</v>
      </c>
      <c r="D58" s="40">
        <f t="shared" si="9"/>
        <v>89.102409414688964</v>
      </c>
      <c r="E58" s="40">
        <f t="shared" si="10"/>
        <v>52.07021410277072</v>
      </c>
      <c r="F58" s="40">
        <f t="shared" si="11"/>
        <v>68.298852650931963</v>
      </c>
      <c r="G58" s="40">
        <f t="shared" si="13"/>
        <v>57.209986169185143</v>
      </c>
      <c r="H58" s="40">
        <f t="shared" si="13"/>
        <v>55.17385184776041</v>
      </c>
      <c r="I58" s="49">
        <v>264.47528344699998</v>
      </c>
      <c r="J58" s="49">
        <v>292.66430838999997</v>
      </c>
      <c r="K58" s="49">
        <v>242.23054421800001</v>
      </c>
      <c r="L58" s="49">
        <v>344.22421768700002</v>
      </c>
      <c r="M58" s="49">
        <v>335.48188208599998</v>
      </c>
      <c r="N58" s="49">
        <v>304.32072562399998</v>
      </c>
      <c r="O58" s="49">
        <v>346.76678004500002</v>
      </c>
      <c r="Q58" s="50"/>
      <c r="R58" s="51"/>
      <c r="W58" s="52"/>
    </row>
    <row r="59" spans="1:23" x14ac:dyDescent="0.3">
      <c r="A59" s="3">
        <v>58</v>
      </c>
      <c r="B59" s="40">
        <f t="shared" si="7"/>
        <v>76.752011138651184</v>
      </c>
      <c r="C59" s="40">
        <f t="shared" si="8"/>
        <v>68.299146478562079</v>
      </c>
      <c r="D59" s="40">
        <f t="shared" si="9"/>
        <v>86.614473921897186</v>
      </c>
      <c r="E59" s="40">
        <f t="shared" si="10"/>
        <v>52.600190844713879</v>
      </c>
      <c r="F59" s="40">
        <f t="shared" si="11"/>
        <v>59.175214693818539</v>
      </c>
      <c r="G59" s="40">
        <f t="shared" si="13"/>
        <v>60.092659876897109</v>
      </c>
      <c r="H59" s="40">
        <f t="shared" si="13"/>
        <v>45.869545113678228</v>
      </c>
      <c r="I59" s="49">
        <v>269.11927437600002</v>
      </c>
      <c r="J59" s="49">
        <v>298.39963718799999</v>
      </c>
      <c r="K59" s="49">
        <v>246.270839002</v>
      </c>
      <c r="L59" s="49">
        <v>351.13795918400001</v>
      </c>
      <c r="M59" s="49">
        <v>340.75283446700001</v>
      </c>
      <c r="N59" s="49">
        <v>310.61333333300001</v>
      </c>
      <c r="O59" s="49">
        <v>353.29160997700001</v>
      </c>
      <c r="Q59" s="50"/>
      <c r="R59" s="51"/>
      <c r="W59" s="52"/>
    </row>
    <row r="60" spans="1:23" x14ac:dyDescent="0.3">
      <c r="A60" s="3">
        <v>59</v>
      </c>
      <c r="B60" s="40">
        <f t="shared" si="7"/>
        <v>65.142463227622699</v>
      </c>
      <c r="C60" s="40">
        <f t="shared" si="8"/>
        <v>62.327261304599581</v>
      </c>
      <c r="D60" s="40">
        <f t="shared" si="9"/>
        <v>72.110864324475514</v>
      </c>
      <c r="E60" s="40">
        <f t="shared" si="10"/>
        <v>53.833007810692799</v>
      </c>
      <c r="F60" s="40">
        <f t="shared" si="11"/>
        <v>48.449707028174494</v>
      </c>
      <c r="G60" s="40">
        <f t="shared" si="13"/>
        <v>59.630408659938446</v>
      </c>
      <c r="H60" s="40">
        <f t="shared" si="13"/>
        <v>37.269005411689754</v>
      </c>
      <c r="I60" s="49">
        <v>273.80970521500001</v>
      </c>
      <c r="J60" s="49">
        <v>303.670566893</v>
      </c>
      <c r="K60" s="49">
        <v>250.42718820900001</v>
      </c>
      <c r="L60" s="49">
        <v>357.98204081599999</v>
      </c>
      <c r="M60" s="49">
        <v>346.83646258499999</v>
      </c>
      <c r="N60" s="49">
        <v>316.60408163300002</v>
      </c>
      <c r="O60" s="49">
        <v>361.139954649</v>
      </c>
      <c r="Q60" s="50"/>
      <c r="R60" s="51"/>
      <c r="W60" s="52"/>
    </row>
    <row r="61" spans="1:23" x14ac:dyDescent="0.3">
      <c r="A61" s="3">
        <v>60</v>
      </c>
      <c r="B61" s="40">
        <f t="shared" si="7"/>
        <v>60.978982304890536</v>
      </c>
      <c r="C61" s="40">
        <f t="shared" si="8"/>
        <v>56.429140124580769</v>
      </c>
      <c r="D61" s="40">
        <f t="shared" si="9"/>
        <v>70.794092466132298</v>
      </c>
      <c r="E61" s="40">
        <f t="shared" si="10"/>
        <v>45.33305920936116</v>
      </c>
      <c r="F61" s="40">
        <f t="shared" si="11"/>
        <v>41.565432309950417</v>
      </c>
      <c r="G61" s="40">
        <f t="shared" si="13"/>
        <v>51.852529263536518</v>
      </c>
      <c r="H61" s="40">
        <f t="shared" si="13"/>
        <v>33.631033080167668</v>
      </c>
      <c r="I61" s="49">
        <v>279.33605442200002</v>
      </c>
      <c r="J61" s="49">
        <v>309.446530612</v>
      </c>
      <c r="K61" s="49">
        <v>255.419501134</v>
      </c>
      <c r="L61" s="49">
        <v>364.669387755</v>
      </c>
      <c r="M61" s="49">
        <v>354.26684807300001</v>
      </c>
      <c r="N61" s="49">
        <v>322.641269841</v>
      </c>
      <c r="O61" s="49">
        <v>370.799455782</v>
      </c>
      <c r="Q61" s="50"/>
      <c r="R61" s="51"/>
      <c r="W61" s="52"/>
    </row>
    <row r="62" spans="1:23" x14ac:dyDescent="0.3">
      <c r="A62" s="3">
        <v>61</v>
      </c>
      <c r="B62" s="40">
        <f t="shared" si="7"/>
        <v>77.616551940645593</v>
      </c>
      <c r="C62" s="40">
        <f t="shared" si="8"/>
        <v>60.680650681846565</v>
      </c>
      <c r="D62" s="40">
        <f t="shared" si="9"/>
        <v>81.59950658301598</v>
      </c>
      <c r="E62" s="40">
        <f t="shared" si="10"/>
        <v>48.985485783713756</v>
      </c>
      <c r="F62" s="40">
        <f t="shared" si="11"/>
        <v>67.116477270343466</v>
      </c>
      <c r="G62" s="40">
        <f t="shared" si="13"/>
        <v>55.970780682802825</v>
      </c>
      <c r="H62" s="40">
        <f t="shared" si="13"/>
        <v>53.278028348316099</v>
      </c>
      <c r="I62" s="49">
        <v>285.23972789099997</v>
      </c>
      <c r="J62" s="49">
        <v>315.82621315199998</v>
      </c>
      <c r="K62" s="49">
        <v>260.504671202</v>
      </c>
      <c r="L62" s="49">
        <v>372.61061224500003</v>
      </c>
      <c r="M62" s="49">
        <v>362.92789115599999</v>
      </c>
      <c r="N62" s="49">
        <v>329.58403628100001</v>
      </c>
      <c r="O62" s="49">
        <v>381.503854875</v>
      </c>
      <c r="Q62" s="50"/>
      <c r="R62" s="51"/>
      <c r="W62" s="52"/>
    </row>
    <row r="63" spans="1:23" x14ac:dyDescent="0.3">
      <c r="A63" s="3">
        <v>62</v>
      </c>
      <c r="B63" s="40">
        <f t="shared" si="7"/>
        <v>72.448160043588274</v>
      </c>
      <c r="C63" s="40">
        <f t="shared" si="8"/>
        <v>53.786318303603842</v>
      </c>
      <c r="D63" s="40">
        <f t="shared" si="9"/>
        <v>77.519531245078824</v>
      </c>
      <c r="E63" s="40">
        <f t="shared" si="10"/>
        <v>43.734573342218141</v>
      </c>
      <c r="F63" s="40">
        <f t="shared" si="11"/>
        <v>57.209986160094147</v>
      </c>
      <c r="G63" s="40">
        <f t="shared" si="13"/>
        <v>47.412557339874319</v>
      </c>
      <c r="H63" s="40">
        <f t="shared" si="13"/>
        <v>40.907404352592522</v>
      </c>
      <c r="I63" s="49">
        <v>289.87791383199999</v>
      </c>
      <c r="J63" s="49">
        <v>321.75891156500001</v>
      </c>
      <c r="K63" s="49">
        <v>264.91646258499998</v>
      </c>
      <c r="L63" s="49">
        <v>379.959727891</v>
      </c>
      <c r="M63" s="49">
        <v>368.29170068000002</v>
      </c>
      <c r="N63" s="49">
        <v>336.01596371900001</v>
      </c>
      <c r="O63" s="49">
        <v>388.26086167800003</v>
      </c>
      <c r="Q63" s="50"/>
      <c r="R63" s="51"/>
      <c r="W63" s="52"/>
    </row>
    <row r="64" spans="1:23" x14ac:dyDescent="0.3">
      <c r="A64" s="3">
        <v>63</v>
      </c>
      <c r="B64" s="40">
        <f t="shared" si="7"/>
        <v>79.507211546584102</v>
      </c>
      <c r="C64" s="40">
        <f t="shared" si="8"/>
        <v>65.764183461737645</v>
      </c>
      <c r="D64" s="40">
        <f t="shared" si="9"/>
        <v>88.090376423484699</v>
      </c>
      <c r="E64" s="40">
        <f t="shared" si="10"/>
        <v>58.726917615656731</v>
      </c>
      <c r="F64" s="40">
        <f t="shared" si="11"/>
        <v>72.448160043588274</v>
      </c>
      <c r="G64" s="40">
        <f t="shared" si="13"/>
        <v>60.092659886928487</v>
      </c>
      <c r="H64" s="40">
        <f t="shared" si="13"/>
        <v>60.326483469820118</v>
      </c>
      <c r="I64" s="49">
        <v>294.84698412699998</v>
      </c>
      <c r="J64" s="49">
        <v>328.45206349199998</v>
      </c>
      <c r="K64" s="49">
        <v>269.56045351500001</v>
      </c>
      <c r="L64" s="49">
        <v>388.19120181400001</v>
      </c>
      <c r="M64" s="49">
        <v>374.58430838999999</v>
      </c>
      <c r="N64" s="49">
        <v>343.60888888900001</v>
      </c>
      <c r="O64" s="49">
        <v>397.06122448999997</v>
      </c>
      <c r="Q64" s="50"/>
      <c r="R64" s="51"/>
      <c r="W64" s="52"/>
    </row>
    <row r="65" spans="1:23" x14ac:dyDescent="0.3">
      <c r="A65" s="3">
        <v>64</v>
      </c>
      <c r="B65" s="40">
        <f t="shared" si="7"/>
        <v>74.898097814320423</v>
      </c>
      <c r="C65" s="40">
        <f t="shared" si="8"/>
        <v>70.7940924661319</v>
      </c>
      <c r="D65" s="40">
        <f t="shared" si="9"/>
        <v>89.617955206662771</v>
      </c>
      <c r="E65" s="40">
        <f t="shared" si="10"/>
        <v>59.401939647970984</v>
      </c>
      <c r="F65" s="40">
        <f t="shared" si="11"/>
        <v>65.694518009099738</v>
      </c>
      <c r="G65" s="40">
        <f t="shared" si="13"/>
        <v>59.630408650060815</v>
      </c>
      <c r="H65" s="40">
        <f t="shared" si="13"/>
        <v>55.371093746485073</v>
      </c>
      <c r="I65" s="49">
        <v>299.37487528299999</v>
      </c>
      <c r="J65" s="49">
        <v>333.92616779999997</v>
      </c>
      <c r="K65" s="49">
        <v>273.64716553300002</v>
      </c>
      <c r="L65" s="49">
        <v>394.321269841</v>
      </c>
      <c r="M65" s="49">
        <v>379.55337868499998</v>
      </c>
      <c r="N65" s="49">
        <v>349.59963718799997</v>
      </c>
      <c r="O65" s="49">
        <v>403.02875283399999</v>
      </c>
      <c r="Q65" s="50"/>
      <c r="R65" s="51"/>
      <c r="W65" s="52"/>
    </row>
    <row r="66" spans="1:23" x14ac:dyDescent="0.3">
      <c r="A66" s="3">
        <v>65</v>
      </c>
      <c r="B66" s="40">
        <f t="shared" ref="B66:B97" si="14">60/((I67-I66)/6)</f>
        <v>74.004325773621062</v>
      </c>
      <c r="C66" s="40">
        <f t="shared" ref="C66:C97" si="15">60/((J67-J66)/6)</f>
        <v>69.524243268458292</v>
      </c>
      <c r="D66" s="40">
        <f t="shared" ref="D66:D97" si="16">60/((K67-K66)/6)</f>
        <v>88.089887637810648</v>
      </c>
      <c r="E66" s="40">
        <f t="shared" ref="E66:E97" si="17">60/((L67-L66)/6)</f>
        <v>57.209986169185669</v>
      </c>
      <c r="F66" s="40">
        <f t="shared" ref="F66:F97" si="18">60/((M67-M66)/6)</f>
        <v>71.118836014494391</v>
      </c>
      <c r="G66" s="40">
        <f t="shared" ref="G66:H81" si="19">60/((N67-N66)/6)</f>
        <v>60.326483469820118</v>
      </c>
      <c r="H66" s="40">
        <f t="shared" si="19"/>
        <v>62.515504832857005</v>
      </c>
      <c r="I66" s="49">
        <v>304.181405896</v>
      </c>
      <c r="J66" s="49">
        <v>339.011337868</v>
      </c>
      <c r="K66" s="49">
        <v>277.66421768700002</v>
      </c>
      <c r="L66" s="49">
        <v>400.38167800500003</v>
      </c>
      <c r="M66" s="49">
        <v>385.03328798199999</v>
      </c>
      <c r="N66" s="49">
        <v>355.636825397</v>
      </c>
      <c r="O66" s="49">
        <v>409.53034013600001</v>
      </c>
      <c r="Q66" s="50"/>
      <c r="R66" s="51"/>
      <c r="W66" s="52"/>
    </row>
    <row r="67" spans="1:23" x14ac:dyDescent="0.3">
      <c r="A67" s="3">
        <v>66</v>
      </c>
      <c r="B67" s="40">
        <f t="shared" si="14"/>
        <v>71.777343751168118</v>
      </c>
      <c r="C67" s="40">
        <f t="shared" si="15"/>
        <v>68.299146478562079</v>
      </c>
      <c r="D67" s="40">
        <f t="shared" si="16"/>
        <v>86.133279802903232</v>
      </c>
      <c r="E67" s="40">
        <f t="shared" si="17"/>
        <v>54.399671051233632</v>
      </c>
      <c r="F67" s="40">
        <f t="shared" si="18"/>
        <v>62.015625001405347</v>
      </c>
      <c r="G67" s="40">
        <f t="shared" si="19"/>
        <v>61.523437493992112</v>
      </c>
      <c r="H67" s="40">
        <f t="shared" si="19"/>
        <v>56.999859983643717</v>
      </c>
      <c r="I67" s="49">
        <v>309.045986395</v>
      </c>
      <c r="J67" s="49">
        <v>344.18938775499998</v>
      </c>
      <c r="K67" s="49">
        <v>281.75095238099999</v>
      </c>
      <c r="L67" s="49">
        <v>406.67428571400001</v>
      </c>
      <c r="M67" s="49">
        <v>390.09523809500001</v>
      </c>
      <c r="N67" s="49">
        <v>361.60435374100001</v>
      </c>
      <c r="O67" s="49">
        <v>415.28891156499998</v>
      </c>
      <c r="Q67" s="50"/>
      <c r="R67" s="51"/>
      <c r="W67" s="52"/>
    </row>
    <row r="68" spans="1:23" x14ac:dyDescent="0.3">
      <c r="A68" s="3">
        <v>67</v>
      </c>
      <c r="B68" s="40">
        <f t="shared" si="14"/>
        <v>76.942462790305683</v>
      </c>
      <c r="C68" s="40">
        <f t="shared" si="15"/>
        <v>66.07951517665262</v>
      </c>
      <c r="D68" s="40">
        <f t="shared" si="16"/>
        <v>89.617955206662771</v>
      </c>
      <c r="E68" s="40">
        <f t="shared" si="17"/>
        <v>51.041666662974258</v>
      </c>
      <c r="F68" s="40">
        <f t="shared" si="18"/>
        <v>57.635339214288145</v>
      </c>
      <c r="G68" s="40">
        <f t="shared" si="19"/>
        <v>57.850396453410887</v>
      </c>
      <c r="H68" s="40">
        <f t="shared" si="19"/>
        <v>58.726917615656731</v>
      </c>
      <c r="I68" s="49">
        <v>314.06149659900001</v>
      </c>
      <c r="J68" s="49">
        <v>349.46031746</v>
      </c>
      <c r="K68" s="49">
        <v>285.93052154200001</v>
      </c>
      <c r="L68" s="49">
        <v>413.291972789</v>
      </c>
      <c r="M68" s="49">
        <v>395.90022675699998</v>
      </c>
      <c r="N68" s="49">
        <v>367.45578231299999</v>
      </c>
      <c r="O68" s="49">
        <v>421.604716553</v>
      </c>
      <c r="Q68" s="50"/>
      <c r="R68" s="51"/>
      <c r="W68" s="52"/>
    </row>
    <row r="69" spans="1:23" x14ac:dyDescent="0.3">
      <c r="A69" s="3">
        <v>68</v>
      </c>
      <c r="B69" s="40">
        <f t="shared" si="14"/>
        <v>77.909076634122144</v>
      </c>
      <c r="C69" s="40">
        <f t="shared" si="15"/>
        <v>69.485294117008451</v>
      </c>
      <c r="D69" s="40">
        <f t="shared" si="16"/>
        <v>87.592690673471296</v>
      </c>
      <c r="E69" s="40">
        <f t="shared" si="17"/>
        <v>56.635273972906027</v>
      </c>
      <c r="F69" s="40">
        <f t="shared" si="18"/>
        <v>57.850396453410887</v>
      </c>
      <c r="G69" s="40">
        <f t="shared" si="19"/>
        <v>65.142463239410191</v>
      </c>
      <c r="H69" s="40">
        <f t="shared" si="19"/>
        <v>57.635339214288145</v>
      </c>
      <c r="I69" s="49">
        <v>318.74031746000003</v>
      </c>
      <c r="J69" s="49">
        <v>354.90829932000003</v>
      </c>
      <c r="K69" s="49">
        <v>289.94757369600001</v>
      </c>
      <c r="L69" s="49">
        <v>420.34503401400002</v>
      </c>
      <c r="M69" s="49">
        <v>402.146394558</v>
      </c>
      <c r="N69" s="49">
        <v>373.678730159</v>
      </c>
      <c r="O69" s="49">
        <v>427.73478458</v>
      </c>
      <c r="Q69" s="50"/>
      <c r="R69" s="51"/>
      <c r="W69" s="52"/>
    </row>
    <row r="70" spans="1:23" x14ac:dyDescent="0.3">
      <c r="A70" s="3">
        <v>69</v>
      </c>
      <c r="B70" s="40">
        <f t="shared" si="14"/>
        <v>80.331120451363475</v>
      </c>
      <c r="C70" s="40">
        <f t="shared" si="15"/>
        <v>79.40540973329891</v>
      </c>
      <c r="D70" s="40">
        <f t="shared" si="16"/>
        <v>88.593750010729124</v>
      </c>
      <c r="E70" s="40">
        <f t="shared" si="17"/>
        <v>68.449917217126711</v>
      </c>
      <c r="F70" s="40">
        <f t="shared" si="18"/>
        <v>70.153421950134543</v>
      </c>
      <c r="G70" s="40">
        <f t="shared" si="19"/>
        <v>75.261680818891875</v>
      </c>
      <c r="H70" s="40">
        <f t="shared" si="19"/>
        <v>58.06706460820692</v>
      </c>
      <c r="I70" s="49">
        <v>323.361088435</v>
      </c>
      <c r="J70" s="49">
        <v>360.08925170100002</v>
      </c>
      <c r="K70" s="49">
        <v>294.05750566900002</v>
      </c>
      <c r="L70" s="49">
        <v>426.701496599</v>
      </c>
      <c r="M70" s="49">
        <v>408.36934240400001</v>
      </c>
      <c r="N70" s="49">
        <v>379.20507936500002</v>
      </c>
      <c r="O70" s="49">
        <v>433.98095238100001</v>
      </c>
      <c r="Q70" s="50"/>
      <c r="R70" s="51"/>
      <c r="W70" s="52"/>
    </row>
    <row r="71" spans="1:23" x14ac:dyDescent="0.3">
      <c r="A71" s="3">
        <v>70</v>
      </c>
      <c r="B71" s="40">
        <f t="shared" si="14"/>
        <v>78.500791140676839</v>
      </c>
      <c r="C71" s="40">
        <f t="shared" si="15"/>
        <v>79.2025862147201</v>
      </c>
      <c r="D71" s="40">
        <f t="shared" si="16"/>
        <v>91.199448512070219</v>
      </c>
      <c r="E71" s="40">
        <f t="shared" si="17"/>
        <v>61.891841322214987</v>
      </c>
      <c r="F71" s="40">
        <f t="shared" si="18"/>
        <v>75.261680818891875</v>
      </c>
      <c r="G71" s="40">
        <f t="shared" si="19"/>
        <v>72.111191866721853</v>
      </c>
      <c r="H71" s="40">
        <f t="shared" si="19"/>
        <v>62.768851216610372</v>
      </c>
      <c r="I71" s="49">
        <v>327.84253968299998</v>
      </c>
      <c r="J71" s="49">
        <v>364.62294784599999</v>
      </c>
      <c r="K71" s="49">
        <v>298.12099773199998</v>
      </c>
      <c r="L71" s="49">
        <v>431.96081632699997</v>
      </c>
      <c r="M71" s="49">
        <v>413.50095238099999</v>
      </c>
      <c r="N71" s="49">
        <v>383.98839002300002</v>
      </c>
      <c r="O71" s="49">
        <v>440.18068027200002</v>
      </c>
      <c r="Q71" s="50"/>
      <c r="R71" s="51"/>
      <c r="W71" s="52"/>
    </row>
    <row r="72" spans="1:23" x14ac:dyDescent="0.3">
      <c r="A72" s="3">
        <v>71</v>
      </c>
      <c r="B72" s="40">
        <f t="shared" si="14"/>
        <v>84.952910966040605</v>
      </c>
      <c r="C72" s="40">
        <f t="shared" si="15"/>
        <v>82.797897195051988</v>
      </c>
      <c r="D72" s="40">
        <f t="shared" si="16"/>
        <v>95.703125001557851</v>
      </c>
      <c r="E72" s="40">
        <f t="shared" si="17"/>
        <v>69.136705684715366</v>
      </c>
      <c r="F72" s="40">
        <f t="shared" si="18"/>
        <v>67.116477282856891</v>
      </c>
      <c r="G72" s="40">
        <f t="shared" si="19"/>
        <v>78.30255680810177</v>
      </c>
      <c r="H72" s="40">
        <f t="shared" si="19"/>
        <v>61.523437493991523</v>
      </c>
      <c r="I72" s="49">
        <v>332.42848072599998</v>
      </c>
      <c r="J72" s="49">
        <v>369.16825396799999</v>
      </c>
      <c r="K72" s="49">
        <v>302.06839002300001</v>
      </c>
      <c r="L72" s="49">
        <v>437.77741496599998</v>
      </c>
      <c r="M72" s="49">
        <v>418.284263039</v>
      </c>
      <c r="N72" s="49">
        <v>388.98068027199997</v>
      </c>
      <c r="O72" s="49">
        <v>445.91600906999997</v>
      </c>
      <c r="Q72" s="50"/>
      <c r="R72" s="51"/>
      <c r="W72" s="52"/>
    </row>
    <row r="73" spans="1:23" x14ac:dyDescent="0.3">
      <c r="A73" s="3">
        <v>72</v>
      </c>
      <c r="B73" s="40">
        <f t="shared" si="14"/>
        <v>90.138989815346093</v>
      </c>
      <c r="C73" s="40">
        <f t="shared" si="15"/>
        <v>87.592690673472504</v>
      </c>
      <c r="D73" s="40">
        <f t="shared" si="16"/>
        <v>100.67471590551574</v>
      </c>
      <c r="E73" s="40">
        <f t="shared" si="17"/>
        <v>69.368708052963555</v>
      </c>
      <c r="F73" s="40">
        <f t="shared" si="18"/>
        <v>70.472301131889921</v>
      </c>
      <c r="G73" s="40">
        <f t="shared" si="19"/>
        <v>77.909076634121178</v>
      </c>
      <c r="H73" s="40">
        <f t="shared" si="19"/>
        <v>63.540599387941626</v>
      </c>
      <c r="I73" s="49">
        <v>336.666122449</v>
      </c>
      <c r="J73" s="49">
        <v>373.51619047600002</v>
      </c>
      <c r="K73" s="49">
        <v>305.830022676</v>
      </c>
      <c r="L73" s="49">
        <v>442.98448979599999</v>
      </c>
      <c r="M73" s="49">
        <v>423.64807256199998</v>
      </c>
      <c r="N73" s="49">
        <v>393.57823129299999</v>
      </c>
      <c r="O73" s="49">
        <v>451.767437642</v>
      </c>
      <c r="Q73" s="50"/>
      <c r="R73" s="51"/>
      <c r="W73" s="52"/>
    </row>
    <row r="74" spans="1:23" x14ac:dyDescent="0.3">
      <c r="A74" s="3">
        <v>73</v>
      </c>
      <c r="B74" s="40">
        <f t="shared" si="14"/>
        <v>87.345950706628258</v>
      </c>
      <c r="C74" s="40">
        <f t="shared" si="15"/>
        <v>89.617449321948243</v>
      </c>
      <c r="D74" s="40">
        <f t="shared" si="16"/>
        <v>95.115989281640083</v>
      </c>
      <c r="E74" s="40">
        <f t="shared" si="17"/>
        <v>76.092791405207947</v>
      </c>
      <c r="F74" s="40">
        <f t="shared" si="18"/>
        <v>68.906249998923329</v>
      </c>
      <c r="G74" s="40">
        <f t="shared" si="19"/>
        <v>81.59950658301598</v>
      </c>
      <c r="H74" s="40">
        <f t="shared" si="19"/>
        <v>65.974069153816188</v>
      </c>
      <c r="I74" s="49">
        <v>340.65995464899999</v>
      </c>
      <c r="J74" s="49">
        <v>377.62612244899998</v>
      </c>
      <c r="K74" s="49">
        <v>309.405895692</v>
      </c>
      <c r="L74" s="49">
        <v>448.17414966000001</v>
      </c>
      <c r="M74" s="49">
        <v>428.75646258500001</v>
      </c>
      <c r="N74" s="49">
        <v>398.19900226800002</v>
      </c>
      <c r="O74" s="49">
        <v>457.433106576</v>
      </c>
      <c r="Q74" s="50"/>
      <c r="R74" s="51"/>
      <c r="W74" s="52"/>
    </row>
    <row r="75" spans="1:23" x14ac:dyDescent="0.3">
      <c r="A75" s="3">
        <v>74</v>
      </c>
      <c r="B75" s="40">
        <f t="shared" si="14"/>
        <v>95.408653855900454</v>
      </c>
      <c r="C75" s="40">
        <f t="shared" si="15"/>
        <v>95.888673480222579</v>
      </c>
      <c r="D75" s="40">
        <f t="shared" si="16"/>
        <v>101.33272056611561</v>
      </c>
      <c r="E75" s="40">
        <f t="shared" si="17"/>
        <v>73.131633261959948</v>
      </c>
      <c r="F75" s="40">
        <f t="shared" si="18"/>
        <v>80.749511728114371</v>
      </c>
      <c r="G75" s="40">
        <f t="shared" si="19"/>
        <v>80.331120469288535</v>
      </c>
      <c r="H75" s="40">
        <f t="shared" si="19"/>
        <v>64.331561195212728</v>
      </c>
      <c r="I75" s="49">
        <v>344.78149659899998</v>
      </c>
      <c r="J75" s="49">
        <v>381.64319727899999</v>
      </c>
      <c r="K75" s="49">
        <v>313.19074829900001</v>
      </c>
      <c r="L75" s="49">
        <v>452.90521541999999</v>
      </c>
      <c r="M75" s="49">
        <v>433.98095238100001</v>
      </c>
      <c r="N75" s="49">
        <v>402.61079365099999</v>
      </c>
      <c r="O75" s="49">
        <v>462.889795918</v>
      </c>
      <c r="Q75" s="50"/>
      <c r="R75" s="51"/>
      <c r="W75" s="52"/>
    </row>
    <row r="76" spans="1:23" x14ac:dyDescent="0.3">
      <c r="A76" s="3">
        <v>75</v>
      </c>
      <c r="B76" s="40">
        <f t="shared" si="14"/>
        <v>99.066493596438747</v>
      </c>
      <c r="C76" s="40">
        <f t="shared" si="15"/>
        <v>98.087188602282254</v>
      </c>
      <c r="D76" s="40">
        <f t="shared" si="16"/>
        <v>95.115989281640083</v>
      </c>
      <c r="E76" s="40">
        <f t="shared" si="17"/>
        <v>79.303868282720714</v>
      </c>
      <c r="F76" s="40">
        <f t="shared" si="18"/>
        <v>68.601355082833706</v>
      </c>
      <c r="G76" s="40">
        <f t="shared" si="19"/>
        <v>86.614001398443051</v>
      </c>
      <c r="H76" s="40">
        <f t="shared" si="19"/>
        <v>56.790865385041627</v>
      </c>
      <c r="I76" s="49">
        <v>348.55473922900001</v>
      </c>
      <c r="J76" s="49">
        <v>385.39755101999998</v>
      </c>
      <c r="K76" s="49">
        <v>316.743401361</v>
      </c>
      <c r="L76" s="49">
        <v>457.82784580499998</v>
      </c>
      <c r="M76" s="49">
        <v>438.439183673</v>
      </c>
      <c r="N76" s="49">
        <v>407.09224489799999</v>
      </c>
      <c r="O76" s="49">
        <v>468.48580498899997</v>
      </c>
      <c r="Q76" s="50"/>
      <c r="R76" s="51"/>
      <c r="W76" s="52"/>
    </row>
    <row r="77" spans="1:23" x14ac:dyDescent="0.3">
      <c r="A77" s="3">
        <v>76</v>
      </c>
      <c r="B77" s="40">
        <f t="shared" si="14"/>
        <v>103.01598838987319</v>
      </c>
      <c r="C77" s="40">
        <f t="shared" si="15"/>
        <v>97.739361705376709</v>
      </c>
      <c r="D77" s="40">
        <f t="shared" si="16"/>
        <v>104.05306206942154</v>
      </c>
      <c r="E77" s="40">
        <f t="shared" si="17"/>
        <v>80.435311293094017</v>
      </c>
      <c r="F77" s="40">
        <f t="shared" si="18"/>
        <v>74.898097829902824</v>
      </c>
      <c r="G77" s="40">
        <f t="shared" si="19"/>
        <v>93.397025594059187</v>
      </c>
      <c r="H77" s="40">
        <f t="shared" si="19"/>
        <v>63.024009152270871</v>
      </c>
      <c r="I77" s="49">
        <v>352.18866213199999</v>
      </c>
      <c r="J77" s="49">
        <v>389.06775510199998</v>
      </c>
      <c r="K77" s="49">
        <v>320.528253968</v>
      </c>
      <c r="L77" s="49">
        <v>462.36734693900002</v>
      </c>
      <c r="M77" s="49">
        <v>443.686893424</v>
      </c>
      <c r="N77" s="49">
        <v>411.24861678000002</v>
      </c>
      <c r="O77" s="49">
        <v>474.82485260800001</v>
      </c>
      <c r="Q77" s="50"/>
      <c r="R77" s="51"/>
      <c r="W77" s="52"/>
    </row>
    <row r="78" spans="1:23" x14ac:dyDescent="0.3">
      <c r="A78" s="3">
        <v>77</v>
      </c>
      <c r="B78" s="40">
        <f t="shared" si="14"/>
        <v>104.75612331025873</v>
      </c>
      <c r="C78" s="40">
        <f t="shared" si="15"/>
        <v>102.2516487924984</v>
      </c>
      <c r="D78" s="40">
        <f t="shared" si="16"/>
        <v>106.92349138046218</v>
      </c>
      <c r="E78" s="40">
        <f t="shared" si="17"/>
        <v>87.223101261078526</v>
      </c>
      <c r="F78" s="40">
        <f t="shared" si="18"/>
        <v>78.30255680810275</v>
      </c>
      <c r="G78" s="40">
        <f t="shared" si="19"/>
        <v>98.125988936543592</v>
      </c>
      <c r="H78" s="40">
        <f t="shared" si="19"/>
        <v>80.331120469288535</v>
      </c>
      <c r="I78" s="49">
        <v>355.68326530600001</v>
      </c>
      <c r="J78" s="49">
        <v>392.75102040799999</v>
      </c>
      <c r="K78" s="49">
        <v>323.98802721099997</v>
      </c>
      <c r="L78" s="49">
        <v>466.842993197</v>
      </c>
      <c r="M78" s="49">
        <v>448.49342403600002</v>
      </c>
      <c r="N78" s="49">
        <v>415.10312925199997</v>
      </c>
      <c r="O78" s="49">
        <v>480.53696145100002</v>
      </c>
      <c r="Q78" s="50"/>
      <c r="R78" s="51"/>
      <c r="W78" s="52"/>
    </row>
    <row r="79" spans="1:23" x14ac:dyDescent="0.3">
      <c r="A79" s="3">
        <v>78</v>
      </c>
      <c r="B79" s="40">
        <f t="shared" si="14"/>
        <v>102.37825010568535</v>
      </c>
      <c r="C79" s="40">
        <f t="shared" si="15"/>
        <v>105.82871160437801</v>
      </c>
      <c r="D79" s="40">
        <f t="shared" si="16"/>
        <v>102.6748758256884</v>
      </c>
      <c r="E79" s="40">
        <f t="shared" si="17"/>
        <v>90.270196503933121</v>
      </c>
      <c r="F79" s="40">
        <f t="shared" si="18"/>
        <v>81.172284029005766</v>
      </c>
      <c r="G79" s="40">
        <f t="shared" si="19"/>
        <v>103.35937500827728</v>
      </c>
      <c r="H79" s="40">
        <f t="shared" si="19"/>
        <v>82.908589558338363</v>
      </c>
      <c r="I79" s="49">
        <v>359.11981859399998</v>
      </c>
      <c r="J79" s="49">
        <v>396.27174603200001</v>
      </c>
      <c r="K79" s="49">
        <v>327.35492063499998</v>
      </c>
      <c r="L79" s="49">
        <v>470.970340136</v>
      </c>
      <c r="M79" s="49">
        <v>453.09097505699998</v>
      </c>
      <c r="N79" s="49">
        <v>418.77188208600001</v>
      </c>
      <c r="O79" s="49">
        <v>485.01841269800002</v>
      </c>
      <c r="Q79" s="50"/>
      <c r="R79" s="51"/>
      <c r="W79" s="52"/>
    </row>
    <row r="80" spans="1:23" x14ac:dyDescent="0.3">
      <c r="A80" s="3">
        <v>79</v>
      </c>
      <c r="B80" s="40">
        <f t="shared" si="14"/>
        <v>103.61842106115398</v>
      </c>
      <c r="C80" s="40">
        <f t="shared" si="15"/>
        <v>98.08718862900723</v>
      </c>
      <c r="D80" s="40">
        <f t="shared" si="16"/>
        <v>101.99938324032939</v>
      </c>
      <c r="E80" s="40">
        <f t="shared" si="17"/>
        <v>88.975071747130869</v>
      </c>
      <c r="F80" s="40">
        <f t="shared" si="18"/>
        <v>80.331120469288535</v>
      </c>
      <c r="G80" s="40">
        <f t="shared" si="19"/>
        <v>95.703124976116214</v>
      </c>
      <c r="H80" s="40">
        <f t="shared" si="19"/>
        <v>79.917042522473466</v>
      </c>
      <c r="I80" s="49">
        <v>362.63619047600002</v>
      </c>
      <c r="J80" s="49">
        <v>399.673469388</v>
      </c>
      <c r="K80" s="49">
        <v>330.86113378700003</v>
      </c>
      <c r="L80" s="49">
        <v>474.95836734699998</v>
      </c>
      <c r="M80" s="49">
        <v>457.52598639500002</v>
      </c>
      <c r="N80" s="49">
        <v>422.25487528299999</v>
      </c>
      <c r="O80" s="49">
        <v>489.36054421799997</v>
      </c>
      <c r="Q80" s="50"/>
      <c r="R80" s="51"/>
      <c r="W80" s="52"/>
    </row>
    <row r="81" spans="1:23" x14ac:dyDescent="0.3">
      <c r="A81" s="3">
        <v>80</v>
      </c>
      <c r="B81" s="40">
        <f t="shared" si="14"/>
        <v>99.823943643958003</v>
      </c>
      <c r="C81" s="40">
        <f t="shared" si="15"/>
        <v>100.5930656710587</v>
      </c>
      <c r="D81" s="40">
        <f t="shared" si="16"/>
        <v>102.67487582569007</v>
      </c>
      <c r="E81" s="40">
        <f t="shared" si="17"/>
        <v>89.617955184353619</v>
      </c>
      <c r="F81" s="40">
        <f t="shared" si="18"/>
        <v>83.804898648206148</v>
      </c>
      <c r="G81" s="40">
        <f t="shared" si="19"/>
        <v>95.115989281640083</v>
      </c>
      <c r="H81" s="40">
        <f t="shared" si="19"/>
        <v>85.186298077563208</v>
      </c>
      <c r="I81" s="49">
        <v>366.11047618999999</v>
      </c>
      <c r="J81" s="49">
        <v>403.34367346900001</v>
      </c>
      <c r="K81" s="49">
        <v>334.39056689300003</v>
      </c>
      <c r="L81" s="49">
        <v>479.004444444</v>
      </c>
      <c r="M81" s="49">
        <v>462.00743764200001</v>
      </c>
      <c r="N81" s="49">
        <v>426.01650793699997</v>
      </c>
      <c r="O81" s="49">
        <v>493.86521542000003</v>
      </c>
      <c r="Q81" s="50"/>
      <c r="R81" s="51"/>
      <c r="W81" s="52"/>
    </row>
    <row r="82" spans="1:23" x14ac:dyDescent="0.3">
      <c r="A82" s="3">
        <v>81</v>
      </c>
      <c r="B82" s="40">
        <f t="shared" si="14"/>
        <v>101.35859849114235</v>
      </c>
      <c r="C82" s="40">
        <f t="shared" si="15"/>
        <v>104.4034091001777</v>
      </c>
      <c r="D82" s="40">
        <f t="shared" si="16"/>
        <v>100.67471590551574</v>
      </c>
      <c r="E82" s="40">
        <f t="shared" si="17"/>
        <v>90.666118418722974</v>
      </c>
      <c r="F82" s="40">
        <f t="shared" si="18"/>
        <v>81.172284029006804</v>
      </c>
      <c r="G82" s="40">
        <f t="shared" ref="G82:H97" si="20">60/((N83-N82)/6)</f>
        <v>98.750995218015461</v>
      </c>
      <c r="H82" s="40">
        <f t="shared" si="20"/>
        <v>84.260360060832198</v>
      </c>
      <c r="I82" s="49">
        <v>369.71682539699998</v>
      </c>
      <c r="J82" s="49">
        <v>406.92244898000001</v>
      </c>
      <c r="K82" s="49">
        <v>337.89678004500001</v>
      </c>
      <c r="L82" s="49">
        <v>483.02149659899999</v>
      </c>
      <c r="M82" s="49">
        <v>466.30312925200002</v>
      </c>
      <c r="N82" s="49">
        <v>429.80136054399998</v>
      </c>
      <c r="O82" s="49">
        <v>498.09124716600002</v>
      </c>
      <c r="Q82" s="50"/>
      <c r="R82" s="51"/>
      <c r="W82" s="52"/>
    </row>
    <row r="83" spans="1:23" x14ac:dyDescent="0.3">
      <c r="A83" s="3">
        <v>82</v>
      </c>
      <c r="B83" s="40">
        <f t="shared" si="14"/>
        <v>97.523219825564894</v>
      </c>
      <c r="C83" s="40">
        <f t="shared" si="15"/>
        <v>95.225527836464067</v>
      </c>
      <c r="D83" s="40">
        <f t="shared" si="16"/>
        <v>100.02520159960589</v>
      </c>
      <c r="E83" s="40">
        <f t="shared" si="17"/>
        <v>88.593750010727888</v>
      </c>
      <c r="F83" s="40">
        <f t="shared" si="18"/>
        <v>81.172284047309219</v>
      </c>
      <c r="G83" s="40">
        <f t="shared" si="20"/>
        <v>91.739090227355788</v>
      </c>
      <c r="H83" s="40">
        <f t="shared" si="20"/>
        <v>83.354334689498913</v>
      </c>
      <c r="I83" s="49">
        <v>373.26857142900002</v>
      </c>
      <c r="J83" s="49">
        <v>410.37061224500002</v>
      </c>
      <c r="K83" s="49">
        <v>341.47265306100002</v>
      </c>
      <c r="L83" s="49">
        <v>486.99210884399997</v>
      </c>
      <c r="M83" s="49">
        <v>470.73814059</v>
      </c>
      <c r="N83" s="49">
        <v>433.446893424</v>
      </c>
      <c r="O83" s="49">
        <v>502.36371882100002</v>
      </c>
      <c r="Q83" s="50"/>
      <c r="R83" s="51"/>
      <c r="W83" s="52"/>
    </row>
    <row r="84" spans="1:23" x14ac:dyDescent="0.3">
      <c r="A84" s="3">
        <v>83</v>
      </c>
      <c r="B84" s="40">
        <f t="shared" si="14"/>
        <v>94.626168235353219</v>
      </c>
      <c r="C84" s="40">
        <f t="shared" si="15"/>
        <v>94.536013728406303</v>
      </c>
      <c r="D84" s="40">
        <f t="shared" si="16"/>
        <v>100.02520162739896</v>
      </c>
      <c r="E84" s="40">
        <f t="shared" si="17"/>
        <v>86.132812494531919</v>
      </c>
      <c r="F84" s="40">
        <f t="shared" si="18"/>
        <v>80.74951171000211</v>
      </c>
      <c r="G84" s="40">
        <f t="shared" si="20"/>
        <v>86.614001398444231</v>
      </c>
      <c r="H84" s="40">
        <f t="shared" si="20"/>
        <v>85.18629805740477</v>
      </c>
      <c r="I84" s="49">
        <v>376.96</v>
      </c>
      <c r="J84" s="49">
        <v>414.15111111099998</v>
      </c>
      <c r="K84" s="49">
        <v>345.07174603200002</v>
      </c>
      <c r="L84" s="49">
        <v>491.05560090699998</v>
      </c>
      <c r="M84" s="49">
        <v>475.17315192699999</v>
      </c>
      <c r="N84" s="49">
        <v>437.37106576000002</v>
      </c>
      <c r="O84" s="49">
        <v>506.68263038499998</v>
      </c>
      <c r="Q84" s="50"/>
      <c r="R84" s="51"/>
      <c r="W84" s="52"/>
    </row>
    <row r="85" spans="1:23" x14ac:dyDescent="0.3">
      <c r="A85" s="3">
        <v>84</v>
      </c>
      <c r="B85" s="40">
        <f t="shared" si="14"/>
        <v>85.730948667238863</v>
      </c>
      <c r="C85" s="40">
        <f t="shared" si="15"/>
        <v>96.372377598684025</v>
      </c>
      <c r="D85" s="40">
        <f t="shared" si="16"/>
        <v>89.295356368174708</v>
      </c>
      <c r="E85" s="40">
        <f t="shared" si="17"/>
        <v>74.18136962550939</v>
      </c>
      <c r="F85" s="40">
        <f t="shared" si="18"/>
        <v>79.101562501930985</v>
      </c>
      <c r="G85" s="40">
        <f t="shared" si="20"/>
        <v>73.609050442782916</v>
      </c>
      <c r="H85" s="40">
        <f t="shared" si="20"/>
        <v>71.118836014495187</v>
      </c>
      <c r="I85" s="49">
        <v>380.76444444399999</v>
      </c>
      <c r="J85" s="49">
        <v>417.95918367299998</v>
      </c>
      <c r="K85" s="49">
        <v>348.67083900199998</v>
      </c>
      <c r="L85" s="49">
        <v>495.23519274400002</v>
      </c>
      <c r="M85" s="49">
        <v>479.63138321999998</v>
      </c>
      <c r="N85" s="49">
        <v>441.527437642</v>
      </c>
      <c r="O85" s="49">
        <v>510.90866213200002</v>
      </c>
      <c r="Q85" s="50"/>
      <c r="R85" s="51"/>
      <c r="W85" s="52"/>
    </row>
    <row r="86" spans="1:23" x14ac:dyDescent="0.3">
      <c r="A86" s="3">
        <v>85</v>
      </c>
      <c r="B86" s="40">
        <f t="shared" si="14"/>
        <v>78.700031721752723</v>
      </c>
      <c r="C86" s="40">
        <f t="shared" si="15"/>
        <v>83.298354599573301</v>
      </c>
      <c r="D86" s="40">
        <f t="shared" si="16"/>
        <v>84.088983057172527</v>
      </c>
      <c r="E86" s="40">
        <f t="shared" si="17"/>
        <v>60.092659876897109</v>
      </c>
      <c r="F86" s="40">
        <f t="shared" si="18"/>
        <v>65.486404435517329</v>
      </c>
      <c r="G86" s="40">
        <f t="shared" si="20"/>
        <v>60.297156052526383</v>
      </c>
      <c r="H86" s="40">
        <f t="shared" si="20"/>
        <v>53.833007810692799</v>
      </c>
      <c r="I86" s="49">
        <v>384.96362811799997</v>
      </c>
      <c r="J86" s="49">
        <v>421.69469387800001</v>
      </c>
      <c r="K86" s="49">
        <v>352.70240362800001</v>
      </c>
      <c r="L86" s="49">
        <v>500.08816326499999</v>
      </c>
      <c r="M86" s="49">
        <v>484.18249433099999</v>
      </c>
      <c r="N86" s="49">
        <v>446.41814059000001</v>
      </c>
      <c r="O86" s="49">
        <v>515.97061224499998</v>
      </c>
      <c r="Q86" s="50"/>
      <c r="R86" s="51"/>
      <c r="W86" s="52"/>
    </row>
    <row r="87" spans="1:23" x14ac:dyDescent="0.3">
      <c r="A87" s="3">
        <v>86</v>
      </c>
      <c r="B87" s="40">
        <f t="shared" si="14"/>
        <v>77.422752815105454</v>
      </c>
      <c r="C87" s="40">
        <f t="shared" si="15"/>
        <v>61.310316867697416</v>
      </c>
      <c r="D87" s="40">
        <f t="shared" si="16"/>
        <v>83.804898648206148</v>
      </c>
      <c r="E87" s="40">
        <f t="shared" si="17"/>
        <v>50.296532849583315</v>
      </c>
      <c r="F87" s="40">
        <f t="shared" si="18"/>
        <v>62.202231696644581</v>
      </c>
      <c r="G87" s="40">
        <f t="shared" si="20"/>
        <v>50.480769233803223</v>
      </c>
      <c r="H87" s="40">
        <f t="shared" si="20"/>
        <v>53.484619301521185</v>
      </c>
      <c r="I87" s="49">
        <v>389.53795918399999</v>
      </c>
      <c r="J87" s="49">
        <v>426.01650793699997</v>
      </c>
      <c r="K87" s="49">
        <v>356.98358276599998</v>
      </c>
      <c r="L87" s="49">
        <v>506.078911565</v>
      </c>
      <c r="M87" s="49">
        <v>489.67981859399998</v>
      </c>
      <c r="N87" s="49">
        <v>452.38857142900002</v>
      </c>
      <c r="O87" s="49">
        <v>522.65795918399999</v>
      </c>
      <c r="Q87" s="50"/>
      <c r="R87" s="51"/>
      <c r="W87" s="52"/>
    </row>
    <row r="88" spans="1:23" x14ac:dyDescent="0.3">
      <c r="A88" s="3">
        <v>87</v>
      </c>
      <c r="B88" s="40">
        <f t="shared" si="14"/>
        <v>76.046137338545989</v>
      </c>
      <c r="C88" s="40">
        <f t="shared" si="15"/>
        <v>69.680783354245932</v>
      </c>
      <c r="D88" s="40">
        <f t="shared" si="16"/>
        <v>79.101562484550456</v>
      </c>
      <c r="E88" s="40">
        <f t="shared" si="17"/>
        <v>62.832446803289272</v>
      </c>
      <c r="F88" s="40">
        <f t="shared" si="18"/>
        <v>65.938995212106676</v>
      </c>
      <c r="G88" s="40">
        <f t="shared" si="20"/>
        <v>65.624999996581806</v>
      </c>
      <c r="H88" s="40">
        <f t="shared" si="20"/>
        <v>62.99225095470544</v>
      </c>
      <c r="I88" s="49">
        <v>394.18775510199998</v>
      </c>
      <c r="J88" s="49">
        <v>431.88827664399997</v>
      </c>
      <c r="K88" s="49">
        <v>361.27927437599999</v>
      </c>
      <c r="L88" s="49">
        <v>513.23646258500003</v>
      </c>
      <c r="M88" s="49">
        <v>495.46739229000002</v>
      </c>
      <c r="N88" s="49">
        <v>459.52</v>
      </c>
      <c r="O88" s="49">
        <v>529.38886621300003</v>
      </c>
      <c r="Q88" s="50"/>
      <c r="R88" s="51"/>
      <c r="W88" s="52"/>
    </row>
    <row r="89" spans="1:23" x14ac:dyDescent="0.3">
      <c r="A89" s="3">
        <v>88</v>
      </c>
      <c r="B89" s="40">
        <f t="shared" si="14"/>
        <v>82.522455082099128</v>
      </c>
      <c r="C89" s="40">
        <f t="shared" si="15"/>
        <v>72.237186960366259</v>
      </c>
      <c r="D89" s="40">
        <f t="shared" si="16"/>
        <v>86.614001398443051</v>
      </c>
      <c r="E89" s="40">
        <f t="shared" si="17"/>
        <v>66.256009624591641</v>
      </c>
      <c r="F89" s="40">
        <f t="shared" si="18"/>
        <v>65.729332270102773</v>
      </c>
      <c r="G89" s="40">
        <f t="shared" si="20"/>
        <v>73.521784239992229</v>
      </c>
      <c r="H89" s="40">
        <f t="shared" si="20"/>
        <v>76.752011138651184</v>
      </c>
      <c r="I89" s="49">
        <v>398.92172335599997</v>
      </c>
      <c r="J89" s="49">
        <v>437.05469387800002</v>
      </c>
      <c r="K89" s="49">
        <v>365.83038548799999</v>
      </c>
      <c r="L89" s="49">
        <v>518.96598639499996</v>
      </c>
      <c r="M89" s="49">
        <v>500.92698412700003</v>
      </c>
      <c r="N89" s="49">
        <v>465.005714286</v>
      </c>
      <c r="O89" s="49">
        <v>535.10385487500002</v>
      </c>
      <c r="Q89" s="50"/>
      <c r="R89" s="51"/>
      <c r="W89" s="52"/>
    </row>
    <row r="90" spans="1:23" x14ac:dyDescent="0.3">
      <c r="A90" s="3">
        <v>89</v>
      </c>
      <c r="B90" s="40">
        <f t="shared" si="14"/>
        <v>87.779147753980041</v>
      </c>
      <c r="C90" s="40">
        <f t="shared" si="15"/>
        <v>75.628810974781075</v>
      </c>
      <c r="D90" s="40">
        <f t="shared" si="16"/>
        <v>85.362640677564642</v>
      </c>
      <c r="E90" s="40">
        <f t="shared" si="17"/>
        <v>69.837415540172103</v>
      </c>
      <c r="F90" s="40">
        <f t="shared" si="18"/>
        <v>69.524243281884864</v>
      </c>
      <c r="G90" s="40">
        <f t="shared" si="20"/>
        <v>75.398936163945621</v>
      </c>
      <c r="H90" s="40">
        <f t="shared" si="20"/>
        <v>78.451526182064612</v>
      </c>
      <c r="I90" s="49">
        <v>403.28417233599998</v>
      </c>
      <c r="J90" s="49">
        <v>442.03827664400001</v>
      </c>
      <c r="K90" s="49">
        <v>369.98675737000002</v>
      </c>
      <c r="L90" s="49">
        <v>524.39945578200002</v>
      </c>
      <c r="M90" s="49">
        <v>506.40399093000002</v>
      </c>
      <c r="N90" s="49">
        <v>469.90222222199998</v>
      </c>
      <c r="O90" s="49">
        <v>539.79428571400001</v>
      </c>
      <c r="Q90" s="50"/>
      <c r="R90" s="51"/>
      <c r="W90" s="52"/>
    </row>
    <row r="91" spans="1:23" x14ac:dyDescent="0.3">
      <c r="A91" s="3">
        <v>90</v>
      </c>
      <c r="B91" s="40">
        <f t="shared" si="14"/>
        <v>94.897099181940277</v>
      </c>
      <c r="C91" s="40">
        <f t="shared" si="15"/>
        <v>78.302556825133934</v>
      </c>
      <c r="D91" s="40">
        <f t="shared" si="16"/>
        <v>87.902596213360084</v>
      </c>
      <c r="E91" s="40">
        <f t="shared" si="17"/>
        <v>69.368708052964323</v>
      </c>
      <c r="F91" s="40">
        <f t="shared" si="18"/>
        <v>69.837415540172103</v>
      </c>
      <c r="G91" s="40">
        <f t="shared" si="20"/>
        <v>80.17533936935078</v>
      </c>
      <c r="H91" s="40">
        <f t="shared" si="20"/>
        <v>74.403520523604172</v>
      </c>
      <c r="I91" s="49">
        <v>407.38537415000002</v>
      </c>
      <c r="J91" s="49">
        <v>446.79836734700001</v>
      </c>
      <c r="K91" s="49">
        <v>374.20405895699997</v>
      </c>
      <c r="L91" s="49">
        <v>529.554285714</v>
      </c>
      <c r="M91" s="49">
        <v>511.58204081600002</v>
      </c>
      <c r="N91" s="49">
        <v>474.67682539700002</v>
      </c>
      <c r="O91" s="49">
        <v>544.38310657600005</v>
      </c>
      <c r="Q91" s="50"/>
      <c r="R91" s="51"/>
      <c r="W91" s="52"/>
    </row>
    <row r="92" spans="1:23" x14ac:dyDescent="0.3">
      <c r="A92" s="3">
        <v>91</v>
      </c>
      <c r="B92" s="40">
        <f t="shared" si="14"/>
        <v>76.752011138651184</v>
      </c>
      <c r="C92" s="40">
        <f t="shared" si="15"/>
        <v>62.64204544920625</v>
      </c>
      <c r="D92" s="40">
        <f t="shared" si="16"/>
        <v>83.579009439814598</v>
      </c>
      <c r="E92" s="40">
        <f t="shared" si="17"/>
        <v>62.642045449206876</v>
      </c>
      <c r="F92" s="40">
        <f t="shared" si="18"/>
        <v>62.896171398073967</v>
      </c>
      <c r="G92" s="40">
        <f t="shared" si="20"/>
        <v>64.198369560856051</v>
      </c>
      <c r="H92" s="40">
        <f t="shared" si="20"/>
        <v>64.331561206707917</v>
      </c>
      <c r="I92" s="49">
        <v>411.178956916</v>
      </c>
      <c r="J92" s="49">
        <v>451.39591836699998</v>
      </c>
      <c r="K92" s="49">
        <v>378.29950113400002</v>
      </c>
      <c r="L92" s="49">
        <v>534.74394557799997</v>
      </c>
      <c r="M92" s="49">
        <v>516.736870748</v>
      </c>
      <c r="N92" s="49">
        <v>479.16698412699998</v>
      </c>
      <c r="O92" s="49">
        <v>549.22158730199999</v>
      </c>
      <c r="Q92" s="50"/>
      <c r="R92" s="51"/>
      <c r="W92" s="52"/>
    </row>
    <row r="93" spans="1:23" x14ac:dyDescent="0.3">
      <c r="A93" s="3">
        <v>92</v>
      </c>
      <c r="B93" s="40">
        <f t="shared" si="14"/>
        <v>79.152042114870298</v>
      </c>
      <c r="C93" s="40">
        <f t="shared" si="15"/>
        <v>69.059716043505688</v>
      </c>
      <c r="D93" s="40">
        <f t="shared" si="16"/>
        <v>84.547546005785932</v>
      </c>
      <c r="E93" s="40">
        <f t="shared" si="17"/>
        <v>64.633272541437336</v>
      </c>
      <c r="F93" s="40">
        <f t="shared" si="18"/>
        <v>68.149038455600234</v>
      </c>
      <c r="G93" s="40">
        <f t="shared" si="20"/>
        <v>67.887931045456114</v>
      </c>
      <c r="H93" s="40">
        <f t="shared" si="20"/>
        <v>75.261680834625921</v>
      </c>
      <c r="I93" s="49">
        <v>415.86938775499999</v>
      </c>
      <c r="J93" s="49">
        <v>457.14285714300001</v>
      </c>
      <c r="K93" s="49">
        <v>382.60680272100001</v>
      </c>
      <c r="L93" s="49">
        <v>540.49088435399995</v>
      </c>
      <c r="M93" s="49">
        <v>522.46058956900004</v>
      </c>
      <c r="N93" s="49">
        <v>484.77460317499998</v>
      </c>
      <c r="O93" s="49">
        <v>554.81759637200003</v>
      </c>
      <c r="Q93" s="50"/>
      <c r="R93" s="51"/>
      <c r="W93" s="52"/>
    </row>
    <row r="94" spans="1:23" x14ac:dyDescent="0.3">
      <c r="A94" s="3">
        <v>93</v>
      </c>
      <c r="B94" s="40">
        <f t="shared" si="14"/>
        <v>79.865582745649093</v>
      </c>
      <c r="C94" s="40">
        <f t="shared" si="15"/>
        <v>66.256009612398415</v>
      </c>
      <c r="D94" s="40">
        <f t="shared" si="16"/>
        <v>86.553558975884528</v>
      </c>
      <c r="E94" s="40">
        <f t="shared" si="17"/>
        <v>62.421363863258257</v>
      </c>
      <c r="F94" s="40">
        <f t="shared" si="18"/>
        <v>67.702647386438002</v>
      </c>
      <c r="G94" s="40">
        <f t="shared" si="20"/>
        <v>63.248980103519564</v>
      </c>
      <c r="H94" s="40">
        <f t="shared" si="20"/>
        <v>65.97406914172582</v>
      </c>
      <c r="I94" s="49">
        <v>420.41759637199999</v>
      </c>
      <c r="J94" s="49">
        <v>462.35573696099999</v>
      </c>
      <c r="K94" s="49">
        <v>386.86476190500002</v>
      </c>
      <c r="L94" s="49">
        <v>546.06077097499997</v>
      </c>
      <c r="M94" s="49">
        <v>527.74312925200002</v>
      </c>
      <c r="N94" s="49">
        <v>490.07746031699998</v>
      </c>
      <c r="O94" s="49">
        <v>559.60090702900004</v>
      </c>
      <c r="Q94" s="50"/>
      <c r="R94" s="51"/>
      <c r="W94" s="52"/>
    </row>
    <row r="95" spans="1:23" x14ac:dyDescent="0.3">
      <c r="A95" s="3">
        <v>94</v>
      </c>
      <c r="B95" s="40">
        <f t="shared" si="14"/>
        <v>91.065006272842012</v>
      </c>
      <c r="C95" s="40">
        <f t="shared" si="15"/>
        <v>69.758551741405</v>
      </c>
      <c r="D95" s="40">
        <f t="shared" si="16"/>
        <v>86.012883514779347</v>
      </c>
      <c r="E95" s="40">
        <f t="shared" si="17"/>
        <v>63.023758959775947</v>
      </c>
      <c r="F95" s="40">
        <f t="shared" si="18"/>
        <v>68.223716717904964</v>
      </c>
      <c r="G95" s="40">
        <f t="shared" si="20"/>
        <v>70.07415254218661</v>
      </c>
      <c r="H95" s="40">
        <f t="shared" si="20"/>
        <v>71.364034793818377</v>
      </c>
      <c r="I95" s="49">
        <v>424.925170068</v>
      </c>
      <c r="J95" s="49">
        <v>467.78920634899998</v>
      </c>
      <c r="K95" s="49">
        <v>391.02403628100001</v>
      </c>
      <c r="L95" s="49">
        <v>551.82802721099995</v>
      </c>
      <c r="M95" s="49">
        <v>533.06049886599999</v>
      </c>
      <c r="N95" s="49">
        <v>495.76925170099997</v>
      </c>
      <c r="O95" s="49">
        <v>565.05759637200003</v>
      </c>
      <c r="Q95" s="50"/>
      <c r="R95" s="51"/>
      <c r="W95" s="52"/>
    </row>
    <row r="96" spans="1:23" x14ac:dyDescent="0.3">
      <c r="A96" s="3">
        <v>95</v>
      </c>
      <c r="B96" s="40">
        <f t="shared" si="14"/>
        <v>82.140325646471055</v>
      </c>
      <c r="C96" s="40">
        <f t="shared" si="15"/>
        <v>66.420664206641874</v>
      </c>
      <c r="D96" s="40">
        <f t="shared" si="16"/>
        <v>84.837149636951054</v>
      </c>
      <c r="E96" s="40">
        <f t="shared" si="17"/>
        <v>60.699675017076409</v>
      </c>
      <c r="F96" s="40">
        <f t="shared" si="18"/>
        <v>66.044603819792329</v>
      </c>
      <c r="G96" s="40">
        <f t="shared" si="20"/>
        <v>65.027463412596816</v>
      </c>
      <c r="H96" s="40">
        <f t="shared" si="20"/>
        <v>67.189477208716994</v>
      </c>
      <c r="I96" s="49">
        <v>428.87839002300001</v>
      </c>
      <c r="J96" s="49">
        <v>472.94986394599999</v>
      </c>
      <c r="K96" s="49">
        <v>395.20945578200002</v>
      </c>
      <c r="L96" s="49">
        <v>557.54015873000003</v>
      </c>
      <c r="M96" s="49">
        <v>538.33725623600003</v>
      </c>
      <c r="N96" s="49">
        <v>500.90666666700002</v>
      </c>
      <c r="O96" s="49">
        <v>570.10215419500003</v>
      </c>
      <c r="Q96" s="50"/>
      <c r="R96" s="51"/>
      <c r="W96" s="52"/>
    </row>
    <row r="97" spans="1:23" x14ac:dyDescent="0.3">
      <c r="A97" s="3">
        <v>96</v>
      </c>
      <c r="B97" s="40">
        <f t="shared" si="14"/>
        <v>81.59950658301598</v>
      </c>
      <c r="C97" s="40">
        <f t="shared" si="15"/>
        <v>68.958627429029761</v>
      </c>
      <c r="D97" s="40">
        <f t="shared" si="16"/>
        <v>85.894217452731596</v>
      </c>
      <c r="E97" s="40">
        <f t="shared" si="17"/>
        <v>66.022082208870941</v>
      </c>
      <c r="F97" s="40">
        <f t="shared" si="18"/>
        <v>70.153421950135325</v>
      </c>
      <c r="G97" s="40">
        <f t="shared" si="20"/>
        <v>72.16855695378932</v>
      </c>
      <c r="H97" s="40">
        <f t="shared" si="20"/>
        <v>71.611576204008429</v>
      </c>
      <c r="I97" s="49">
        <v>433.26113378700001</v>
      </c>
      <c r="J97" s="49">
        <v>478.36986394600001</v>
      </c>
      <c r="K97" s="49">
        <v>399.45287981899997</v>
      </c>
      <c r="L97" s="49">
        <v>563.470997732</v>
      </c>
      <c r="M97" s="49">
        <v>543.78811791400005</v>
      </c>
      <c r="N97" s="49">
        <v>506.44278911599997</v>
      </c>
      <c r="O97" s="49">
        <v>575.46013605400003</v>
      </c>
      <c r="Q97" s="50"/>
      <c r="R97" s="51"/>
      <c r="W97" s="52"/>
    </row>
    <row r="98" spans="1:23" x14ac:dyDescent="0.3">
      <c r="A98" s="3">
        <v>97</v>
      </c>
      <c r="B98" s="40">
        <f t="shared" ref="B98:B129" si="21">60/((I99-I98)/6)</f>
        <v>83.35433467019817</v>
      </c>
      <c r="C98" s="40">
        <f t="shared" ref="C98:C129" si="22">60/((J99-J98)/6)</f>
        <v>68.149038468500905</v>
      </c>
      <c r="D98" s="40">
        <f t="shared" ref="D98:D129" si="23">60/((K99-K98)/6)</f>
        <v>86.910822810904932</v>
      </c>
      <c r="E98" s="40">
        <f t="shared" ref="E98:E129" si="24">60/((L99-L98)/6)</f>
        <v>65.279605263452652</v>
      </c>
      <c r="F98" s="40">
        <f t="shared" ref="F98:F129" si="25">60/((M99-M98)/6)</f>
        <v>69.872455041828758</v>
      </c>
      <c r="G98" s="40">
        <f t="shared" ref="G98:H113" si="26">60/((N99-N98)/6)</f>
        <v>69.715665818886194</v>
      </c>
      <c r="H98" s="40">
        <f t="shared" si="26"/>
        <v>71.9810662011202</v>
      </c>
      <c r="I98" s="49">
        <v>437.67292516999998</v>
      </c>
      <c r="J98" s="49">
        <v>483.59038548799998</v>
      </c>
      <c r="K98" s="49">
        <v>403.64408163299998</v>
      </c>
      <c r="L98" s="49">
        <v>568.92371882099997</v>
      </c>
      <c r="M98" s="49">
        <v>548.91972789099998</v>
      </c>
      <c r="N98" s="49">
        <v>511.43111111100001</v>
      </c>
      <c r="O98" s="49">
        <v>580.48725623600001</v>
      </c>
      <c r="Q98" s="50"/>
      <c r="R98" s="51"/>
      <c r="W98" s="52"/>
    </row>
    <row r="99" spans="1:23" x14ac:dyDescent="0.3">
      <c r="A99" s="3">
        <v>98</v>
      </c>
      <c r="B99" s="40">
        <f t="shared" si="21"/>
        <v>82.031250010680509</v>
      </c>
      <c r="C99" s="40">
        <f t="shared" si="22"/>
        <v>71.487430263862493</v>
      </c>
      <c r="D99" s="40">
        <f t="shared" si="23"/>
        <v>85.134222070603798</v>
      </c>
      <c r="E99" s="40">
        <f t="shared" si="24"/>
        <v>64.903580821454568</v>
      </c>
      <c r="F99" s="40">
        <f t="shared" si="25"/>
        <v>70.798196591521872</v>
      </c>
      <c r="G99" s="40">
        <f t="shared" si="26"/>
        <v>71.781562689440861</v>
      </c>
      <c r="H99" s="40">
        <f t="shared" si="26"/>
        <v>69.489552064402332</v>
      </c>
      <c r="I99" s="49">
        <v>441.99183673499999</v>
      </c>
      <c r="J99" s="49">
        <v>488.87292516999997</v>
      </c>
      <c r="K99" s="49">
        <v>407.786258503</v>
      </c>
      <c r="L99" s="49">
        <v>574.43845805000001</v>
      </c>
      <c r="M99" s="49">
        <v>554.07197278900003</v>
      </c>
      <c r="N99" s="49">
        <v>516.59494331099995</v>
      </c>
      <c r="O99" s="49">
        <v>585.48857142899999</v>
      </c>
      <c r="Q99" s="50"/>
      <c r="R99" s="51"/>
      <c r="W99" s="52"/>
    </row>
    <row r="100" spans="1:23" x14ac:dyDescent="0.3">
      <c r="A100" s="3">
        <v>99</v>
      </c>
      <c r="B100" s="40">
        <f t="shared" si="21"/>
        <v>77.133861929618377</v>
      </c>
      <c r="C100" s="40">
        <f t="shared" si="22"/>
        <v>65.93926908585243</v>
      </c>
      <c r="D100" s="40">
        <f t="shared" si="23"/>
        <v>82.908589558337283</v>
      </c>
      <c r="E100" s="40">
        <f t="shared" si="24"/>
        <v>58.040104554670208</v>
      </c>
      <c r="F100" s="40">
        <f t="shared" si="25"/>
        <v>68.563728943026831</v>
      </c>
      <c r="G100" s="40">
        <f t="shared" si="26"/>
        <v>59.65909091191547</v>
      </c>
      <c r="H100" s="40">
        <f t="shared" si="26"/>
        <v>65.142463227622031</v>
      </c>
      <c r="I100" s="49">
        <v>446.38040816300003</v>
      </c>
      <c r="J100" s="49">
        <v>493.90877551</v>
      </c>
      <c r="K100" s="49">
        <v>412.01487528299998</v>
      </c>
      <c r="L100" s="49">
        <v>579.98514739200004</v>
      </c>
      <c r="M100" s="49">
        <v>559.15684807299999</v>
      </c>
      <c r="N100" s="49">
        <v>521.61015872999997</v>
      </c>
      <c r="O100" s="49">
        <v>590.66920634899998</v>
      </c>
      <c r="Q100" s="50"/>
      <c r="R100" s="51"/>
      <c r="W100" s="52"/>
    </row>
    <row r="101" spans="1:23" x14ac:dyDescent="0.3">
      <c r="A101" s="3">
        <v>100</v>
      </c>
      <c r="B101" s="40">
        <f t="shared" si="21"/>
        <v>78.950509231596371</v>
      </c>
      <c r="C101" s="40">
        <f t="shared" si="22"/>
        <v>65.142463227622699</v>
      </c>
      <c r="D101" s="40">
        <f t="shared" si="23"/>
        <v>81.599506583014929</v>
      </c>
      <c r="E101" s="40">
        <f t="shared" si="24"/>
        <v>55.86993243213719</v>
      </c>
      <c r="F101" s="40">
        <f t="shared" si="25"/>
        <v>71.44657259099813</v>
      </c>
      <c r="G101" s="40">
        <f t="shared" si="26"/>
        <v>62.610424026539619</v>
      </c>
      <c r="H101" s="40">
        <f t="shared" si="26"/>
        <v>54.209462416493011</v>
      </c>
      <c r="I101" s="49">
        <v>451.047619048</v>
      </c>
      <c r="J101" s="49">
        <v>499.36834467099999</v>
      </c>
      <c r="K101" s="49">
        <v>416.35700680299999</v>
      </c>
      <c r="L101" s="49">
        <v>586.18775510199998</v>
      </c>
      <c r="M101" s="49">
        <v>564.40743764199999</v>
      </c>
      <c r="N101" s="49">
        <v>527.64444444399999</v>
      </c>
      <c r="O101" s="49">
        <v>596.19555555600004</v>
      </c>
      <c r="Q101" s="50"/>
      <c r="R101" s="51"/>
      <c r="W101" s="52"/>
    </row>
    <row r="102" spans="1:23" x14ac:dyDescent="0.3">
      <c r="A102" s="3">
        <v>101</v>
      </c>
      <c r="B102" s="40">
        <f t="shared" si="21"/>
        <v>83.97511848310063</v>
      </c>
      <c r="C102" s="40">
        <f t="shared" si="22"/>
        <v>63.802083340025604</v>
      </c>
      <c r="D102" s="40">
        <f t="shared" si="23"/>
        <v>82.303417383955704</v>
      </c>
      <c r="E102" s="40">
        <f t="shared" si="24"/>
        <v>59.062500002306997</v>
      </c>
      <c r="F102" s="40">
        <f t="shared" si="25"/>
        <v>67.999588814041743</v>
      </c>
      <c r="G102" s="40">
        <f t="shared" si="26"/>
        <v>65.142463227623367</v>
      </c>
      <c r="H102" s="40">
        <f t="shared" si="26"/>
        <v>53.833007810693708</v>
      </c>
      <c r="I102" s="49">
        <v>455.60743764199998</v>
      </c>
      <c r="J102" s="49">
        <v>504.894693878</v>
      </c>
      <c r="K102" s="49">
        <v>420.76879818600003</v>
      </c>
      <c r="L102" s="49">
        <v>592.63129251700002</v>
      </c>
      <c r="M102" s="49">
        <v>569.44616780000001</v>
      </c>
      <c r="N102" s="49">
        <v>533.39428571400003</v>
      </c>
      <c r="O102" s="49">
        <v>602.83646258500005</v>
      </c>
      <c r="Q102" s="50"/>
      <c r="R102" s="51"/>
      <c r="W102" s="52"/>
    </row>
    <row r="103" spans="1:23" x14ac:dyDescent="0.3">
      <c r="A103" s="3">
        <v>102</v>
      </c>
      <c r="B103" s="40">
        <f t="shared" si="21"/>
        <v>79.917042522474475</v>
      </c>
      <c r="C103" s="40">
        <f t="shared" si="22"/>
        <v>58.950213874102566</v>
      </c>
      <c r="D103" s="40">
        <f t="shared" si="23"/>
        <v>86.253076399257452</v>
      </c>
      <c r="E103" s="40">
        <f t="shared" si="24"/>
        <v>59.860641891575717</v>
      </c>
      <c r="F103" s="40">
        <f t="shared" si="25"/>
        <v>70.114074485152258</v>
      </c>
      <c r="G103" s="40">
        <f t="shared" si="26"/>
        <v>62.83244681425434</v>
      </c>
      <c r="H103" s="40">
        <f t="shared" si="26"/>
        <v>54.399671051233156</v>
      </c>
      <c r="I103" s="49">
        <v>459.89442176900002</v>
      </c>
      <c r="J103" s="49">
        <v>510.53714285699999</v>
      </c>
      <c r="K103" s="49">
        <v>425.14285714300001</v>
      </c>
      <c r="L103" s="49">
        <v>598.72653061200003</v>
      </c>
      <c r="M103" s="49">
        <v>574.74031746000003</v>
      </c>
      <c r="N103" s="49">
        <v>538.92063492099999</v>
      </c>
      <c r="O103" s="49">
        <v>609.52380952399994</v>
      </c>
      <c r="Q103" s="50"/>
      <c r="R103" s="51"/>
      <c r="W103" s="52"/>
    </row>
    <row r="104" spans="1:23" x14ac:dyDescent="0.3">
      <c r="A104" s="3">
        <v>103</v>
      </c>
      <c r="B104" s="40">
        <f t="shared" si="21"/>
        <v>75.999540445978809</v>
      </c>
      <c r="C104" s="40">
        <f t="shared" si="22"/>
        <v>68.90624999892259</v>
      </c>
      <c r="D104" s="40">
        <f t="shared" si="23"/>
        <v>80.907534237917304</v>
      </c>
      <c r="E104" s="40">
        <f t="shared" si="24"/>
        <v>64.666970802735847</v>
      </c>
      <c r="F104" s="40">
        <f t="shared" si="25"/>
        <v>63.572913033761658</v>
      </c>
      <c r="G104" s="40">
        <f t="shared" si="26"/>
        <v>70.592629477677207</v>
      </c>
      <c r="H104" s="40">
        <f t="shared" si="26"/>
        <v>53.14124471526717</v>
      </c>
      <c r="I104" s="49">
        <v>464.39909297100002</v>
      </c>
      <c r="J104" s="49">
        <v>516.64399092999997</v>
      </c>
      <c r="K104" s="49">
        <v>429.31662131500002</v>
      </c>
      <c r="L104" s="49">
        <v>604.74049886600005</v>
      </c>
      <c r="M104" s="49">
        <v>579.87480725600005</v>
      </c>
      <c r="N104" s="49">
        <v>544.65015873000004</v>
      </c>
      <c r="O104" s="49">
        <v>616.14149659899999</v>
      </c>
      <c r="Q104" s="50"/>
      <c r="R104" s="51"/>
      <c r="W104" s="52"/>
    </row>
    <row r="105" spans="1:23" x14ac:dyDescent="0.3">
      <c r="A105" s="3">
        <v>104</v>
      </c>
      <c r="B105" s="40">
        <f t="shared" si="21"/>
        <v>75.999540445978809</v>
      </c>
      <c r="C105" s="40">
        <f t="shared" si="22"/>
        <v>63.024009152270871</v>
      </c>
      <c r="D105" s="40">
        <f t="shared" si="23"/>
        <v>85.538332244713004</v>
      </c>
      <c r="E105" s="40">
        <f t="shared" si="24"/>
        <v>54.832559680617955</v>
      </c>
      <c r="F105" s="40">
        <f t="shared" si="25"/>
        <v>64.331561206709225</v>
      </c>
      <c r="G105" s="40">
        <f t="shared" si="26"/>
        <v>59.458892623374012</v>
      </c>
      <c r="H105" s="40">
        <f t="shared" si="26"/>
        <v>52.869069466323708</v>
      </c>
      <c r="I105" s="49">
        <v>469.13596371900002</v>
      </c>
      <c r="J105" s="49">
        <v>521.86848072600003</v>
      </c>
      <c r="K105" s="49">
        <v>433.76614512499998</v>
      </c>
      <c r="L105" s="49">
        <v>610.30748299300001</v>
      </c>
      <c r="M105" s="49">
        <v>585.53759637200005</v>
      </c>
      <c r="N105" s="49">
        <v>549.74984127000005</v>
      </c>
      <c r="O105" s="49">
        <v>622.91589569200005</v>
      </c>
      <c r="Q105" s="50"/>
      <c r="R105" s="51"/>
      <c r="W105" s="52"/>
    </row>
    <row r="106" spans="1:23" x14ac:dyDescent="0.3">
      <c r="A106" s="3">
        <v>105</v>
      </c>
      <c r="B106" s="40">
        <f t="shared" si="21"/>
        <v>84.720347066446806</v>
      </c>
      <c r="C106" s="40">
        <f t="shared" si="22"/>
        <v>57.850396453410887</v>
      </c>
      <c r="D106" s="40">
        <f t="shared" si="23"/>
        <v>87.100596898261045</v>
      </c>
      <c r="E106" s="40">
        <f t="shared" si="24"/>
        <v>53.693181816275569</v>
      </c>
      <c r="F106" s="40">
        <f t="shared" si="25"/>
        <v>69.213867191090827</v>
      </c>
      <c r="G106" s="40">
        <f t="shared" si="26"/>
        <v>60.680650681846565</v>
      </c>
      <c r="H106" s="40">
        <f t="shared" si="26"/>
        <v>55.970780682802825</v>
      </c>
      <c r="I106" s="49">
        <v>473.87283446700002</v>
      </c>
      <c r="J106" s="49">
        <v>527.58058956900004</v>
      </c>
      <c r="K106" s="49">
        <v>437.97478458000001</v>
      </c>
      <c r="L106" s="49">
        <v>616.87292517000003</v>
      </c>
      <c r="M106" s="49">
        <v>591.13360544199998</v>
      </c>
      <c r="N106" s="49">
        <v>555.80444444399996</v>
      </c>
      <c r="O106" s="49">
        <v>629.72517006800001</v>
      </c>
      <c r="Q106" s="50"/>
      <c r="R106" s="51"/>
      <c r="W106" s="52"/>
    </row>
    <row r="107" spans="1:23" x14ac:dyDescent="0.3">
      <c r="A107" s="3">
        <v>106</v>
      </c>
      <c r="B107" s="40">
        <f t="shared" si="21"/>
        <v>79.101956628975117</v>
      </c>
      <c r="C107" s="40">
        <f t="shared" si="22"/>
        <v>67.999588814043207</v>
      </c>
      <c r="D107" s="40">
        <f t="shared" si="23"/>
        <v>83.354334670199265</v>
      </c>
      <c r="E107" s="40">
        <f t="shared" si="24"/>
        <v>54.784121029177193</v>
      </c>
      <c r="F107" s="40">
        <f t="shared" si="25"/>
        <v>66.755247567149482</v>
      </c>
      <c r="G107" s="40">
        <f t="shared" si="26"/>
        <v>60.267857146220024</v>
      </c>
      <c r="H107" s="40">
        <f t="shared" si="26"/>
        <v>55.569556451087593</v>
      </c>
      <c r="I107" s="49">
        <v>478.12210884400002</v>
      </c>
      <c r="J107" s="49">
        <v>533.80353741500005</v>
      </c>
      <c r="K107" s="49">
        <v>442.10793650800002</v>
      </c>
      <c r="L107" s="49">
        <v>623.57768707499997</v>
      </c>
      <c r="M107" s="49">
        <v>596.33487528299997</v>
      </c>
      <c r="N107" s="49">
        <v>561.73714285699998</v>
      </c>
      <c r="O107" s="49">
        <v>636.15709750600001</v>
      </c>
      <c r="Q107" s="50"/>
      <c r="R107" s="51"/>
      <c r="W107" s="52"/>
    </row>
    <row r="108" spans="1:23" x14ac:dyDescent="0.3">
      <c r="A108" s="3">
        <v>107</v>
      </c>
      <c r="B108" s="40">
        <f t="shared" si="21"/>
        <v>69.524243268458292</v>
      </c>
      <c r="C108" s="40">
        <f t="shared" si="22"/>
        <v>56.583599449851988</v>
      </c>
      <c r="D108" s="40">
        <f t="shared" si="23"/>
        <v>81.599506583014929</v>
      </c>
      <c r="E108" s="40">
        <f t="shared" si="24"/>
        <v>50.707788224152296</v>
      </c>
      <c r="F108" s="40">
        <f t="shared" si="25"/>
        <v>57.555313069586049</v>
      </c>
      <c r="G108" s="40">
        <f t="shared" si="26"/>
        <v>54.519230762416306</v>
      </c>
      <c r="H108" s="40">
        <f t="shared" si="26"/>
        <v>46.280317165703671</v>
      </c>
      <c r="I108" s="49">
        <v>482.67319727900002</v>
      </c>
      <c r="J108" s="49">
        <v>539.09768707499995</v>
      </c>
      <c r="K108" s="49">
        <v>446.42684807299997</v>
      </c>
      <c r="L108" s="49">
        <v>630.14893424000002</v>
      </c>
      <c r="M108" s="49">
        <v>601.72770975100002</v>
      </c>
      <c r="N108" s="49">
        <v>567.71047619000001</v>
      </c>
      <c r="O108" s="49">
        <v>642.63546485300003</v>
      </c>
      <c r="Q108" s="50"/>
      <c r="R108" s="51"/>
      <c r="W108" s="52"/>
    </row>
    <row r="109" spans="1:23" x14ac:dyDescent="0.3">
      <c r="A109" s="3">
        <v>108</v>
      </c>
      <c r="B109" s="40">
        <f t="shared" si="21"/>
        <v>65.417325957696065</v>
      </c>
      <c r="C109" s="40">
        <f t="shared" si="22"/>
        <v>49.062994468272549</v>
      </c>
      <c r="D109" s="40">
        <f t="shared" si="23"/>
        <v>74.18136962550939</v>
      </c>
      <c r="E109" s="40">
        <f t="shared" si="24"/>
        <v>44.922455284451566</v>
      </c>
      <c r="F109" s="40">
        <f t="shared" si="25"/>
        <v>54.711434738873095</v>
      </c>
      <c r="G109" s="40">
        <f t="shared" si="26"/>
        <v>45.666881444310192</v>
      </c>
      <c r="H109" s="40">
        <f t="shared" si="26"/>
        <v>49.375497609008498</v>
      </c>
      <c r="I109" s="49">
        <v>487.85124716600001</v>
      </c>
      <c r="J109" s="49">
        <v>545.459954649</v>
      </c>
      <c r="K109" s="49">
        <v>450.83863945600001</v>
      </c>
      <c r="L109" s="49">
        <v>637.248435374</v>
      </c>
      <c r="M109" s="49">
        <v>607.982562358</v>
      </c>
      <c r="N109" s="49">
        <v>574.31365079399995</v>
      </c>
      <c r="O109" s="49">
        <v>650.41414966000002</v>
      </c>
      <c r="Q109" s="50"/>
      <c r="R109" s="51"/>
      <c r="W109" s="52"/>
    </row>
    <row r="110" spans="1:23" x14ac:dyDescent="0.3">
      <c r="A110" s="3">
        <v>109</v>
      </c>
      <c r="B110" s="40">
        <f t="shared" si="21"/>
        <v>52.914355802189007</v>
      </c>
      <c r="C110" s="40">
        <f t="shared" si="22"/>
        <v>50.133892475224407</v>
      </c>
      <c r="D110" s="40">
        <f t="shared" si="23"/>
        <v>77.909076634121178</v>
      </c>
      <c r="E110" s="40">
        <f t="shared" si="24"/>
        <v>45.44947052764401</v>
      </c>
      <c r="F110" s="40">
        <f t="shared" si="25"/>
        <v>52.734375005149452</v>
      </c>
      <c r="G110" s="40">
        <f t="shared" si="26"/>
        <v>46.263054833778483</v>
      </c>
      <c r="H110" s="40">
        <f t="shared" si="26"/>
        <v>47.268006864203151</v>
      </c>
      <c r="I110" s="49">
        <v>493.35437641700003</v>
      </c>
      <c r="J110" s="49">
        <v>552.79746031699995</v>
      </c>
      <c r="K110" s="49">
        <v>455.69160997699998</v>
      </c>
      <c r="L110" s="49">
        <v>645.26224489799995</v>
      </c>
      <c r="M110" s="49">
        <v>614.56253968299995</v>
      </c>
      <c r="N110" s="49">
        <v>582.196825397</v>
      </c>
      <c r="O110" s="49">
        <v>657.70521541999994</v>
      </c>
      <c r="Q110" s="50"/>
      <c r="R110" s="51"/>
      <c r="W110" s="52"/>
    </row>
    <row r="111" spans="1:23" x14ac:dyDescent="0.3">
      <c r="A111" s="3">
        <v>110</v>
      </c>
      <c r="B111" s="40">
        <f t="shared" si="21"/>
        <v>97.586162386699002</v>
      </c>
      <c r="C111" s="40">
        <f t="shared" si="22"/>
        <v>55.644542273210575</v>
      </c>
      <c r="D111" s="40">
        <f t="shared" si="23"/>
        <v>80.331120451363475</v>
      </c>
      <c r="E111" s="40">
        <f t="shared" si="24"/>
        <v>44.360246784722882</v>
      </c>
      <c r="F111" s="40">
        <f t="shared" si="25"/>
        <v>53.670129504966653</v>
      </c>
      <c r="G111" s="40">
        <f t="shared" si="26"/>
        <v>48.811983466031982</v>
      </c>
      <c r="H111" s="40">
        <f t="shared" si="26"/>
        <v>56.19922476438331</v>
      </c>
      <c r="I111" s="49">
        <v>500.15782312900001</v>
      </c>
      <c r="J111" s="49">
        <v>559.97823129300002</v>
      </c>
      <c r="K111" s="49">
        <v>460.31238095200001</v>
      </c>
      <c r="L111" s="49">
        <v>653.18312925199996</v>
      </c>
      <c r="M111" s="49">
        <v>621.38920634900001</v>
      </c>
      <c r="N111" s="49">
        <v>589.97841269800006</v>
      </c>
      <c r="O111" s="49">
        <v>665.32136054399996</v>
      </c>
      <c r="Q111" s="50"/>
      <c r="R111" s="51"/>
      <c r="W111" s="52"/>
    </row>
    <row r="112" spans="1:23" x14ac:dyDescent="0.3">
      <c r="A112" s="3">
        <v>111</v>
      </c>
      <c r="B112" s="40">
        <f t="shared" si="21"/>
        <v>64.297951092867692</v>
      </c>
      <c r="C112" s="40">
        <f t="shared" si="22"/>
        <v>45.801790992725927</v>
      </c>
      <c r="D112" s="40">
        <f t="shared" si="23"/>
        <v>72.111191866721029</v>
      </c>
      <c r="E112" s="40">
        <f t="shared" si="24"/>
        <v>39.728139011643457</v>
      </c>
      <c r="F112" s="40">
        <f t="shared" si="25"/>
        <v>46.074015603133731</v>
      </c>
      <c r="G112" s="40">
        <f t="shared" si="26"/>
        <v>43.006674761359122</v>
      </c>
      <c r="H112" s="40">
        <f t="shared" si="26"/>
        <v>48.831200786785566</v>
      </c>
      <c r="I112" s="49">
        <v>503.84687074800001</v>
      </c>
      <c r="J112" s="49">
        <v>566.447868481</v>
      </c>
      <c r="K112" s="49">
        <v>464.7938322</v>
      </c>
      <c r="L112" s="49">
        <v>661.29850340099995</v>
      </c>
      <c r="M112" s="49">
        <v>628.09684807300005</v>
      </c>
      <c r="N112" s="49">
        <v>597.35365079400003</v>
      </c>
      <c r="O112" s="49">
        <v>671.72714285699999</v>
      </c>
      <c r="Q112" s="50"/>
      <c r="R112" s="51"/>
      <c r="W112" s="52"/>
    </row>
    <row r="113" spans="1:23" x14ac:dyDescent="0.3">
      <c r="A113" s="3">
        <v>112</v>
      </c>
      <c r="B113" s="40">
        <f t="shared" si="21"/>
        <v>62.515751017123982</v>
      </c>
      <c r="C113" s="40">
        <f t="shared" si="22"/>
        <v>38.991180565696986</v>
      </c>
      <c r="D113" s="40">
        <f t="shared" si="23"/>
        <v>44.170673074932125</v>
      </c>
      <c r="E113" s="40">
        <f t="shared" si="24"/>
        <v>33.740818824802325</v>
      </c>
      <c r="F113" s="40">
        <f t="shared" si="25"/>
        <v>37.213009083607403</v>
      </c>
      <c r="G113" s="40">
        <f t="shared" si="26"/>
        <v>35.031664421810859</v>
      </c>
      <c r="H113" s="40">
        <f t="shared" si="26"/>
        <v>28.057897248066983</v>
      </c>
      <c r="I113" s="49">
        <v>509.44580498900001</v>
      </c>
      <c r="J113" s="49">
        <v>574.30782312899998</v>
      </c>
      <c r="K113" s="49">
        <v>469.786122449</v>
      </c>
      <c r="L113" s="49">
        <v>670.36009070299997</v>
      </c>
      <c r="M113" s="49">
        <v>635.91036281200002</v>
      </c>
      <c r="N113" s="49">
        <v>605.72444444400003</v>
      </c>
      <c r="O113" s="49">
        <v>679.09947845800002</v>
      </c>
      <c r="Q113" s="50"/>
      <c r="R113" s="51"/>
      <c r="W113" s="52"/>
    </row>
    <row r="114" spans="1:23" x14ac:dyDescent="0.3">
      <c r="A114" s="3">
        <v>113</v>
      </c>
      <c r="B114" s="40">
        <f t="shared" si="21"/>
        <v>34.684354026481778</v>
      </c>
      <c r="C114" s="40">
        <f t="shared" si="22"/>
        <v>51.231412635834594</v>
      </c>
      <c r="D114" s="40">
        <f t="shared" si="23"/>
        <v>70.794092466132682</v>
      </c>
      <c r="E114" s="40">
        <f t="shared" si="24"/>
        <v>45.666881444310192</v>
      </c>
      <c r="F114" s="40">
        <f t="shared" si="25"/>
        <v>71.118836014495187</v>
      </c>
      <c r="G114" s="40">
        <f t="shared" ref="G114:H129" si="27">60/((N115-N114)/6)</f>
        <v>48.650139426981717</v>
      </c>
      <c r="H114" s="40">
        <f t="shared" si="27"/>
        <v>52.191579522511155</v>
      </c>
      <c r="I114" s="49">
        <v>515.20435374099998</v>
      </c>
      <c r="J114" s="49">
        <v>583.54068027200003</v>
      </c>
      <c r="K114" s="49">
        <v>477.93632653100002</v>
      </c>
      <c r="L114" s="49">
        <v>681.029659864</v>
      </c>
      <c r="M114" s="49">
        <v>645.584399093</v>
      </c>
      <c r="N114" s="49">
        <v>616.00086167799998</v>
      </c>
      <c r="O114" s="49">
        <v>691.93009070300002</v>
      </c>
      <c r="Q114" s="50"/>
      <c r="R114" s="51"/>
      <c r="W114" s="52"/>
    </row>
    <row r="115" spans="1:23" x14ac:dyDescent="0.3">
      <c r="A115" s="3">
        <v>114</v>
      </c>
      <c r="B115" s="40">
        <f t="shared" si="21"/>
        <v>110.74218749297113</v>
      </c>
      <c r="C115" s="40">
        <f t="shared" si="22"/>
        <v>67.591961859277689</v>
      </c>
      <c r="D115" s="40">
        <f t="shared" si="23"/>
        <v>80.331120469288535</v>
      </c>
      <c r="E115" s="40">
        <f t="shared" si="24"/>
        <v>65.97406914172582</v>
      </c>
      <c r="F115" s="40">
        <f t="shared" si="25"/>
        <v>77.519531245077886</v>
      </c>
      <c r="G115" s="40">
        <f t="shared" si="27"/>
        <v>75.39893617973712</v>
      </c>
      <c r="H115" s="40">
        <f t="shared" si="27"/>
        <v>74.181369610222049</v>
      </c>
      <c r="I115" s="49">
        <v>525.58367346900002</v>
      </c>
      <c r="J115" s="49">
        <v>590.56761904799998</v>
      </c>
      <c r="K115" s="49">
        <v>483.02149659899999</v>
      </c>
      <c r="L115" s="49">
        <v>688.91283446700004</v>
      </c>
      <c r="M115" s="49">
        <v>650.64634920599997</v>
      </c>
      <c r="N115" s="49">
        <v>623.40063492100001</v>
      </c>
      <c r="O115" s="49">
        <v>698.82775510199997</v>
      </c>
      <c r="Q115" s="50"/>
      <c r="R115" s="51"/>
      <c r="W115" s="52"/>
    </row>
    <row r="116" spans="1:23" x14ac:dyDescent="0.3">
      <c r="A116" s="3">
        <v>115</v>
      </c>
      <c r="B116" s="40">
        <f t="shared" si="21"/>
        <v>72.788292255523558</v>
      </c>
      <c r="C116" s="40">
        <f t="shared" si="22"/>
        <v>61.768550794481911</v>
      </c>
      <c r="D116" s="40">
        <f t="shared" si="23"/>
        <v>77.133861946144009</v>
      </c>
      <c r="E116" s="40">
        <f t="shared" si="24"/>
        <v>62.264683740141507</v>
      </c>
      <c r="F116" s="40">
        <f t="shared" si="25"/>
        <v>73.478228670571568</v>
      </c>
      <c r="G116" s="40">
        <f t="shared" si="27"/>
        <v>62.610424026540848</v>
      </c>
      <c r="H116" s="40">
        <f t="shared" si="27"/>
        <v>64.065728305139018</v>
      </c>
      <c r="I116" s="49">
        <v>528.83446712</v>
      </c>
      <c r="J116" s="49">
        <v>595.89369614500004</v>
      </c>
      <c r="K116" s="49">
        <v>487.50294784599998</v>
      </c>
      <c r="L116" s="49">
        <v>694.36952381000003</v>
      </c>
      <c r="M116" s="49">
        <v>655.29034013600005</v>
      </c>
      <c r="N116" s="49">
        <v>628.17523809500005</v>
      </c>
      <c r="O116" s="49">
        <v>703.68072562400005</v>
      </c>
      <c r="Q116" s="50"/>
      <c r="R116" s="51"/>
      <c r="W116" s="52"/>
    </row>
    <row r="117" spans="1:23" x14ac:dyDescent="0.3">
      <c r="A117" s="3">
        <v>116</v>
      </c>
      <c r="B117" s="40">
        <f t="shared" si="21"/>
        <v>75.721153834776885</v>
      </c>
      <c r="C117" s="40">
        <f t="shared" si="22"/>
        <v>78.700031721752723</v>
      </c>
      <c r="D117" s="40">
        <f t="shared" si="23"/>
        <v>85.656940595164755</v>
      </c>
      <c r="E117" s="40">
        <f t="shared" si="24"/>
        <v>72.111191866721029</v>
      </c>
      <c r="F117" s="40">
        <f t="shared" si="25"/>
        <v>81.278669728557844</v>
      </c>
      <c r="G117" s="40">
        <f t="shared" si="27"/>
        <v>76.04613733854508</v>
      </c>
      <c r="H117" s="40">
        <f t="shared" si="27"/>
        <v>73.828125002885116</v>
      </c>
      <c r="I117" s="49">
        <v>533.78031745999999</v>
      </c>
      <c r="J117" s="49">
        <v>601.72190476200001</v>
      </c>
      <c r="K117" s="49">
        <v>492.17015873000003</v>
      </c>
      <c r="L117" s="49">
        <v>700.151292517</v>
      </c>
      <c r="M117" s="49">
        <v>660.18975056700003</v>
      </c>
      <c r="N117" s="49">
        <v>633.92507936499999</v>
      </c>
      <c r="O117" s="49">
        <v>709.29995464900003</v>
      </c>
      <c r="Q117" s="50"/>
      <c r="R117" s="51"/>
      <c r="W117" s="52"/>
    </row>
    <row r="118" spans="1:23" x14ac:dyDescent="0.3">
      <c r="A118" s="3">
        <v>117</v>
      </c>
      <c r="B118" s="40">
        <f t="shared" si="21"/>
        <v>81.92288639801356</v>
      </c>
      <c r="C118" s="40">
        <f t="shared" si="22"/>
        <v>76.752011138651184</v>
      </c>
      <c r="D118" s="40">
        <f t="shared" si="23"/>
        <v>83.354334689497819</v>
      </c>
      <c r="E118" s="40">
        <f t="shared" si="24"/>
        <v>68.299146465605247</v>
      </c>
      <c r="F118" s="40">
        <f t="shared" si="25"/>
        <v>81.066176462019783</v>
      </c>
      <c r="G118" s="40">
        <f t="shared" si="27"/>
        <v>76.37392240813611</v>
      </c>
      <c r="H118" s="40">
        <f t="shared" si="27"/>
        <v>76.373922424336811</v>
      </c>
      <c r="I118" s="49">
        <v>538.53460317500003</v>
      </c>
      <c r="J118" s="49">
        <v>606.29623582800002</v>
      </c>
      <c r="K118" s="49">
        <v>496.372970522</v>
      </c>
      <c r="L118" s="49">
        <v>705.14358276600001</v>
      </c>
      <c r="M118" s="49">
        <v>664.618956916</v>
      </c>
      <c r="N118" s="49">
        <v>638.65904761900003</v>
      </c>
      <c r="O118" s="49">
        <v>714.17614512499995</v>
      </c>
      <c r="Q118" s="50"/>
      <c r="R118" s="51"/>
      <c r="W118" s="52"/>
    </row>
    <row r="119" spans="1:23" x14ac:dyDescent="0.3">
      <c r="A119" s="3">
        <v>118</v>
      </c>
      <c r="B119" s="40">
        <f t="shared" si="21"/>
        <v>73.478228670571568</v>
      </c>
      <c r="C119" s="40">
        <f t="shared" si="22"/>
        <v>70.592315599167819</v>
      </c>
      <c r="D119" s="40">
        <f t="shared" si="23"/>
        <v>75.628810974781075</v>
      </c>
      <c r="E119" s="40">
        <f t="shared" si="24"/>
        <v>60.680650692074622</v>
      </c>
      <c r="F119" s="40">
        <f t="shared" si="25"/>
        <v>72.788292255523558</v>
      </c>
      <c r="G119" s="40">
        <f t="shared" si="27"/>
        <v>71.159638554886513</v>
      </c>
      <c r="H119" s="40">
        <f t="shared" si="27"/>
        <v>70.153421936463076</v>
      </c>
      <c r="I119" s="49">
        <v>542.92897959200002</v>
      </c>
      <c r="J119" s="49">
        <v>610.98666666700001</v>
      </c>
      <c r="K119" s="49">
        <v>500.69188208600002</v>
      </c>
      <c r="L119" s="49">
        <v>710.41451247199996</v>
      </c>
      <c r="M119" s="49">
        <v>669.059773243</v>
      </c>
      <c r="N119" s="49">
        <v>643.37269841299997</v>
      </c>
      <c r="O119" s="49">
        <v>718.889795918</v>
      </c>
      <c r="Q119" s="50"/>
      <c r="R119" s="51"/>
      <c r="W119" s="52"/>
    </row>
    <row r="120" spans="1:23" x14ac:dyDescent="0.3">
      <c r="A120" s="3">
        <v>119</v>
      </c>
      <c r="B120" s="40">
        <f t="shared" si="21"/>
        <v>81.599506583014929</v>
      </c>
      <c r="C120" s="40">
        <f t="shared" si="22"/>
        <v>70.352694060563806</v>
      </c>
      <c r="D120" s="40">
        <f t="shared" si="23"/>
        <v>80.591696156099658</v>
      </c>
      <c r="E120" s="40">
        <f t="shared" si="24"/>
        <v>60.799632346514834</v>
      </c>
      <c r="F120" s="40">
        <f t="shared" si="25"/>
        <v>64.498567921634134</v>
      </c>
      <c r="G120" s="40">
        <f t="shared" si="27"/>
        <v>66.611842110741378</v>
      </c>
      <c r="H120" s="40">
        <f t="shared" si="27"/>
        <v>73.828125002885116</v>
      </c>
      <c r="I120" s="49">
        <v>547.828390023</v>
      </c>
      <c r="J120" s="49">
        <v>616.08637188199998</v>
      </c>
      <c r="K120" s="49">
        <v>505.45197278900002</v>
      </c>
      <c r="L120" s="49">
        <v>716.34721088399999</v>
      </c>
      <c r="M120" s="49">
        <v>674.00562358299999</v>
      </c>
      <c r="N120" s="49">
        <v>648.43174603199998</v>
      </c>
      <c r="O120" s="49">
        <v>724.02140589600003</v>
      </c>
      <c r="Q120" s="50"/>
      <c r="R120" s="51"/>
      <c r="W120" s="52"/>
    </row>
    <row r="121" spans="1:23" x14ac:dyDescent="0.3">
      <c r="A121" s="3">
        <v>120</v>
      </c>
      <c r="B121" s="40">
        <f t="shared" si="21"/>
        <v>84.260360060832198</v>
      </c>
      <c r="C121" s="40">
        <f t="shared" si="22"/>
        <v>63.802083328717572</v>
      </c>
      <c r="D121" s="40">
        <f t="shared" si="23"/>
        <v>83.410828267914766</v>
      </c>
      <c r="E121" s="40">
        <f t="shared" si="24"/>
        <v>52.466687822148273</v>
      </c>
      <c r="F121" s="40">
        <f t="shared" si="25"/>
        <v>72.83136758471349</v>
      </c>
      <c r="G121" s="40">
        <f t="shared" si="27"/>
        <v>55.198598130034426</v>
      </c>
      <c r="H121" s="40">
        <f t="shared" si="27"/>
        <v>76.373922408134277</v>
      </c>
      <c r="I121" s="49">
        <v>552.24018140600003</v>
      </c>
      <c r="J121" s="49">
        <v>621.20344671199996</v>
      </c>
      <c r="K121" s="49">
        <v>509.91893424</v>
      </c>
      <c r="L121" s="49">
        <v>722.26829931999998</v>
      </c>
      <c r="M121" s="49">
        <v>679.587142857</v>
      </c>
      <c r="N121" s="49">
        <v>653.83619047599996</v>
      </c>
      <c r="O121" s="49">
        <v>728.89759637199995</v>
      </c>
      <c r="Q121" s="50"/>
      <c r="R121" s="51"/>
      <c r="W121" s="52"/>
    </row>
    <row r="122" spans="1:23" x14ac:dyDescent="0.3">
      <c r="A122" s="3">
        <v>121</v>
      </c>
      <c r="B122" s="40">
        <f t="shared" si="21"/>
        <v>76.326923076629512</v>
      </c>
      <c r="C122" s="40">
        <f t="shared" si="22"/>
        <v>60.326483469820118</v>
      </c>
      <c r="D122" s="40">
        <f t="shared" si="23"/>
        <v>80.854791392409695</v>
      </c>
      <c r="E122" s="40">
        <f t="shared" si="24"/>
        <v>58.477722764587597</v>
      </c>
      <c r="F122" s="40">
        <f t="shared" si="25"/>
        <v>69.563236109360759</v>
      </c>
      <c r="G122" s="40">
        <f t="shared" si="27"/>
        <v>63.056049824343752</v>
      </c>
      <c r="H122" s="40">
        <f t="shared" si="27"/>
        <v>72.069291120845705</v>
      </c>
      <c r="I122" s="49">
        <v>556.51265306100004</v>
      </c>
      <c r="J122" s="49">
        <v>626.845895692</v>
      </c>
      <c r="K122" s="49">
        <v>514.23492063499998</v>
      </c>
      <c r="L122" s="49">
        <v>729.12979591800001</v>
      </c>
      <c r="M122" s="49">
        <v>684.53006802699997</v>
      </c>
      <c r="N122" s="49">
        <v>660.35809523800003</v>
      </c>
      <c r="O122" s="49">
        <v>733.611247166</v>
      </c>
      <c r="Q122" s="50"/>
      <c r="R122" s="51"/>
      <c r="W122" s="52"/>
    </row>
    <row r="123" spans="1:23" x14ac:dyDescent="0.3">
      <c r="A123" s="3">
        <v>122</v>
      </c>
      <c r="B123" s="40">
        <f t="shared" si="21"/>
        <v>83.691801612419056</v>
      </c>
      <c r="C123" s="40">
        <f t="shared" si="22"/>
        <v>70.153421936463076</v>
      </c>
      <c r="D123" s="40">
        <f t="shared" si="23"/>
        <v>86.614001398443051</v>
      </c>
      <c r="E123" s="40">
        <f t="shared" si="24"/>
        <v>64.264896372563484</v>
      </c>
      <c r="F123" s="40">
        <f t="shared" si="25"/>
        <v>78.750000007381615</v>
      </c>
      <c r="G123" s="40">
        <f t="shared" si="27"/>
        <v>67.628816796111593</v>
      </c>
      <c r="H123" s="40">
        <f t="shared" si="27"/>
        <v>79.000796174411391</v>
      </c>
      <c r="I123" s="49">
        <v>561.22920634900004</v>
      </c>
      <c r="J123" s="49">
        <v>632.81342403600001</v>
      </c>
      <c r="K123" s="49">
        <v>518.68734693900001</v>
      </c>
      <c r="L123" s="49">
        <v>735.28598639500001</v>
      </c>
      <c r="M123" s="49">
        <v>689.70521541999994</v>
      </c>
      <c r="N123" s="49">
        <v>666.06730158699997</v>
      </c>
      <c r="O123" s="49">
        <v>738.60643990899996</v>
      </c>
      <c r="Q123" s="50"/>
      <c r="R123" s="51"/>
      <c r="W123" s="52"/>
    </row>
    <row r="124" spans="1:23" x14ac:dyDescent="0.3">
      <c r="A124" s="3">
        <v>123</v>
      </c>
      <c r="B124" s="40">
        <f t="shared" si="21"/>
        <v>78.056167401956515</v>
      </c>
      <c r="C124" s="40">
        <f t="shared" si="22"/>
        <v>75.261680834627711</v>
      </c>
      <c r="D124" s="40">
        <f t="shared" si="23"/>
        <v>83.354334689497819</v>
      </c>
      <c r="E124" s="40">
        <f t="shared" si="24"/>
        <v>65.039984272507454</v>
      </c>
      <c r="F124" s="40">
        <f t="shared" si="25"/>
        <v>62.67221436651527</v>
      </c>
      <c r="G124" s="40">
        <f t="shared" si="27"/>
        <v>62.263462758852505</v>
      </c>
      <c r="H124" s="40">
        <f t="shared" si="27"/>
        <v>65.692886988356506</v>
      </c>
      <c r="I124" s="49">
        <v>565.530702948</v>
      </c>
      <c r="J124" s="49">
        <v>637.94503401400004</v>
      </c>
      <c r="K124" s="49">
        <v>522.84371882100004</v>
      </c>
      <c r="L124" s="49">
        <v>740.88780045399994</v>
      </c>
      <c r="M124" s="49">
        <v>694.27664399100001</v>
      </c>
      <c r="N124" s="49">
        <v>671.39047618999996</v>
      </c>
      <c r="O124" s="49">
        <v>743.16335600900004</v>
      </c>
      <c r="Q124" s="50"/>
      <c r="R124" s="51"/>
      <c r="W124" s="52"/>
    </row>
    <row r="125" spans="1:23" x14ac:dyDescent="0.3">
      <c r="A125" s="3">
        <v>124</v>
      </c>
      <c r="B125" s="40">
        <f t="shared" si="21"/>
        <v>83.35433467019817</v>
      </c>
      <c r="C125" s="40">
        <f t="shared" si="22"/>
        <v>67.962037832868802</v>
      </c>
      <c r="D125" s="40">
        <f t="shared" si="23"/>
        <v>89.102909479309304</v>
      </c>
      <c r="E125" s="40">
        <f t="shared" si="24"/>
        <v>59.745303471107938</v>
      </c>
      <c r="F125" s="40">
        <f t="shared" si="25"/>
        <v>64.702286345763198</v>
      </c>
      <c r="G125" s="40">
        <f t="shared" si="27"/>
        <v>63.869075639112289</v>
      </c>
      <c r="H125" s="40">
        <f t="shared" si="27"/>
        <v>62.865786543559487</v>
      </c>
      <c r="I125" s="49">
        <v>570.14276643999995</v>
      </c>
      <c r="J125" s="49">
        <v>642.72834467099995</v>
      </c>
      <c r="K125" s="49">
        <v>527.16263038500006</v>
      </c>
      <c r="L125" s="49">
        <v>746.42285714299999</v>
      </c>
      <c r="M125" s="49">
        <v>700.02081632700003</v>
      </c>
      <c r="N125" s="49">
        <v>677.17235827699994</v>
      </c>
      <c r="O125" s="49">
        <v>748.64340136099997</v>
      </c>
      <c r="Q125" s="50"/>
      <c r="R125" s="51"/>
      <c r="W125" s="52"/>
    </row>
    <row r="126" spans="1:23" x14ac:dyDescent="0.3">
      <c r="A126" s="3">
        <v>125</v>
      </c>
      <c r="B126" s="40">
        <f t="shared" si="21"/>
        <v>82.467586453604511</v>
      </c>
      <c r="C126" s="40">
        <f t="shared" si="22"/>
        <v>67.445229427958211</v>
      </c>
      <c r="D126" s="40">
        <f t="shared" si="23"/>
        <v>92.837761959382391</v>
      </c>
      <c r="E126" s="40">
        <f t="shared" si="24"/>
        <v>61.523437493992716</v>
      </c>
      <c r="F126" s="40">
        <f t="shared" si="25"/>
        <v>67.116477270344177</v>
      </c>
      <c r="G126" s="40">
        <f t="shared" si="27"/>
        <v>68.944552536937465</v>
      </c>
      <c r="H126" s="40">
        <f t="shared" si="27"/>
        <v>65.97406914172582</v>
      </c>
      <c r="I126" s="49">
        <v>574.46167800499995</v>
      </c>
      <c r="J126" s="49">
        <v>648.02541950099999</v>
      </c>
      <c r="K126" s="49">
        <v>531.202902494</v>
      </c>
      <c r="L126" s="49">
        <v>752.44843537400004</v>
      </c>
      <c r="M126" s="49">
        <v>705.58476190500005</v>
      </c>
      <c r="N126" s="49">
        <v>682.80888888899995</v>
      </c>
      <c r="O126" s="49">
        <v>754.36988662099998</v>
      </c>
      <c r="Q126" s="50"/>
      <c r="R126" s="51"/>
      <c r="W126" s="52"/>
    </row>
    <row r="127" spans="1:23" x14ac:dyDescent="0.3">
      <c r="A127" s="3">
        <v>126</v>
      </c>
      <c r="B127" s="40">
        <f t="shared" si="21"/>
        <v>86.614001377604424</v>
      </c>
      <c r="C127" s="40">
        <f t="shared" si="22"/>
        <v>71.777343751168942</v>
      </c>
      <c r="D127" s="40">
        <f t="shared" si="23"/>
        <v>93.963068181983417</v>
      </c>
      <c r="E127" s="40">
        <f t="shared" si="24"/>
        <v>65.486404435517329</v>
      </c>
      <c r="F127" s="40">
        <f t="shared" si="25"/>
        <v>68.601355095906186</v>
      </c>
      <c r="G127" s="40">
        <f t="shared" si="27"/>
        <v>73.828124987743038</v>
      </c>
      <c r="H127" s="40">
        <f t="shared" si="27"/>
        <v>73.828125002883411</v>
      </c>
      <c r="I127" s="49">
        <v>578.82702947799999</v>
      </c>
      <c r="J127" s="49">
        <v>653.36308389999999</v>
      </c>
      <c r="K127" s="49">
        <v>535.08063492099996</v>
      </c>
      <c r="L127" s="49">
        <v>758.29986394599996</v>
      </c>
      <c r="M127" s="49">
        <v>710.94857142900003</v>
      </c>
      <c r="N127" s="49">
        <v>688.03047618999994</v>
      </c>
      <c r="O127" s="49">
        <v>759.82657596399997</v>
      </c>
      <c r="Q127" s="50"/>
      <c r="R127" s="51"/>
      <c r="W127" s="52"/>
    </row>
    <row r="128" spans="1:23" x14ac:dyDescent="0.3">
      <c r="A128" s="3">
        <v>127</v>
      </c>
      <c r="B128" s="40">
        <f t="shared" si="21"/>
        <v>93.397025618288112</v>
      </c>
      <c r="C128" s="40">
        <f t="shared" si="22"/>
        <v>82.030826134010141</v>
      </c>
      <c r="D128" s="40">
        <f t="shared" si="23"/>
        <v>98.750995245103397</v>
      </c>
      <c r="E128" s="40">
        <f t="shared" si="24"/>
        <v>69.52393881883944</v>
      </c>
      <c r="F128" s="40">
        <f t="shared" si="25"/>
        <v>72.788292255523558</v>
      </c>
      <c r="G128" s="40">
        <f t="shared" si="27"/>
        <v>79.101562501930005</v>
      </c>
      <c r="H128" s="40">
        <f t="shared" si="27"/>
        <v>75.999540445978809</v>
      </c>
      <c r="I128" s="49">
        <v>582.98340136100001</v>
      </c>
      <c r="J128" s="49">
        <v>658.37859410399994</v>
      </c>
      <c r="K128" s="49">
        <v>538.91192743800002</v>
      </c>
      <c r="L128" s="49">
        <v>763.79718820899996</v>
      </c>
      <c r="M128" s="49">
        <v>716.19628117900004</v>
      </c>
      <c r="N128" s="49">
        <v>692.90666666699997</v>
      </c>
      <c r="O128" s="49">
        <v>764.70276644</v>
      </c>
      <c r="Q128" s="50"/>
      <c r="R128" s="51"/>
      <c r="W128" s="52"/>
    </row>
    <row r="129" spans="1:23" x14ac:dyDescent="0.3">
      <c r="A129" s="3">
        <v>128</v>
      </c>
      <c r="B129" s="40">
        <f t="shared" si="21"/>
        <v>70.592629477677207</v>
      </c>
      <c r="C129" s="40">
        <f t="shared" si="22"/>
        <v>73.609391736576811</v>
      </c>
      <c r="D129" s="40">
        <f t="shared" si="23"/>
        <v>86.132812494533098</v>
      </c>
      <c r="E129" s="40">
        <f t="shared" si="24"/>
        <v>60.180359122050085</v>
      </c>
      <c r="F129" s="40">
        <f t="shared" si="25"/>
        <v>57.850396453410887</v>
      </c>
      <c r="G129" s="40">
        <f t="shared" si="27"/>
        <v>66.362359547649518</v>
      </c>
      <c r="H129" s="40">
        <f t="shared" si="27"/>
        <v>62.864292957007009</v>
      </c>
      <c r="I129" s="49">
        <v>586.83791383200003</v>
      </c>
      <c r="J129" s="49">
        <v>662.76718820899998</v>
      </c>
      <c r="K129" s="49">
        <v>542.55746031700005</v>
      </c>
      <c r="L129" s="49">
        <v>768.97526077099997</v>
      </c>
      <c r="M129" s="49">
        <v>721.14213151900003</v>
      </c>
      <c r="N129" s="49">
        <v>697.45777777800004</v>
      </c>
      <c r="O129" s="49">
        <v>769.43963718800001</v>
      </c>
      <c r="Q129" s="50"/>
      <c r="R129" s="51"/>
      <c r="W129" s="52"/>
    </row>
    <row r="130" spans="1:23" x14ac:dyDescent="0.3">
      <c r="A130" s="3">
        <v>129</v>
      </c>
      <c r="B130" s="40">
        <f t="shared" ref="B130:B161" si="28">60/((I131-I130)/6)</f>
        <v>74.048507470838317</v>
      </c>
      <c r="C130" s="40">
        <f t="shared" ref="C130:C161" si="29">60/((J131-J130)/6)</f>
        <v>53.027469006681642</v>
      </c>
      <c r="D130" s="40">
        <f t="shared" ref="D130:D161" si="30">60/((K131-K130)/6)</f>
        <v>65.417325945808898</v>
      </c>
      <c r="E130" s="40">
        <f t="shared" ref="E130:E161" si="31">60/((L131-L130)/6)</f>
        <v>43.626890609675272</v>
      </c>
      <c r="F130" s="40">
        <f t="shared" ref="F130:F161" si="32">60/((M131-M130)/6)</f>
        <v>51.337437912845033</v>
      </c>
      <c r="G130" s="40">
        <f t="shared" ref="G130:H145" si="33">60/((N131-N130)/6)</f>
        <v>44.07649254065403</v>
      </c>
      <c r="H130" s="40">
        <f t="shared" si="33"/>
        <v>47.944047155468823</v>
      </c>
      <c r="I130" s="49">
        <v>591.93759637200003</v>
      </c>
      <c r="J130" s="49">
        <v>667.65786848100004</v>
      </c>
      <c r="K130" s="49">
        <v>546.73705215400003</v>
      </c>
      <c r="L130" s="49">
        <v>774.95727891199999</v>
      </c>
      <c r="M130" s="49">
        <v>727.36507936500004</v>
      </c>
      <c r="N130" s="49">
        <v>702.882539683</v>
      </c>
      <c r="O130" s="49">
        <v>775.16625850299999</v>
      </c>
      <c r="Q130" s="50"/>
      <c r="R130" s="51"/>
      <c r="W130" s="52"/>
    </row>
    <row r="131" spans="1:23" x14ac:dyDescent="0.3">
      <c r="A131" s="3">
        <v>130</v>
      </c>
      <c r="B131" s="40">
        <f t="shared" si="28"/>
        <v>70.153421936463076</v>
      </c>
      <c r="C131" s="40">
        <f t="shared" si="29"/>
        <v>63.024009141237585</v>
      </c>
      <c r="D131" s="40">
        <f t="shared" si="30"/>
        <v>85.65694061554656</v>
      </c>
      <c r="E131" s="40">
        <f t="shared" si="31"/>
        <v>56.071993673657822</v>
      </c>
      <c r="F131" s="40">
        <f t="shared" si="32"/>
        <v>72.788292255523558</v>
      </c>
      <c r="G131" s="40">
        <f t="shared" si="33"/>
        <v>57.715798040608966</v>
      </c>
      <c r="H131" s="40">
        <f t="shared" si="33"/>
        <v>59.401717396613712</v>
      </c>
      <c r="I131" s="49">
        <v>596.79927437599997</v>
      </c>
      <c r="J131" s="49">
        <v>674.44680272100004</v>
      </c>
      <c r="K131" s="49">
        <v>552.24018140600003</v>
      </c>
      <c r="L131" s="49">
        <v>783.20907029499995</v>
      </c>
      <c r="M131" s="49">
        <v>734.37750566900002</v>
      </c>
      <c r="N131" s="49">
        <v>711.05015873000002</v>
      </c>
      <c r="O131" s="49">
        <v>782.67501133799999</v>
      </c>
      <c r="Q131" s="50"/>
      <c r="R131" s="51"/>
      <c r="W131" s="52"/>
    </row>
    <row r="132" spans="1:23" x14ac:dyDescent="0.3">
      <c r="A132" s="3">
        <v>131</v>
      </c>
      <c r="B132" s="40">
        <f t="shared" si="28"/>
        <v>87.592690673471296</v>
      </c>
      <c r="C132" s="40">
        <f t="shared" si="29"/>
        <v>74.53801081566435</v>
      </c>
      <c r="D132" s="40">
        <f t="shared" si="30"/>
        <v>95.703125001557851</v>
      </c>
      <c r="E132" s="40">
        <f t="shared" si="31"/>
        <v>57.904411766036418</v>
      </c>
      <c r="F132" s="40">
        <f t="shared" si="32"/>
        <v>73.828125002883411</v>
      </c>
      <c r="G132" s="40">
        <f t="shared" si="33"/>
        <v>64.903846161647508</v>
      </c>
      <c r="H132" s="40">
        <f t="shared" si="33"/>
        <v>69.252512561997861</v>
      </c>
      <c r="I132" s="49">
        <v>601.930884354</v>
      </c>
      <c r="J132" s="49">
        <v>680.15891156500004</v>
      </c>
      <c r="K132" s="49">
        <v>556.44299319699996</v>
      </c>
      <c r="L132" s="49">
        <v>789.62938775500004</v>
      </c>
      <c r="M132" s="49">
        <v>739.32335600900001</v>
      </c>
      <c r="N132" s="49">
        <v>717.28761904800001</v>
      </c>
      <c r="O132" s="49">
        <v>788.73544217699998</v>
      </c>
      <c r="Q132" s="50"/>
      <c r="R132" s="51"/>
      <c r="W132" s="52"/>
    </row>
    <row r="133" spans="1:23" x14ac:dyDescent="0.3">
      <c r="A133" s="3">
        <v>132</v>
      </c>
      <c r="B133" s="40">
        <f t="shared" si="28"/>
        <v>78.70003173895725</v>
      </c>
      <c r="C133" s="40">
        <f t="shared" si="29"/>
        <v>73.002837170906972</v>
      </c>
      <c r="D133" s="40">
        <f t="shared" si="30"/>
        <v>97.280007826673014</v>
      </c>
      <c r="E133" s="40">
        <f t="shared" si="31"/>
        <v>57.052092913904929</v>
      </c>
      <c r="F133" s="40">
        <f t="shared" si="32"/>
        <v>75.99954042993474</v>
      </c>
      <c r="G133" s="40">
        <f t="shared" si="33"/>
        <v>64.198369560855397</v>
      </c>
      <c r="H133" s="40">
        <f t="shared" si="33"/>
        <v>64.298471917755279</v>
      </c>
      <c r="I133" s="49">
        <v>606.04081632700002</v>
      </c>
      <c r="J133" s="49">
        <v>684.98866213199994</v>
      </c>
      <c r="K133" s="49">
        <v>560.20462584999996</v>
      </c>
      <c r="L133" s="49">
        <v>795.84653061200004</v>
      </c>
      <c r="M133" s="49">
        <v>744.19954648500004</v>
      </c>
      <c r="N133" s="49">
        <v>722.83428571399998</v>
      </c>
      <c r="O133" s="49">
        <v>793.93380952400003</v>
      </c>
      <c r="Q133" s="50"/>
      <c r="R133" s="51"/>
      <c r="W133" s="52"/>
    </row>
    <row r="134" spans="1:23" x14ac:dyDescent="0.3">
      <c r="A134" s="3">
        <v>133</v>
      </c>
      <c r="B134" s="40">
        <f t="shared" si="28"/>
        <v>89.102909479309304</v>
      </c>
      <c r="C134" s="40">
        <f t="shared" si="29"/>
        <v>72.916331768453432</v>
      </c>
      <c r="D134" s="40">
        <f t="shared" si="30"/>
        <v>101.58104537016567</v>
      </c>
      <c r="E134" s="40">
        <f t="shared" si="31"/>
        <v>56.790865385042139</v>
      </c>
      <c r="F134" s="40">
        <f t="shared" si="32"/>
        <v>76.373922424338659</v>
      </c>
      <c r="G134" s="40">
        <f t="shared" si="33"/>
        <v>64.431818185296535</v>
      </c>
      <c r="H134" s="40">
        <f t="shared" si="33"/>
        <v>72.111191866721029</v>
      </c>
      <c r="I134" s="49">
        <v>610.61514739200004</v>
      </c>
      <c r="J134" s="49">
        <v>689.919977324</v>
      </c>
      <c r="K134" s="49">
        <v>563.90528344699999</v>
      </c>
      <c r="L134" s="49">
        <v>802.15655328800005</v>
      </c>
      <c r="M134" s="49">
        <v>748.93641723400003</v>
      </c>
      <c r="N134" s="49">
        <v>728.44190476200004</v>
      </c>
      <c r="O134" s="49">
        <v>799.53269841300005</v>
      </c>
      <c r="Q134" s="50"/>
      <c r="R134" s="51"/>
      <c r="W134" s="52"/>
    </row>
    <row r="135" spans="1:23" x14ac:dyDescent="0.3">
      <c r="A135" s="3">
        <v>134</v>
      </c>
      <c r="B135" s="40">
        <f t="shared" si="28"/>
        <v>86.252607790095553</v>
      </c>
      <c r="C135" s="40">
        <f t="shared" si="29"/>
        <v>67.481637643280024</v>
      </c>
      <c r="D135" s="40">
        <f t="shared" si="30"/>
        <v>96.899414082431377</v>
      </c>
      <c r="E135" s="40">
        <f t="shared" si="31"/>
        <v>60.680650681847723</v>
      </c>
      <c r="F135" s="40">
        <f t="shared" si="32"/>
        <v>73.828125002883411</v>
      </c>
      <c r="G135" s="40">
        <f t="shared" si="33"/>
        <v>68.677325580147709</v>
      </c>
      <c r="H135" s="40">
        <f t="shared" si="33"/>
        <v>57.850396453411953</v>
      </c>
      <c r="I135" s="49">
        <v>614.65541950099998</v>
      </c>
      <c r="J135" s="49">
        <v>694.85714285699999</v>
      </c>
      <c r="K135" s="49">
        <v>567.44925170099998</v>
      </c>
      <c r="L135" s="49">
        <v>808.49560090700004</v>
      </c>
      <c r="M135" s="49">
        <v>753.65006802699997</v>
      </c>
      <c r="N135" s="49">
        <v>734.02920634899999</v>
      </c>
      <c r="O135" s="49">
        <v>804.52498866200006</v>
      </c>
      <c r="Q135" s="50"/>
      <c r="R135" s="51"/>
      <c r="W135" s="52"/>
    </row>
    <row r="136" spans="1:23" x14ac:dyDescent="0.3">
      <c r="A136" s="3">
        <v>135</v>
      </c>
      <c r="B136" s="40">
        <f t="shared" si="28"/>
        <v>89.423613104337463</v>
      </c>
      <c r="C136" s="40">
        <f t="shared" si="29"/>
        <v>68.186210716850127</v>
      </c>
      <c r="D136" s="40">
        <f t="shared" si="30"/>
        <v>99.384014400304665</v>
      </c>
      <c r="E136" s="40">
        <f t="shared" si="31"/>
        <v>63.638149218373016</v>
      </c>
      <c r="F136" s="40">
        <f t="shared" si="32"/>
        <v>79.507211529024843</v>
      </c>
      <c r="G136" s="40">
        <f t="shared" si="33"/>
        <v>67.887931032654109</v>
      </c>
      <c r="H136" s="40">
        <f t="shared" si="33"/>
        <v>60.326483459711106</v>
      </c>
      <c r="I136" s="49">
        <v>618.82920634899995</v>
      </c>
      <c r="J136" s="49">
        <v>700.19192743799999</v>
      </c>
      <c r="K136" s="49">
        <v>571.16444444399997</v>
      </c>
      <c r="L136" s="49">
        <v>814.42829931999995</v>
      </c>
      <c r="M136" s="49">
        <v>758.52625850300001</v>
      </c>
      <c r="N136" s="49">
        <v>739.27111111099998</v>
      </c>
      <c r="O136" s="49">
        <v>810.74793650799995</v>
      </c>
      <c r="Q136" s="50"/>
      <c r="R136" s="51"/>
      <c r="W136" s="52"/>
    </row>
    <row r="137" spans="1:23" x14ac:dyDescent="0.3">
      <c r="A137" s="3">
        <v>136</v>
      </c>
      <c r="B137" s="40">
        <f t="shared" si="28"/>
        <v>83.862004847390892</v>
      </c>
      <c r="C137" s="40">
        <f t="shared" si="29"/>
        <v>66.256286125881402</v>
      </c>
      <c r="D137" s="40">
        <f t="shared" si="30"/>
        <v>98.048418993648795</v>
      </c>
      <c r="E137" s="40">
        <f t="shared" si="31"/>
        <v>59.544750451636283</v>
      </c>
      <c r="F137" s="40">
        <f t="shared" si="32"/>
        <v>71.777343751168942</v>
      </c>
      <c r="G137" s="40">
        <f t="shared" si="33"/>
        <v>63.281249998763435</v>
      </c>
      <c r="H137" s="40">
        <f t="shared" si="33"/>
        <v>58.950213883755055</v>
      </c>
      <c r="I137" s="49">
        <v>622.85498866199998</v>
      </c>
      <c r="J137" s="49">
        <v>705.47158730199999</v>
      </c>
      <c r="K137" s="49">
        <v>574.78675737000003</v>
      </c>
      <c r="L137" s="49">
        <v>820.08528344700005</v>
      </c>
      <c r="M137" s="49">
        <v>763.05414966000001</v>
      </c>
      <c r="N137" s="49">
        <v>744.57396825399996</v>
      </c>
      <c r="O137" s="49">
        <v>816.71546485299996</v>
      </c>
      <c r="Q137" s="50"/>
      <c r="R137" s="51"/>
      <c r="W137" s="52"/>
    </row>
    <row r="138" spans="1:23" x14ac:dyDescent="0.3">
      <c r="A138" s="3">
        <v>137</v>
      </c>
      <c r="B138" s="40">
        <f t="shared" si="28"/>
        <v>83.186619710987586</v>
      </c>
      <c r="C138" s="40">
        <f t="shared" si="29"/>
        <v>68.639319316865283</v>
      </c>
      <c r="D138" s="40">
        <f t="shared" si="30"/>
        <v>99.864130412167995</v>
      </c>
      <c r="E138" s="40">
        <f t="shared" si="31"/>
        <v>66.256009624593034</v>
      </c>
      <c r="F138" s="40">
        <f t="shared" si="32"/>
        <v>75.124924281874414</v>
      </c>
      <c r="G138" s="40">
        <f t="shared" si="33"/>
        <v>65.624999996582503</v>
      </c>
      <c r="H138" s="40">
        <f t="shared" si="33"/>
        <v>61.523437493991523</v>
      </c>
      <c r="I138" s="49">
        <v>627.14775510200002</v>
      </c>
      <c r="J138" s="49">
        <v>710.90503401399997</v>
      </c>
      <c r="K138" s="49">
        <v>578.45841269799996</v>
      </c>
      <c r="L138" s="49">
        <v>826.13115646300002</v>
      </c>
      <c r="M138" s="49">
        <v>768.06965986399996</v>
      </c>
      <c r="N138" s="49">
        <v>750.26285714300002</v>
      </c>
      <c r="O138" s="49">
        <v>822.82231292500001</v>
      </c>
      <c r="Q138" s="50"/>
      <c r="R138" s="51"/>
      <c r="W138" s="52"/>
    </row>
    <row r="139" spans="1:23" x14ac:dyDescent="0.3">
      <c r="A139" s="3">
        <v>138</v>
      </c>
      <c r="B139" s="40">
        <f t="shared" si="28"/>
        <v>86.734666007156363</v>
      </c>
      <c r="C139" s="40">
        <f t="shared" si="29"/>
        <v>75.952637250234872</v>
      </c>
      <c r="D139" s="40">
        <f t="shared" si="30"/>
        <v>98.907876644864146</v>
      </c>
      <c r="E139" s="40">
        <f t="shared" si="31"/>
        <v>67.262066154051098</v>
      </c>
      <c r="F139" s="40">
        <f t="shared" si="32"/>
        <v>84.836242981478961</v>
      </c>
      <c r="G139" s="40">
        <f t="shared" si="33"/>
        <v>68.677325593249165</v>
      </c>
      <c r="H139" s="40">
        <f t="shared" si="33"/>
        <v>65.142463239410858</v>
      </c>
      <c r="I139" s="49">
        <v>631.47537414999999</v>
      </c>
      <c r="J139" s="49">
        <v>716.14984127000002</v>
      </c>
      <c r="K139" s="49">
        <v>582.06331065799998</v>
      </c>
      <c r="L139" s="49">
        <v>831.56462584999997</v>
      </c>
      <c r="M139" s="49">
        <v>772.86167800500004</v>
      </c>
      <c r="N139" s="49">
        <v>755.74857142899998</v>
      </c>
      <c r="O139" s="49">
        <v>828.67374149700004</v>
      </c>
      <c r="Q139" s="50"/>
      <c r="R139" s="51"/>
      <c r="W139" s="52"/>
    </row>
    <row r="140" spans="1:23" x14ac:dyDescent="0.3">
      <c r="A140" s="3">
        <v>139</v>
      </c>
      <c r="B140" s="40">
        <f t="shared" si="28"/>
        <v>90.271223071779744</v>
      </c>
      <c r="C140" s="40">
        <f t="shared" si="29"/>
        <v>84.779160851586354</v>
      </c>
      <c r="D140" s="40">
        <f t="shared" si="30"/>
        <v>102.76060713526357</v>
      </c>
      <c r="E140" s="40">
        <f t="shared" si="31"/>
        <v>71.611576218253333</v>
      </c>
      <c r="F140" s="40">
        <f t="shared" si="32"/>
        <v>89.232118160326024</v>
      </c>
      <c r="G140" s="40">
        <f t="shared" si="33"/>
        <v>73.217975204011125</v>
      </c>
      <c r="H140" s="40">
        <f t="shared" si="33"/>
        <v>72.83136758471349</v>
      </c>
      <c r="I140" s="49">
        <v>635.62596371899997</v>
      </c>
      <c r="J140" s="49">
        <v>720.88963718800005</v>
      </c>
      <c r="K140" s="49">
        <v>585.70306122399995</v>
      </c>
      <c r="L140" s="49">
        <v>836.91682539700003</v>
      </c>
      <c r="M140" s="49">
        <v>777.10514739200005</v>
      </c>
      <c r="N140" s="49">
        <v>760.99047618999998</v>
      </c>
      <c r="O140" s="49">
        <v>834.200090703</v>
      </c>
      <c r="Q140" s="50"/>
      <c r="R140" s="51"/>
      <c r="W140" s="52"/>
    </row>
    <row r="141" spans="1:23" x14ac:dyDescent="0.3">
      <c r="A141" s="3">
        <v>140</v>
      </c>
      <c r="B141" s="40">
        <f t="shared" si="28"/>
        <v>95.592485537908431</v>
      </c>
      <c r="C141" s="40">
        <f t="shared" si="29"/>
        <v>80.305521141677602</v>
      </c>
      <c r="D141" s="40">
        <f t="shared" si="30"/>
        <v>101.95811471264466</v>
      </c>
      <c r="E141" s="40">
        <f t="shared" si="31"/>
        <v>73.304521279032528</v>
      </c>
      <c r="F141" s="40">
        <f t="shared" si="32"/>
        <v>87.53039249435615</v>
      </c>
      <c r="G141" s="40">
        <f t="shared" si="33"/>
        <v>79.840680724909419</v>
      </c>
      <c r="H141" s="40">
        <f t="shared" si="33"/>
        <v>72.068963944701792</v>
      </c>
      <c r="I141" s="49">
        <v>639.61394557799997</v>
      </c>
      <c r="J141" s="49">
        <v>725.13596371899996</v>
      </c>
      <c r="K141" s="49">
        <v>589.20634920600003</v>
      </c>
      <c r="L141" s="49">
        <v>841.94394557800001</v>
      </c>
      <c r="M141" s="49">
        <v>781.13956916100005</v>
      </c>
      <c r="N141" s="49">
        <v>765.90730158700001</v>
      </c>
      <c r="O141" s="49">
        <v>839.14301587299997</v>
      </c>
      <c r="Q141" s="50"/>
      <c r="R141" s="51"/>
      <c r="W141" s="52"/>
    </row>
    <row r="142" spans="1:23" x14ac:dyDescent="0.3">
      <c r="A142" s="3">
        <v>141</v>
      </c>
      <c r="B142" s="40">
        <f t="shared" si="28"/>
        <v>74.114878996703965</v>
      </c>
      <c r="C142" s="40">
        <f t="shared" si="29"/>
        <v>61.538461538461299</v>
      </c>
      <c r="D142" s="40">
        <f t="shared" si="30"/>
        <v>79.430835734154201</v>
      </c>
      <c r="E142" s="40">
        <f t="shared" si="31"/>
        <v>62.015624990721697</v>
      </c>
      <c r="F142" s="40">
        <f t="shared" si="32"/>
        <v>65.904232138298596</v>
      </c>
      <c r="G142" s="40">
        <f t="shared" si="33"/>
        <v>63.491301742012688</v>
      </c>
      <c r="H142" s="40">
        <f t="shared" si="33"/>
        <v>40.907404357240594</v>
      </c>
      <c r="I142" s="49">
        <v>643.379931973</v>
      </c>
      <c r="J142" s="49">
        <v>729.61884353699998</v>
      </c>
      <c r="K142" s="49">
        <v>592.73721088399998</v>
      </c>
      <c r="L142" s="49">
        <v>846.85496598600002</v>
      </c>
      <c r="M142" s="49">
        <v>785.25242630399998</v>
      </c>
      <c r="N142" s="49">
        <v>770.41628117899995</v>
      </c>
      <c r="O142" s="49">
        <v>844.13823129299999</v>
      </c>
      <c r="Q142" s="50"/>
      <c r="R142" s="51"/>
      <c r="W142" s="52"/>
    </row>
    <row r="143" spans="1:23" x14ac:dyDescent="0.3">
      <c r="A143" s="3">
        <v>142</v>
      </c>
      <c r="B143" s="40">
        <f t="shared" si="28"/>
        <v>77.229543372102214</v>
      </c>
      <c r="C143" s="40">
        <f t="shared" si="29"/>
        <v>69.290898686708545</v>
      </c>
      <c r="D143" s="40">
        <f t="shared" si="30"/>
        <v>90.930959827892138</v>
      </c>
      <c r="E143" s="40">
        <f t="shared" si="31"/>
        <v>50.832479513942481</v>
      </c>
      <c r="F143" s="40">
        <f t="shared" si="32"/>
        <v>61.64527176126866</v>
      </c>
      <c r="G143" s="40">
        <f t="shared" si="33"/>
        <v>53.369728910890856</v>
      </c>
      <c r="H143" s="40">
        <f t="shared" si="33"/>
        <v>50.666360290188507</v>
      </c>
      <c r="I143" s="49">
        <v>648.23725623600001</v>
      </c>
      <c r="J143" s="49">
        <v>735.468843537</v>
      </c>
      <c r="K143" s="49">
        <v>597.26945578200002</v>
      </c>
      <c r="L143" s="49">
        <v>852.65995464900004</v>
      </c>
      <c r="M143" s="49">
        <v>790.71489795900004</v>
      </c>
      <c r="N143" s="49">
        <v>776.08634920600002</v>
      </c>
      <c r="O143" s="49">
        <v>852.938594104</v>
      </c>
      <c r="Q143" s="50"/>
      <c r="R143" s="51"/>
      <c r="W143" s="52"/>
    </row>
    <row r="144" spans="1:23" x14ac:dyDescent="0.3">
      <c r="A144" s="3">
        <v>143</v>
      </c>
      <c r="B144" s="40">
        <f t="shared" si="28"/>
        <v>62.515751006267315</v>
      </c>
      <c r="C144" s="40">
        <f t="shared" si="29"/>
        <v>65.348662039259167</v>
      </c>
      <c r="D144" s="40">
        <f t="shared" si="30"/>
        <v>80.64491548953437</v>
      </c>
      <c r="E144" s="40">
        <f t="shared" si="31"/>
        <v>53.004807689918174</v>
      </c>
      <c r="F144" s="40">
        <f t="shared" si="32"/>
        <v>53.232474631141635</v>
      </c>
      <c r="G144" s="40">
        <f t="shared" si="33"/>
        <v>56.889360302502908</v>
      </c>
      <c r="H144" s="40">
        <f t="shared" si="33"/>
        <v>44.938858699811476</v>
      </c>
      <c r="I144" s="49">
        <v>652.898684807</v>
      </c>
      <c r="J144" s="49">
        <v>740.66433106600005</v>
      </c>
      <c r="K144" s="49">
        <v>601.22850340100001</v>
      </c>
      <c r="L144" s="49">
        <v>859.74204081599999</v>
      </c>
      <c r="M144" s="49">
        <v>796.55476190499996</v>
      </c>
      <c r="N144" s="49">
        <v>782.83174603199996</v>
      </c>
      <c r="O144" s="49">
        <v>860.04390022699999</v>
      </c>
      <c r="Q144" s="50"/>
      <c r="R144" s="51"/>
      <c r="W144" s="52"/>
    </row>
    <row r="145" spans="1:23" x14ac:dyDescent="0.3">
      <c r="A145" s="3">
        <v>144</v>
      </c>
      <c r="B145" s="40">
        <f t="shared" si="28"/>
        <v>65.69451800910042</v>
      </c>
      <c r="C145" s="40">
        <f t="shared" si="29"/>
        <v>62.768851205666245</v>
      </c>
      <c r="D145" s="40">
        <f t="shared" si="30"/>
        <v>72.363952938241624</v>
      </c>
      <c r="E145" s="40">
        <f t="shared" si="31"/>
        <v>53.833007810692799</v>
      </c>
      <c r="F145" s="40">
        <f t="shared" si="32"/>
        <v>45.734236724794137</v>
      </c>
      <c r="G145" s="40">
        <f t="shared" si="33"/>
        <v>60.568603217795321</v>
      </c>
      <c r="H145" s="40">
        <f t="shared" si="33"/>
        <v>38.471231386930974</v>
      </c>
      <c r="I145" s="49">
        <v>658.65723356000001</v>
      </c>
      <c r="J145" s="49">
        <v>746.17324263</v>
      </c>
      <c r="K145" s="49">
        <v>605.69251700699999</v>
      </c>
      <c r="L145" s="49">
        <v>866.53387755100005</v>
      </c>
      <c r="M145" s="49">
        <v>803.31755102</v>
      </c>
      <c r="N145" s="49">
        <v>789.15981859399994</v>
      </c>
      <c r="O145" s="49">
        <v>868.05478458000005</v>
      </c>
      <c r="Q145" s="50"/>
      <c r="R145" s="51"/>
      <c r="W145" s="52"/>
    </row>
    <row r="146" spans="1:23" x14ac:dyDescent="0.3">
      <c r="A146" s="3">
        <v>145</v>
      </c>
      <c r="B146" s="40">
        <f t="shared" si="28"/>
        <v>62.015625001404743</v>
      </c>
      <c r="C146" s="40">
        <f t="shared" si="29"/>
        <v>53.278028356200423</v>
      </c>
      <c r="D146" s="40">
        <f t="shared" si="30"/>
        <v>75.720792693466734</v>
      </c>
      <c r="E146" s="40">
        <f t="shared" si="31"/>
        <v>47.412557339874674</v>
      </c>
      <c r="F146" s="40">
        <f t="shared" si="32"/>
        <v>42.476455478008553</v>
      </c>
      <c r="G146" s="40">
        <f t="shared" ref="G146:H161" si="34">60/((N147-N146)/6)</f>
        <v>54.988292990131406</v>
      </c>
      <c r="H146" s="40">
        <f t="shared" si="34"/>
        <v>33.128004809247692</v>
      </c>
      <c r="I146" s="49">
        <v>664.13714285699996</v>
      </c>
      <c r="J146" s="49">
        <v>751.90857142899995</v>
      </c>
      <c r="K146" s="49">
        <v>610.66736961499998</v>
      </c>
      <c r="L146" s="49">
        <v>873.22122449000005</v>
      </c>
      <c r="M146" s="49">
        <v>811.189115646</v>
      </c>
      <c r="N146" s="49">
        <v>795.10349206299998</v>
      </c>
      <c r="O146" s="49">
        <v>877.41242630399995</v>
      </c>
      <c r="Q146" s="50"/>
      <c r="R146" s="51"/>
      <c r="W146" s="52"/>
    </row>
    <row r="147" spans="1:23" x14ac:dyDescent="0.3">
      <c r="A147" s="3">
        <v>146</v>
      </c>
      <c r="B147" s="40">
        <f t="shared" si="28"/>
        <v>65.590296140150286</v>
      </c>
      <c r="C147" s="40">
        <f t="shared" si="29"/>
        <v>60.562133789294073</v>
      </c>
      <c r="D147" s="40">
        <f t="shared" si="30"/>
        <v>85.656940615544258</v>
      </c>
      <c r="E147" s="40">
        <f t="shared" si="31"/>
        <v>43.796345342063702</v>
      </c>
      <c r="F147" s="40">
        <f t="shared" si="32"/>
        <v>65.142463239410858</v>
      </c>
      <c r="G147" s="40">
        <f t="shared" si="34"/>
        <v>53.245864694860806</v>
      </c>
      <c r="H147" s="40">
        <f t="shared" si="34"/>
        <v>55.569556451087593</v>
      </c>
      <c r="I147" s="49">
        <v>669.94213151899999</v>
      </c>
      <c r="J147" s="49">
        <v>758.66557823100004</v>
      </c>
      <c r="K147" s="49">
        <v>615.42167800499999</v>
      </c>
      <c r="L147" s="49">
        <v>880.81414966</v>
      </c>
      <c r="M147" s="49">
        <v>819.66439909300004</v>
      </c>
      <c r="N147" s="49">
        <v>801.65034013599995</v>
      </c>
      <c r="O147" s="49">
        <v>888.27936507899994</v>
      </c>
      <c r="Q147" s="50"/>
      <c r="R147" s="51"/>
      <c r="W147" s="52"/>
    </row>
    <row r="148" spans="1:23" x14ac:dyDescent="0.3">
      <c r="A148" s="3">
        <v>147</v>
      </c>
      <c r="B148" s="40">
        <f t="shared" si="28"/>
        <v>68.563136728507288</v>
      </c>
      <c r="C148" s="40">
        <f t="shared" si="29"/>
        <v>54.880894354860366</v>
      </c>
      <c r="D148" s="40">
        <f t="shared" si="30"/>
        <v>82.2484134176525</v>
      </c>
      <c r="E148" s="40">
        <f t="shared" si="31"/>
        <v>43.006674756221472</v>
      </c>
      <c r="F148" s="40">
        <f t="shared" si="32"/>
        <v>57.104421670351556</v>
      </c>
      <c r="G148" s="40">
        <f t="shared" si="34"/>
        <v>48.279972748857745</v>
      </c>
      <c r="H148" s="40">
        <f t="shared" si="34"/>
        <v>42.651622000173866</v>
      </c>
      <c r="I148" s="49">
        <v>675.43074829900002</v>
      </c>
      <c r="J148" s="49">
        <v>764.60988662099999</v>
      </c>
      <c r="K148" s="49">
        <v>619.62448979600003</v>
      </c>
      <c r="L148" s="49">
        <v>889.03401360500004</v>
      </c>
      <c r="M148" s="49">
        <v>825.19074829900001</v>
      </c>
      <c r="N148" s="49">
        <v>808.41142857099999</v>
      </c>
      <c r="O148" s="49">
        <v>894.75773242599996</v>
      </c>
      <c r="Q148" s="50"/>
      <c r="R148" s="51"/>
      <c r="W148" s="52"/>
    </row>
    <row r="149" spans="1:23" x14ac:dyDescent="0.3">
      <c r="A149" s="3">
        <v>148</v>
      </c>
      <c r="B149" s="40">
        <f t="shared" si="28"/>
        <v>68.149330995614548</v>
      </c>
      <c r="C149" s="40">
        <f t="shared" si="29"/>
        <v>67.262351128678446</v>
      </c>
      <c r="D149" s="40">
        <f t="shared" si="30"/>
        <v>89.360193169890962</v>
      </c>
      <c r="E149" s="40">
        <f t="shared" si="31"/>
        <v>56.583599449853004</v>
      </c>
      <c r="F149" s="40">
        <f t="shared" si="32"/>
        <v>72.618160024854973</v>
      </c>
      <c r="G149" s="40">
        <f t="shared" si="34"/>
        <v>57.715798049861959</v>
      </c>
      <c r="H149" s="40">
        <f t="shared" si="34"/>
        <v>61.159629104339672</v>
      </c>
      <c r="I149" s="49">
        <v>680.68138322000004</v>
      </c>
      <c r="J149" s="49">
        <v>771.16954648499996</v>
      </c>
      <c r="K149" s="49">
        <v>624.00147392300005</v>
      </c>
      <c r="L149" s="49">
        <v>897.40480725600003</v>
      </c>
      <c r="M149" s="49">
        <v>831.49498866199997</v>
      </c>
      <c r="N149" s="49">
        <v>815.86793650799996</v>
      </c>
      <c r="O149" s="49">
        <v>903.19820861699998</v>
      </c>
      <c r="Q149" s="50"/>
      <c r="R149" s="51"/>
      <c r="W149" s="52"/>
    </row>
    <row r="150" spans="1:23" x14ac:dyDescent="0.3">
      <c r="A150" s="3">
        <v>149</v>
      </c>
      <c r="B150" s="40">
        <f t="shared" si="28"/>
        <v>95.335319003484074</v>
      </c>
      <c r="C150" s="40">
        <f t="shared" si="29"/>
        <v>72.916666668777808</v>
      </c>
      <c r="D150" s="40">
        <f t="shared" si="30"/>
        <v>82.908589577432153</v>
      </c>
      <c r="E150" s="40">
        <f t="shared" si="31"/>
        <v>57.850396453410887</v>
      </c>
      <c r="F150" s="40">
        <f t="shared" si="32"/>
        <v>67.813696015381169</v>
      </c>
      <c r="G150" s="40">
        <f t="shared" si="34"/>
        <v>57.528409088866269</v>
      </c>
      <c r="H150" s="40">
        <f t="shared" si="34"/>
        <v>63.638404301434512</v>
      </c>
      <c r="I150" s="49">
        <v>685.96390022699995</v>
      </c>
      <c r="J150" s="49">
        <v>776.52172335600005</v>
      </c>
      <c r="K150" s="49">
        <v>628.030113379</v>
      </c>
      <c r="L150" s="49">
        <v>903.76707482999996</v>
      </c>
      <c r="M150" s="49">
        <v>836.45242630400003</v>
      </c>
      <c r="N150" s="49">
        <v>822.10539682499996</v>
      </c>
      <c r="O150" s="49">
        <v>909.08444444400004</v>
      </c>
      <c r="Q150" s="50"/>
      <c r="R150" s="51"/>
      <c r="W150" s="52"/>
    </row>
    <row r="151" spans="1:23" x14ac:dyDescent="0.3">
      <c r="A151" s="3">
        <v>150</v>
      </c>
      <c r="B151" s="40">
        <f t="shared" si="28"/>
        <v>67.592249623468462</v>
      </c>
      <c r="C151" s="40">
        <f t="shared" si="29"/>
        <v>68.79189541920114</v>
      </c>
      <c r="D151" s="40">
        <f t="shared" si="30"/>
        <v>86.614473942734861</v>
      </c>
      <c r="E151" s="40">
        <f t="shared" si="31"/>
        <v>56.999859983643198</v>
      </c>
      <c r="F151" s="40">
        <f t="shared" si="32"/>
        <v>71.323638421846098</v>
      </c>
      <c r="G151" s="40">
        <f t="shared" si="34"/>
        <v>57.342233010577658</v>
      </c>
      <c r="H151" s="40">
        <f t="shared" si="34"/>
        <v>60.005669475664455</v>
      </c>
      <c r="I151" s="49">
        <v>689.74004535100005</v>
      </c>
      <c r="J151" s="49">
        <v>781.45886621299996</v>
      </c>
      <c r="K151" s="49">
        <v>632.37224489799996</v>
      </c>
      <c r="L151" s="49">
        <v>909.99002267599997</v>
      </c>
      <c r="M151" s="49">
        <v>841.76108843500003</v>
      </c>
      <c r="N151" s="49">
        <v>828.36317460299995</v>
      </c>
      <c r="O151" s="49">
        <v>914.74140589599995</v>
      </c>
      <c r="Q151" s="50"/>
      <c r="R151" s="51"/>
      <c r="W151" s="52"/>
    </row>
    <row r="152" spans="1:23" x14ac:dyDescent="0.3">
      <c r="A152" s="3">
        <v>151</v>
      </c>
      <c r="B152" s="40">
        <f t="shared" si="28"/>
        <v>75.999176628298812</v>
      </c>
      <c r="C152" s="40">
        <f t="shared" si="29"/>
        <v>66.529216529143298</v>
      </c>
      <c r="D152" s="40">
        <f t="shared" si="30"/>
        <v>82.908156604513792</v>
      </c>
      <c r="E152" s="40">
        <f t="shared" si="31"/>
        <v>51.852359906822414</v>
      </c>
      <c r="F152" s="40">
        <f t="shared" si="32"/>
        <v>64.869635564876106</v>
      </c>
      <c r="G152" s="40">
        <f t="shared" si="34"/>
        <v>55.561971754306235</v>
      </c>
      <c r="H152" s="40">
        <f t="shared" si="34"/>
        <v>63.014003111977509</v>
      </c>
      <c r="I152" s="49">
        <v>695.06609977300002</v>
      </c>
      <c r="J152" s="49">
        <v>786.69204081600003</v>
      </c>
      <c r="K152" s="49">
        <v>636.52859410400004</v>
      </c>
      <c r="L152" s="49">
        <v>916.30582766400005</v>
      </c>
      <c r="M152" s="49">
        <v>846.80850340100005</v>
      </c>
      <c r="N152" s="49">
        <v>834.64126984100005</v>
      </c>
      <c r="O152" s="49">
        <v>920.74083900200003</v>
      </c>
      <c r="Q152" s="50"/>
      <c r="R152" s="51"/>
      <c r="W152" s="52"/>
    </row>
    <row r="153" spans="1:23" x14ac:dyDescent="0.3">
      <c r="A153" s="3">
        <v>152</v>
      </c>
      <c r="B153" s="40">
        <f t="shared" si="28"/>
        <v>71.22156924427793</v>
      </c>
      <c r="C153" s="40">
        <f t="shared" si="29"/>
        <v>59.029339921962936</v>
      </c>
      <c r="D153" s="40">
        <f t="shared" si="30"/>
        <v>80.331120469288535</v>
      </c>
      <c r="E153" s="40">
        <f t="shared" si="31"/>
        <v>43.951541461393468</v>
      </c>
      <c r="F153" s="40">
        <f t="shared" si="32"/>
        <v>51.852529263536518</v>
      </c>
      <c r="G153" s="40">
        <f t="shared" si="34"/>
        <v>56.656293719753236</v>
      </c>
      <c r="H153" s="40">
        <f t="shared" si="34"/>
        <v>53.653805206707318</v>
      </c>
      <c r="I153" s="49">
        <v>699.80299319699998</v>
      </c>
      <c r="J153" s="49">
        <v>792.10319727900003</v>
      </c>
      <c r="K153" s="49">
        <v>640.87074829899996</v>
      </c>
      <c r="L153" s="49">
        <v>923.24861678000002</v>
      </c>
      <c r="M153" s="49">
        <v>852.35809523800003</v>
      </c>
      <c r="N153" s="49">
        <v>841.12052154200001</v>
      </c>
      <c r="O153" s="49">
        <v>926.45385487500005</v>
      </c>
      <c r="Q153" s="50"/>
      <c r="R153" s="51"/>
      <c r="W153" s="52"/>
    </row>
    <row r="154" spans="1:23" x14ac:dyDescent="0.3">
      <c r="A154" s="3">
        <v>153</v>
      </c>
      <c r="B154" s="40">
        <f t="shared" si="28"/>
        <v>69.682006710156443</v>
      </c>
      <c r="C154" s="40">
        <f t="shared" si="29"/>
        <v>62.897417298441169</v>
      </c>
      <c r="D154" s="40">
        <f t="shared" si="30"/>
        <v>76.373922408134277</v>
      </c>
      <c r="E154" s="40">
        <f t="shared" si="31"/>
        <v>56.289688372872313</v>
      </c>
      <c r="F154" s="40">
        <f t="shared" si="32"/>
        <v>49.19053741865411</v>
      </c>
      <c r="G154" s="40">
        <f t="shared" si="34"/>
        <v>56.688459842221604</v>
      </c>
      <c r="H154" s="40">
        <f t="shared" si="34"/>
        <v>45.981006333478476</v>
      </c>
      <c r="I154" s="49">
        <v>704.85764172300003</v>
      </c>
      <c r="J154" s="49">
        <v>798.20185941</v>
      </c>
      <c r="K154" s="49">
        <v>645.35219954599995</v>
      </c>
      <c r="L154" s="49">
        <v>931.43945578199998</v>
      </c>
      <c r="M154" s="49">
        <v>859.30086167800005</v>
      </c>
      <c r="N154" s="49">
        <v>847.47462585000005</v>
      </c>
      <c r="O154" s="49">
        <v>933.16353741499995</v>
      </c>
      <c r="Q154" s="50"/>
      <c r="R154" s="51"/>
      <c r="W154" s="52"/>
    </row>
    <row r="155" spans="1:23" x14ac:dyDescent="0.3">
      <c r="A155" s="3">
        <v>154</v>
      </c>
      <c r="B155" s="40">
        <f t="shared" si="28"/>
        <v>73.97156874892508</v>
      </c>
      <c r="C155" s="40">
        <f t="shared" si="29"/>
        <v>79.673597208342358</v>
      </c>
      <c r="D155" s="40">
        <f t="shared" si="30"/>
        <v>91.199448535173687</v>
      </c>
      <c r="E155" s="40">
        <f t="shared" si="31"/>
        <v>62.309893208154172</v>
      </c>
      <c r="F155" s="40">
        <f t="shared" si="32"/>
        <v>56.007309598608678</v>
      </c>
      <c r="G155" s="40">
        <f t="shared" si="34"/>
        <v>75.778621037034398</v>
      </c>
      <c r="H155" s="40">
        <f t="shared" si="34"/>
        <v>56.053186271322055</v>
      </c>
      <c r="I155" s="49">
        <v>710.02396825400001</v>
      </c>
      <c r="J155" s="49">
        <v>803.92546485299999</v>
      </c>
      <c r="K155" s="49">
        <v>650.06585034</v>
      </c>
      <c r="L155" s="49">
        <v>937.83494331099996</v>
      </c>
      <c r="M155" s="49">
        <v>866.61934240400001</v>
      </c>
      <c r="N155" s="49">
        <v>853.82512471699999</v>
      </c>
      <c r="O155" s="49">
        <v>940.99285714300004</v>
      </c>
      <c r="Q155" s="50"/>
      <c r="R155" s="51"/>
      <c r="W155" s="52"/>
    </row>
    <row r="156" spans="1:23" x14ac:dyDescent="0.3">
      <c r="A156" s="3">
        <v>155</v>
      </c>
      <c r="B156" s="40">
        <f t="shared" si="28"/>
        <v>73.748559963852486</v>
      </c>
      <c r="C156" s="40">
        <f t="shared" si="29"/>
        <v>68.532651870177034</v>
      </c>
      <c r="D156" s="40">
        <f t="shared" si="30"/>
        <v>75.444799258564856</v>
      </c>
      <c r="E156" s="40">
        <f t="shared" si="31"/>
        <v>59.062500002306997</v>
      </c>
      <c r="F156" s="40">
        <f t="shared" si="32"/>
        <v>50.501323290593426</v>
      </c>
      <c r="G156" s="40">
        <f t="shared" si="34"/>
        <v>73.226417972186127</v>
      </c>
      <c r="H156" s="40">
        <f t="shared" si="34"/>
        <v>55.326326350512169</v>
      </c>
      <c r="I156" s="49">
        <v>714.89070294800001</v>
      </c>
      <c r="J156" s="49">
        <v>808.44390022699997</v>
      </c>
      <c r="K156" s="49">
        <v>654.01324263000004</v>
      </c>
      <c r="L156" s="49">
        <v>943.61251700699995</v>
      </c>
      <c r="M156" s="49">
        <v>873.04707483000004</v>
      </c>
      <c r="N156" s="49">
        <v>858.57580498899995</v>
      </c>
      <c r="O156" s="49">
        <v>947.41532879800002</v>
      </c>
      <c r="Q156" s="50"/>
      <c r="R156" s="51"/>
      <c r="W156" s="52"/>
    </row>
    <row r="157" spans="1:23" x14ac:dyDescent="0.3">
      <c r="A157" s="3">
        <v>156</v>
      </c>
      <c r="B157" s="40">
        <f t="shared" si="28"/>
        <v>78.302556825133934</v>
      </c>
      <c r="C157" s="40">
        <f t="shared" si="29"/>
        <v>81.859947098072496</v>
      </c>
      <c r="D157" s="40">
        <f t="shared" si="30"/>
        <v>89.877717388404889</v>
      </c>
      <c r="E157" s="40">
        <f t="shared" si="31"/>
        <v>64.198369560855397</v>
      </c>
      <c r="F157" s="40">
        <f t="shared" si="32"/>
        <v>60.944103863417652</v>
      </c>
      <c r="G157" s="40">
        <f t="shared" si="34"/>
        <v>77.173981723895821</v>
      </c>
      <c r="H157" s="40">
        <f t="shared" si="34"/>
        <v>66.427612069136728</v>
      </c>
      <c r="I157" s="49">
        <v>719.77215419499998</v>
      </c>
      <c r="J157" s="49">
        <v>813.69687074800004</v>
      </c>
      <c r="K157" s="49">
        <v>658.78494331100001</v>
      </c>
      <c r="L157" s="49">
        <v>949.70775510199996</v>
      </c>
      <c r="M157" s="49">
        <v>880.17560090699999</v>
      </c>
      <c r="N157" s="49">
        <v>863.49206349200006</v>
      </c>
      <c r="O157" s="49">
        <v>953.92217687100003</v>
      </c>
      <c r="Q157" s="50"/>
      <c r="R157" s="51"/>
      <c r="W157" s="52"/>
    </row>
    <row r="158" spans="1:23" x14ac:dyDescent="0.3">
      <c r="A158" s="3">
        <v>157</v>
      </c>
      <c r="B158" s="40">
        <f t="shared" si="28"/>
        <v>67.444656377682037</v>
      </c>
      <c r="C158" s="40">
        <f t="shared" si="29"/>
        <v>62.901155328689434</v>
      </c>
      <c r="D158" s="40">
        <f t="shared" si="30"/>
        <v>81.225026481440125</v>
      </c>
      <c r="E158" s="40">
        <f t="shared" si="31"/>
        <v>50.419207320051569</v>
      </c>
      <c r="F158" s="40">
        <f t="shared" si="32"/>
        <v>60.419465451899725</v>
      </c>
      <c r="G158" s="40">
        <f t="shared" si="34"/>
        <v>56.899350942481455</v>
      </c>
      <c r="H158" s="40">
        <f t="shared" si="34"/>
        <v>53.190206242285498</v>
      </c>
      <c r="I158" s="49">
        <v>724.36970521499995</v>
      </c>
      <c r="J158" s="49">
        <v>818.09462585000006</v>
      </c>
      <c r="K158" s="49">
        <v>662.79038548799997</v>
      </c>
      <c r="L158" s="49">
        <v>955.31537415000003</v>
      </c>
      <c r="M158" s="49">
        <v>886.08265306099997</v>
      </c>
      <c r="N158" s="49">
        <v>868.15684807299999</v>
      </c>
      <c r="O158" s="49">
        <v>959.34160997699996</v>
      </c>
      <c r="Q158" s="50"/>
      <c r="R158" s="51"/>
      <c r="W158" s="52"/>
    </row>
    <row r="159" spans="1:23" x14ac:dyDescent="0.3">
      <c r="A159" s="3">
        <v>158</v>
      </c>
      <c r="B159" s="40">
        <f t="shared" si="28"/>
        <v>79.051540842659449</v>
      </c>
      <c r="C159" s="40">
        <f t="shared" si="29"/>
        <v>69.485598228264791</v>
      </c>
      <c r="D159" s="40">
        <f t="shared" si="30"/>
        <v>85.598287602451521</v>
      </c>
      <c r="E159" s="40">
        <f t="shared" si="31"/>
        <v>62.358597279556911</v>
      </c>
      <c r="F159" s="40">
        <f t="shared" si="32"/>
        <v>74.898097814321304</v>
      </c>
      <c r="G159" s="40">
        <f t="shared" si="34"/>
        <v>65.624999996581138</v>
      </c>
      <c r="H159" s="40">
        <f t="shared" si="34"/>
        <v>61.738044965870053</v>
      </c>
      <c r="I159" s="49">
        <v>729.70741496599999</v>
      </c>
      <c r="J159" s="49">
        <v>823.81789115599997</v>
      </c>
      <c r="K159" s="49">
        <v>667.22251700699996</v>
      </c>
      <c r="L159" s="49">
        <v>962.45551020400001</v>
      </c>
      <c r="M159" s="49">
        <v>892.04099773200005</v>
      </c>
      <c r="N159" s="49">
        <v>874.48380952399998</v>
      </c>
      <c r="O159" s="49">
        <v>966.10977324299995</v>
      </c>
      <c r="Q159" s="50"/>
      <c r="R159" s="51"/>
      <c r="W159" s="52"/>
    </row>
    <row r="160" spans="1:23" x14ac:dyDescent="0.3">
      <c r="A160" s="3">
        <v>159</v>
      </c>
      <c r="B160" s="40">
        <f t="shared" si="28"/>
        <v>92.837761983323389</v>
      </c>
      <c r="C160" s="40">
        <f t="shared" si="29"/>
        <v>73.478228670571568</v>
      </c>
      <c r="D160" s="40">
        <f t="shared" si="30"/>
        <v>93.963068181986216</v>
      </c>
      <c r="E160" s="40">
        <f t="shared" si="31"/>
        <v>65.45184697009816</v>
      </c>
      <c r="F160" s="40">
        <f t="shared" si="32"/>
        <v>81.172284029006804</v>
      </c>
      <c r="G160" s="40">
        <f t="shared" si="34"/>
        <v>68.944552536937465</v>
      </c>
      <c r="H160" s="40">
        <f t="shared" si="34"/>
        <v>66.540370172984723</v>
      </c>
      <c r="I160" s="49">
        <v>734.26140589600004</v>
      </c>
      <c r="J160" s="49">
        <v>828.998820862</v>
      </c>
      <c r="K160" s="49">
        <v>671.428208617</v>
      </c>
      <c r="L160" s="49">
        <v>968.228571429</v>
      </c>
      <c r="M160" s="49">
        <v>896.847528345</v>
      </c>
      <c r="N160" s="49">
        <v>879.96952381000006</v>
      </c>
      <c r="O160" s="49">
        <v>971.94086167800003</v>
      </c>
      <c r="Q160" s="50"/>
      <c r="R160" s="51"/>
      <c r="W160" s="52"/>
    </row>
    <row r="161" spans="1:23" x14ac:dyDescent="0.3">
      <c r="A161" s="3">
        <v>160</v>
      </c>
      <c r="B161" s="40">
        <f t="shared" si="28"/>
        <v>91.266031621257397</v>
      </c>
      <c r="C161" s="40">
        <f t="shared" si="29"/>
        <v>73.174441502771813</v>
      </c>
      <c r="D161" s="40">
        <f t="shared" si="30"/>
        <v>89.166465416714246</v>
      </c>
      <c r="E161" s="40">
        <f t="shared" si="31"/>
        <v>63.47556294670801</v>
      </c>
      <c r="F161" s="40">
        <f t="shared" si="32"/>
        <v>77.181485401271729</v>
      </c>
      <c r="G161" s="40">
        <f t="shared" si="34"/>
        <v>66.863207548747056</v>
      </c>
      <c r="H161" s="40">
        <f t="shared" si="34"/>
        <v>67.444656377682037</v>
      </c>
      <c r="I161" s="49">
        <v>738.13913832200001</v>
      </c>
      <c r="J161" s="49">
        <v>833.89823129299998</v>
      </c>
      <c r="K161" s="49">
        <v>675.25950113399995</v>
      </c>
      <c r="L161" s="49">
        <v>973.72879818599995</v>
      </c>
      <c r="M161" s="49">
        <v>901.28253968299998</v>
      </c>
      <c r="N161" s="49">
        <v>885.19111111100005</v>
      </c>
      <c r="O161" s="49">
        <v>977.35111111100002</v>
      </c>
      <c r="Q161" s="50"/>
      <c r="R161" s="51"/>
      <c r="W161" s="52"/>
    </row>
    <row r="162" spans="1:23" x14ac:dyDescent="0.3">
      <c r="A162" s="3">
        <v>161</v>
      </c>
      <c r="B162" s="40">
        <f t="shared" ref="B162:B187" si="35">60/((I163-I162)/6)</f>
        <v>95.043672443404603</v>
      </c>
      <c r="C162" s="40">
        <f t="shared" ref="C162:C187" si="36">60/((J163-J162)/6)</f>
        <v>76.752753248328332</v>
      </c>
      <c r="D162" s="40">
        <f t="shared" ref="D162:D187" si="37">60/((K163-K162)/6)</f>
        <v>96.900596938686661</v>
      </c>
      <c r="E162" s="40">
        <f t="shared" ref="E162:E187" si="38">60/((L163-L162)/6)</f>
        <v>69.837415540170568</v>
      </c>
      <c r="F162" s="40">
        <f t="shared" ref="F162:F187" si="39">60/((M163-M162)/6)</f>
        <v>81.600345393590032</v>
      </c>
      <c r="G162" s="40">
        <f t="shared" ref="G162:H177" si="40">60/((N163-N162)/6)</f>
        <v>76.37392240813611</v>
      </c>
      <c r="H162" s="40">
        <f t="shared" si="40"/>
        <v>70.114074485153807</v>
      </c>
      <c r="I162" s="49">
        <v>742.08365079400005</v>
      </c>
      <c r="J162" s="49">
        <v>838.81798185900004</v>
      </c>
      <c r="K162" s="49">
        <v>679.29689342400002</v>
      </c>
      <c r="L162" s="49">
        <v>979.40027210899996</v>
      </c>
      <c r="M162" s="49">
        <v>905.94687074800004</v>
      </c>
      <c r="N162" s="49">
        <v>890.57523809500003</v>
      </c>
      <c r="O162" s="49">
        <v>982.68882086200006</v>
      </c>
      <c r="Q162" s="50"/>
      <c r="R162" s="51"/>
      <c r="W162" s="52"/>
    </row>
    <row r="163" spans="1:23" x14ac:dyDescent="0.3">
      <c r="A163" s="3">
        <v>162</v>
      </c>
      <c r="B163" s="40">
        <f t="shared" si="35"/>
        <v>101.99938321142841</v>
      </c>
      <c r="C163" s="40">
        <f t="shared" si="36"/>
        <v>72.405536677214698</v>
      </c>
      <c r="D163" s="40">
        <f t="shared" si="37"/>
        <v>101.24999998734208</v>
      </c>
      <c r="E163" s="40">
        <f t="shared" si="38"/>
        <v>72.027439025764082</v>
      </c>
      <c r="F163" s="40">
        <f t="shared" si="39"/>
        <v>77.470733762548491</v>
      </c>
      <c r="G163" s="40">
        <f t="shared" si="40"/>
        <v>74.137029286763706</v>
      </c>
      <c r="H163" s="40">
        <f t="shared" si="40"/>
        <v>69.837415540172103</v>
      </c>
      <c r="I163" s="49">
        <v>745.87138321999998</v>
      </c>
      <c r="J163" s="49">
        <v>843.50836734699999</v>
      </c>
      <c r="K163" s="49">
        <v>683.01204081599997</v>
      </c>
      <c r="L163" s="49">
        <v>984.55510204100005</v>
      </c>
      <c r="M163" s="49">
        <v>910.35861678000003</v>
      </c>
      <c r="N163" s="49">
        <v>895.28888888899996</v>
      </c>
      <c r="O163" s="49">
        <v>987.82331065799997</v>
      </c>
      <c r="Q163" s="50"/>
      <c r="R163" s="51"/>
      <c r="W163" s="52"/>
    </row>
    <row r="164" spans="1:23" x14ac:dyDescent="0.3">
      <c r="A164" s="3">
        <v>163</v>
      </c>
      <c r="B164" s="40">
        <f t="shared" si="35"/>
        <v>108.70324344785421</v>
      </c>
      <c r="C164" s="40">
        <f t="shared" si="36"/>
        <v>82.031250010679457</v>
      </c>
      <c r="D164" s="40">
        <f t="shared" si="37"/>
        <v>100.6740775202319</v>
      </c>
      <c r="E164" s="40">
        <f t="shared" si="38"/>
        <v>76.704174861157227</v>
      </c>
      <c r="F164" s="40">
        <f t="shared" si="39"/>
        <v>81.172284029006804</v>
      </c>
      <c r="G164" s="40">
        <f t="shared" si="40"/>
        <v>83.975118483101738</v>
      </c>
      <c r="H164" s="40">
        <f t="shared" si="40"/>
        <v>73.260884616170074</v>
      </c>
      <c r="I164" s="49">
        <v>749.40081632700003</v>
      </c>
      <c r="J164" s="49">
        <v>848.48036281199995</v>
      </c>
      <c r="K164" s="49">
        <v>686.56759637200003</v>
      </c>
      <c r="L164" s="49">
        <v>989.55319727899996</v>
      </c>
      <c r="M164" s="49">
        <v>915.00553288000003</v>
      </c>
      <c r="N164" s="49">
        <v>900.144761905</v>
      </c>
      <c r="O164" s="49">
        <v>992.97814058999995</v>
      </c>
      <c r="Q164" s="50"/>
      <c r="R164" s="51"/>
      <c r="W164" s="52"/>
    </row>
    <row r="165" spans="1:23" x14ac:dyDescent="0.3">
      <c r="A165" s="3">
        <v>164</v>
      </c>
      <c r="B165" s="40">
        <f t="shared" si="35"/>
        <v>107.48014705392912</v>
      </c>
      <c r="C165" s="40">
        <f t="shared" si="36"/>
        <v>88.152985070515186</v>
      </c>
      <c r="D165" s="40">
        <f t="shared" si="37"/>
        <v>104.75612331026046</v>
      </c>
      <c r="E165" s="40">
        <f t="shared" si="38"/>
        <v>77.038417310583</v>
      </c>
      <c r="F165" s="40">
        <f t="shared" si="39"/>
        <v>85.716136835895583</v>
      </c>
      <c r="G165" s="40">
        <f t="shared" si="40"/>
        <v>82.797897195053068</v>
      </c>
      <c r="H165" s="40">
        <f t="shared" si="40"/>
        <v>69.137006765612739</v>
      </c>
      <c r="I165" s="49">
        <v>752.71258503399997</v>
      </c>
      <c r="J165" s="49">
        <v>852.86893424000004</v>
      </c>
      <c r="K165" s="49">
        <v>690.14349206300005</v>
      </c>
      <c r="L165" s="49">
        <v>994.24655328799997</v>
      </c>
      <c r="M165" s="49">
        <v>919.44054421800001</v>
      </c>
      <c r="N165" s="49">
        <v>904.43174603199998</v>
      </c>
      <c r="O165" s="49">
        <v>997.89208616799999</v>
      </c>
      <c r="Q165" s="50"/>
      <c r="R165" s="51"/>
      <c r="W165" s="52"/>
    </row>
    <row r="166" spans="1:23" x14ac:dyDescent="0.3">
      <c r="A166" s="3">
        <v>165</v>
      </c>
      <c r="B166" s="40">
        <f t="shared" si="35"/>
        <v>76.326923076629512</v>
      </c>
      <c r="C166" s="40">
        <f t="shared" si="36"/>
        <v>55.945534505853104</v>
      </c>
      <c r="D166" s="40">
        <f t="shared" si="37"/>
        <v>75.99954042993474</v>
      </c>
      <c r="E166" s="40">
        <f t="shared" si="38"/>
        <v>43.780885986103193</v>
      </c>
      <c r="F166" s="40">
        <f t="shared" si="39"/>
        <v>72.40586690185917</v>
      </c>
      <c r="G166" s="40">
        <f t="shared" si="40"/>
        <v>52.734375005149452</v>
      </c>
      <c r="H166" s="40">
        <f t="shared" si="40"/>
        <v>42.360399591961084</v>
      </c>
      <c r="I166" s="49">
        <v>756.06204081600004</v>
      </c>
      <c r="J166" s="49">
        <v>856.95274376400005</v>
      </c>
      <c r="K166" s="49">
        <v>693.58004535099997</v>
      </c>
      <c r="L166" s="49">
        <v>998.91954648499996</v>
      </c>
      <c r="M166" s="49">
        <v>923.64045351499999</v>
      </c>
      <c r="N166" s="49">
        <v>908.77968253999995</v>
      </c>
      <c r="O166" s="49">
        <v>1003.099138322</v>
      </c>
      <c r="Q166" s="50"/>
      <c r="R166" s="51"/>
      <c r="W166" s="52"/>
    </row>
    <row r="167" spans="1:23" x14ac:dyDescent="0.3">
      <c r="A167" s="3">
        <v>166</v>
      </c>
      <c r="B167" s="40">
        <f t="shared" si="35"/>
        <v>81.172284029006804</v>
      </c>
      <c r="C167" s="40">
        <f t="shared" si="36"/>
        <v>61.768550794481911</v>
      </c>
      <c r="D167" s="40">
        <f t="shared" si="37"/>
        <v>87.592690673471296</v>
      </c>
      <c r="E167" s="40">
        <f t="shared" si="38"/>
        <v>50.79084766199702</v>
      </c>
      <c r="F167" s="40">
        <f t="shared" si="39"/>
        <v>62.515751006267315</v>
      </c>
      <c r="G167" s="40">
        <f t="shared" si="40"/>
        <v>55.719339622231104</v>
      </c>
      <c r="H167" s="40">
        <f t="shared" si="40"/>
        <v>53.415697672316504</v>
      </c>
      <c r="I167" s="49">
        <v>760.77859410400004</v>
      </c>
      <c r="J167" s="49">
        <v>863.387573696</v>
      </c>
      <c r="K167" s="49">
        <v>698.31691609999996</v>
      </c>
      <c r="L167" s="49">
        <v>1007.1423129250001</v>
      </c>
      <c r="M167" s="49">
        <v>928.612426304</v>
      </c>
      <c r="N167" s="49">
        <v>915.606349206</v>
      </c>
      <c r="O167" s="49">
        <v>1011.597641723</v>
      </c>
      <c r="Q167" s="50"/>
      <c r="R167" s="51"/>
      <c r="W167" s="52"/>
    </row>
    <row r="168" spans="1:23" x14ac:dyDescent="0.3">
      <c r="A168" s="3">
        <v>167</v>
      </c>
      <c r="B168" s="40">
        <f t="shared" si="35"/>
        <v>75.953000606447816</v>
      </c>
      <c r="C168" s="40">
        <f t="shared" si="36"/>
        <v>72.788292255523558</v>
      </c>
      <c r="D168" s="40">
        <f t="shared" si="37"/>
        <v>79.507211546584102</v>
      </c>
      <c r="E168" s="40">
        <f t="shared" si="38"/>
        <v>55.124999999138304</v>
      </c>
      <c r="F168" s="40">
        <f t="shared" si="39"/>
        <v>58.950213883756149</v>
      </c>
      <c r="G168" s="40">
        <f t="shared" si="40"/>
        <v>55.37109374648459</v>
      </c>
      <c r="H168" s="40">
        <f t="shared" si="40"/>
        <v>50.194759207243173</v>
      </c>
      <c r="I168" s="49">
        <v>765.21360544200002</v>
      </c>
      <c r="J168" s="49">
        <v>869.21578231299998</v>
      </c>
      <c r="K168" s="49">
        <v>702.42684807299997</v>
      </c>
      <c r="L168" s="49">
        <v>1014.230204082</v>
      </c>
      <c r="M168" s="49">
        <v>934.37097505700001</v>
      </c>
      <c r="N168" s="49">
        <v>922.06730158699997</v>
      </c>
      <c r="O168" s="49">
        <v>1018.33723356</v>
      </c>
      <c r="Q168" s="50"/>
      <c r="R168" s="51"/>
      <c r="W168" s="52"/>
    </row>
    <row r="169" spans="1:23" x14ac:dyDescent="0.3">
      <c r="A169" s="3">
        <v>168</v>
      </c>
      <c r="B169" s="40">
        <f t="shared" si="35"/>
        <v>73.740338880056015</v>
      </c>
      <c r="C169" s="40">
        <f t="shared" si="36"/>
        <v>51.852529263536518</v>
      </c>
      <c r="D169" s="40">
        <f t="shared" si="37"/>
        <v>82.031249991989753</v>
      </c>
      <c r="E169" s="40">
        <f t="shared" si="38"/>
        <v>58.726917615656731</v>
      </c>
      <c r="F169" s="40">
        <f t="shared" si="39"/>
        <v>56.999655325458967</v>
      </c>
      <c r="G169" s="40">
        <f t="shared" si="40"/>
        <v>58.671357614679771</v>
      </c>
      <c r="H169" s="40">
        <f t="shared" si="40"/>
        <v>56.921179434640763</v>
      </c>
      <c r="I169" s="49">
        <v>769.95337868499996</v>
      </c>
      <c r="J169" s="49">
        <v>874.16163265299997</v>
      </c>
      <c r="K169" s="49">
        <v>706.95473922899998</v>
      </c>
      <c r="L169" s="49">
        <v>1020.760816327</v>
      </c>
      <c r="M169" s="49">
        <v>940.47782312899994</v>
      </c>
      <c r="N169" s="49">
        <v>928.56888888900005</v>
      </c>
      <c r="O169" s="49">
        <v>1025.509297052</v>
      </c>
      <c r="Q169" s="50"/>
      <c r="R169" s="51"/>
      <c r="W169" s="52"/>
    </row>
    <row r="170" spans="1:23" x14ac:dyDescent="0.3">
      <c r="A170" s="3">
        <v>169</v>
      </c>
      <c r="B170" s="40">
        <f t="shared" si="35"/>
        <v>61.129250870096641</v>
      </c>
      <c r="C170" s="40">
        <f t="shared" si="36"/>
        <v>68.29914647856134</v>
      </c>
      <c r="D170" s="40">
        <f t="shared" si="37"/>
        <v>74.898097829901943</v>
      </c>
      <c r="E170" s="40">
        <f t="shared" si="38"/>
        <v>46.981534090993108</v>
      </c>
      <c r="F170" s="40">
        <f t="shared" si="39"/>
        <v>47.178109549655694</v>
      </c>
      <c r="G170" s="40">
        <f t="shared" si="40"/>
        <v>49.493715088227212</v>
      </c>
      <c r="H170" s="40">
        <f t="shared" si="40"/>
        <v>45.382821080332683</v>
      </c>
      <c r="I170" s="49">
        <v>774.83537415000001</v>
      </c>
      <c r="J170" s="49">
        <v>881.10439909299998</v>
      </c>
      <c r="K170" s="49">
        <v>711.34331065799995</v>
      </c>
      <c r="L170" s="49">
        <v>1026.890884354</v>
      </c>
      <c r="M170" s="49">
        <v>946.79365079399997</v>
      </c>
      <c r="N170" s="49">
        <v>934.70476190500005</v>
      </c>
      <c r="O170" s="49">
        <v>1031.8338322</v>
      </c>
      <c r="Q170" s="50"/>
      <c r="R170" s="51"/>
      <c r="W170" s="52"/>
    </row>
    <row r="171" spans="1:23" x14ac:dyDescent="0.3">
      <c r="A171" s="3">
        <v>170</v>
      </c>
      <c r="B171" s="40">
        <f t="shared" si="35"/>
        <v>74.181369610223783</v>
      </c>
      <c r="C171" s="40">
        <f t="shared" si="36"/>
        <v>49.692007207012971</v>
      </c>
      <c r="D171" s="40">
        <f t="shared" si="37"/>
        <v>71.118836014495187</v>
      </c>
      <c r="E171" s="40">
        <f t="shared" si="38"/>
        <v>48.186188812242101</v>
      </c>
      <c r="F171" s="40">
        <f t="shared" si="39"/>
        <v>62.171052636691165</v>
      </c>
      <c r="G171" s="40">
        <f t="shared" si="40"/>
        <v>50.337357952758666</v>
      </c>
      <c r="H171" s="40">
        <f t="shared" si="40"/>
        <v>47.268006857996923</v>
      </c>
      <c r="I171" s="49">
        <v>780.72453514699998</v>
      </c>
      <c r="J171" s="49">
        <v>886.37532879800006</v>
      </c>
      <c r="K171" s="49">
        <v>716.14984127000002</v>
      </c>
      <c r="L171" s="49">
        <v>1034.5534693879999</v>
      </c>
      <c r="M171" s="49">
        <v>954.42430838999996</v>
      </c>
      <c r="N171" s="49">
        <v>941.97841269800006</v>
      </c>
      <c r="O171" s="49">
        <v>1039.7663492060001</v>
      </c>
      <c r="Q171" s="50"/>
      <c r="R171" s="51"/>
      <c r="W171" s="52"/>
    </row>
    <row r="172" spans="1:23" x14ac:dyDescent="0.3">
      <c r="A172" s="3">
        <v>171</v>
      </c>
      <c r="B172" s="40">
        <f t="shared" si="35"/>
        <v>64.131980354814345</v>
      </c>
      <c r="C172" s="40">
        <f t="shared" si="36"/>
        <v>48.186188812241369</v>
      </c>
      <c r="D172" s="40">
        <f t="shared" si="37"/>
        <v>72.111191852276676</v>
      </c>
      <c r="E172" s="40">
        <f t="shared" si="38"/>
        <v>48.63970588378352</v>
      </c>
      <c r="F172" s="40">
        <f t="shared" si="39"/>
        <v>55.371093746485563</v>
      </c>
      <c r="G172" s="40">
        <f t="shared" si="40"/>
        <v>54.185779814959766</v>
      </c>
      <c r="H172" s="40">
        <f t="shared" si="40"/>
        <v>45.333059209361487</v>
      </c>
      <c r="I172" s="49">
        <v>785.57750566899995</v>
      </c>
      <c r="J172" s="49">
        <v>893.61995464899996</v>
      </c>
      <c r="K172" s="49">
        <v>721.21179138299999</v>
      </c>
      <c r="L172" s="49">
        <v>1042.0244897959999</v>
      </c>
      <c r="M172" s="49">
        <v>960.21478458000001</v>
      </c>
      <c r="N172" s="49">
        <v>949.13015872999995</v>
      </c>
      <c r="O172" s="49">
        <v>1047.3824943310001</v>
      </c>
      <c r="Q172" s="50"/>
      <c r="R172" s="51"/>
      <c r="W172" s="52"/>
    </row>
    <row r="173" spans="1:23" x14ac:dyDescent="0.3">
      <c r="A173" s="3">
        <v>172</v>
      </c>
      <c r="B173" s="40">
        <f t="shared" si="35"/>
        <v>59.802917064795643</v>
      </c>
      <c r="C173" s="40">
        <f t="shared" si="36"/>
        <v>61.95367133713377</v>
      </c>
      <c r="D173" s="40">
        <f t="shared" si="37"/>
        <v>69.213867191090827</v>
      </c>
      <c r="E173" s="40">
        <f t="shared" si="38"/>
        <v>45.135098251965921</v>
      </c>
      <c r="F173" s="40">
        <f t="shared" si="39"/>
        <v>50.874179656449499</v>
      </c>
      <c r="G173" s="40">
        <f t="shared" si="40"/>
        <v>54.020579269322447</v>
      </c>
      <c r="H173" s="40">
        <f t="shared" si="40"/>
        <v>47.448833208352973</v>
      </c>
      <c r="I173" s="49">
        <v>791.19092970500003</v>
      </c>
      <c r="J173" s="49">
        <v>901.09097505700004</v>
      </c>
      <c r="K173" s="49">
        <v>726.20408163299999</v>
      </c>
      <c r="L173" s="49">
        <v>1049.4258503399999</v>
      </c>
      <c r="M173" s="49">
        <v>966.71637188199998</v>
      </c>
      <c r="N173" s="49">
        <v>955.77396825400001</v>
      </c>
      <c r="O173" s="49">
        <v>1055.3237188210001</v>
      </c>
      <c r="Q173" s="50"/>
      <c r="R173" s="51"/>
      <c r="W173" s="52"/>
    </row>
    <row r="174" spans="1:23" x14ac:dyDescent="0.3">
      <c r="A174" s="3">
        <v>173</v>
      </c>
      <c r="B174" s="40">
        <f t="shared" si="35"/>
        <v>49.692007213871271</v>
      </c>
      <c r="C174" s="40">
        <f t="shared" si="36"/>
        <v>40.480172973704079</v>
      </c>
      <c r="D174" s="40">
        <f t="shared" si="37"/>
        <v>46.839595919391314</v>
      </c>
      <c r="E174" s="40">
        <f t="shared" si="38"/>
        <v>34.713400167140541</v>
      </c>
      <c r="F174" s="40">
        <f t="shared" si="39"/>
        <v>38.069751379654647</v>
      </c>
      <c r="G174" s="40">
        <f t="shared" si="40"/>
        <v>38.435466378873357</v>
      </c>
      <c r="H174" s="40">
        <f t="shared" si="40"/>
        <v>38.352272725911305</v>
      </c>
      <c r="I174" s="49">
        <v>797.21070294799995</v>
      </c>
      <c r="J174" s="49">
        <v>906.90176870699997</v>
      </c>
      <c r="K174" s="49">
        <v>731.40535147399999</v>
      </c>
      <c r="L174" s="49">
        <v>1057.401904762</v>
      </c>
      <c r="M174" s="49">
        <v>973.79265306100001</v>
      </c>
      <c r="N174" s="49">
        <v>962.43809523799996</v>
      </c>
      <c r="O174" s="49">
        <v>1062.9108390020001</v>
      </c>
      <c r="Q174" s="50"/>
      <c r="R174" s="51"/>
      <c r="W174" s="52"/>
    </row>
    <row r="175" spans="1:23" x14ac:dyDescent="0.3">
      <c r="A175" s="3">
        <v>174</v>
      </c>
      <c r="B175" s="40">
        <f t="shared" si="35"/>
        <v>70.7940924661319</v>
      </c>
      <c r="C175" s="40">
        <f t="shared" si="36"/>
        <v>56.790865385042139</v>
      </c>
      <c r="D175" s="40">
        <f t="shared" si="37"/>
        <v>70.7940924661319</v>
      </c>
      <c r="E175" s="40">
        <f t="shared" si="38"/>
        <v>52.400363073092656</v>
      </c>
      <c r="F175" s="40">
        <f t="shared" si="39"/>
        <v>72.085652792584867</v>
      </c>
      <c r="G175" s="40">
        <f t="shared" si="40"/>
        <v>59.872155067113795</v>
      </c>
      <c r="H175" s="40">
        <f t="shared" si="40"/>
        <v>56.9996553344848</v>
      </c>
      <c r="I175" s="49">
        <v>804.45532879799998</v>
      </c>
      <c r="J175" s="49">
        <v>915.79501133799999</v>
      </c>
      <c r="K175" s="49">
        <v>739.09115646299995</v>
      </c>
      <c r="L175" s="49">
        <v>1067.7725396830001</v>
      </c>
      <c r="M175" s="49">
        <v>983.24897959199996</v>
      </c>
      <c r="N175" s="49">
        <v>971.80444444399996</v>
      </c>
      <c r="O175" s="49">
        <v>1072.297505669</v>
      </c>
      <c r="Q175" s="50"/>
      <c r="R175" s="51"/>
      <c r="W175" s="52"/>
    </row>
    <row r="176" spans="1:23" x14ac:dyDescent="0.3">
      <c r="A176" s="3">
        <v>175</v>
      </c>
      <c r="B176" s="40">
        <f t="shared" si="35"/>
        <v>76.79953559832768</v>
      </c>
      <c r="C176" s="40">
        <f t="shared" si="36"/>
        <v>71.818905613102572</v>
      </c>
      <c r="D176" s="40">
        <f t="shared" si="37"/>
        <v>76.799535614711303</v>
      </c>
      <c r="E176" s="40">
        <f t="shared" si="38"/>
        <v>56.173573369504091</v>
      </c>
      <c r="F176" s="40">
        <f t="shared" si="39"/>
        <v>76.027928623893331</v>
      </c>
      <c r="G176" s="40">
        <f t="shared" si="40"/>
        <v>64.653539946744388</v>
      </c>
      <c r="H176" s="40">
        <f t="shared" si="40"/>
        <v>58.067064608206401</v>
      </c>
      <c r="I176" s="49">
        <v>809.54049886600001</v>
      </c>
      <c r="J176" s="49">
        <v>922.13405895699998</v>
      </c>
      <c r="K176" s="49">
        <v>744.17632653099997</v>
      </c>
      <c r="L176" s="49">
        <v>1074.6427210879999</v>
      </c>
      <c r="M176" s="49">
        <v>988.24303854899995</v>
      </c>
      <c r="N176" s="49">
        <v>977.81725623600005</v>
      </c>
      <c r="O176" s="49">
        <v>1078.6133333329999</v>
      </c>
      <c r="Q176" s="50"/>
      <c r="R176" s="51"/>
      <c r="W176" s="52"/>
    </row>
    <row r="177" spans="1:23" x14ac:dyDescent="0.3">
      <c r="A177" s="3">
        <v>176</v>
      </c>
      <c r="B177" s="40">
        <f t="shared" si="35"/>
        <v>75.767409895428628</v>
      </c>
      <c r="C177" s="40">
        <f t="shared" si="36"/>
        <v>79.865582745649093</v>
      </c>
      <c r="D177" s="40">
        <f t="shared" si="37"/>
        <v>82.194333988108767</v>
      </c>
      <c r="E177" s="40">
        <f t="shared" si="38"/>
        <v>63.024009141238842</v>
      </c>
      <c r="F177" s="40">
        <f t="shared" si="39"/>
        <v>73.828125002883411</v>
      </c>
      <c r="G177" s="40">
        <f t="shared" si="40"/>
        <v>70.592629477677207</v>
      </c>
      <c r="H177" s="40">
        <f t="shared" si="40"/>
        <v>53.833007810692799</v>
      </c>
      <c r="I177" s="49">
        <v>814.22802721100004</v>
      </c>
      <c r="J177" s="49">
        <v>927.14666666699998</v>
      </c>
      <c r="K177" s="49">
        <v>748.86385487500002</v>
      </c>
      <c r="L177" s="49">
        <v>1081.0514285710001</v>
      </c>
      <c r="M177" s="49">
        <v>992.97814058999995</v>
      </c>
      <c r="N177" s="49">
        <v>983.38539682500004</v>
      </c>
      <c r="O177" s="49">
        <v>1084.813061224</v>
      </c>
      <c r="Q177" s="50"/>
      <c r="R177" s="51"/>
      <c r="W177" s="52"/>
    </row>
    <row r="178" spans="1:23" x14ac:dyDescent="0.3">
      <c r="A178" s="3">
        <v>177</v>
      </c>
      <c r="B178" s="40">
        <f t="shared" si="35"/>
        <v>65.348393049614259</v>
      </c>
      <c r="C178" s="40">
        <f t="shared" si="36"/>
        <v>57.475092682442451</v>
      </c>
      <c r="D178" s="40">
        <f t="shared" si="37"/>
        <v>73.391272196847012</v>
      </c>
      <c r="E178" s="40">
        <f t="shared" si="38"/>
        <v>49.101840856928987</v>
      </c>
      <c r="F178" s="40">
        <f t="shared" si="39"/>
        <v>60.326483469820118</v>
      </c>
      <c r="G178" s="40">
        <f t="shared" ref="G178:H187" si="41">60/((N179-N178)/6)</f>
        <v>54.351993860863011</v>
      </c>
      <c r="H178" s="40">
        <f t="shared" si="41"/>
        <v>44.938858694202445</v>
      </c>
      <c r="I178" s="49">
        <v>818.97941043100002</v>
      </c>
      <c r="J178" s="49">
        <v>931.65424036299999</v>
      </c>
      <c r="K178" s="49">
        <v>753.24371882100002</v>
      </c>
      <c r="L178" s="49">
        <v>1086.763537415</v>
      </c>
      <c r="M178" s="49">
        <v>997.85433106599999</v>
      </c>
      <c r="N178" s="49">
        <v>988.48507936500005</v>
      </c>
      <c r="O178" s="49">
        <v>1091.500408163</v>
      </c>
      <c r="Q178" s="50"/>
      <c r="R178" s="51"/>
      <c r="W178" s="52"/>
    </row>
    <row r="179" spans="1:23" x14ac:dyDescent="0.3">
      <c r="A179" s="3">
        <v>178</v>
      </c>
      <c r="B179" s="40">
        <f t="shared" si="35"/>
        <v>78.352021479522364</v>
      </c>
      <c r="C179" s="40">
        <f t="shared" si="36"/>
        <v>70.193123938786755</v>
      </c>
      <c r="D179" s="40">
        <f t="shared" si="37"/>
        <v>82.797897195053068</v>
      </c>
      <c r="E179" s="40">
        <f t="shared" si="38"/>
        <v>60.621334304323533</v>
      </c>
      <c r="F179" s="40">
        <f t="shared" si="39"/>
        <v>81.331967210822853</v>
      </c>
      <c r="G179" s="40">
        <f t="shared" si="41"/>
        <v>68.944552536937465</v>
      </c>
      <c r="H179" s="40">
        <f t="shared" si="41"/>
        <v>57.850396453409836</v>
      </c>
      <c r="I179" s="49">
        <v>824.48834467100005</v>
      </c>
      <c r="J179" s="49">
        <v>937.917823129</v>
      </c>
      <c r="K179" s="49">
        <v>758.14893424000002</v>
      </c>
      <c r="L179" s="49">
        <v>1094.095238095</v>
      </c>
      <c r="M179" s="49">
        <v>1003.82185941</v>
      </c>
      <c r="N179" s="49">
        <v>995.10857142899999</v>
      </c>
      <c r="O179" s="49">
        <v>1099.5112925169999</v>
      </c>
      <c r="Q179" s="50"/>
      <c r="R179" s="51"/>
      <c r="W179" s="52"/>
    </row>
    <row r="180" spans="1:23" x14ac:dyDescent="0.3">
      <c r="A180" s="3">
        <v>179</v>
      </c>
      <c r="B180" s="40">
        <f t="shared" si="35"/>
        <v>79.968971470400746</v>
      </c>
      <c r="C180" s="40">
        <f t="shared" si="36"/>
        <v>78.352408155637733</v>
      </c>
      <c r="D180" s="40">
        <f t="shared" si="37"/>
        <v>79.712000471441456</v>
      </c>
      <c r="E180" s="40">
        <f t="shared" si="38"/>
        <v>64.398364493267792</v>
      </c>
      <c r="F180" s="40">
        <f t="shared" si="39"/>
        <v>86.917484220713519</v>
      </c>
      <c r="G180" s="40">
        <f t="shared" si="41"/>
        <v>71.159638554886513</v>
      </c>
      <c r="H180" s="40">
        <f t="shared" si="41"/>
        <v>58.726917615657825</v>
      </c>
      <c r="I180" s="49">
        <v>829.08299319699995</v>
      </c>
      <c r="J180" s="49">
        <v>943.04653061199997</v>
      </c>
      <c r="K180" s="49">
        <v>762.49687074799999</v>
      </c>
      <c r="L180" s="49">
        <v>1100.0337414969999</v>
      </c>
      <c r="M180" s="49">
        <v>1008.248163265</v>
      </c>
      <c r="N180" s="49">
        <v>1000.33015873</v>
      </c>
      <c r="O180" s="49">
        <v>1105.734240363</v>
      </c>
      <c r="Q180" s="50"/>
      <c r="R180" s="51"/>
      <c r="W180" s="52"/>
    </row>
    <row r="181" spans="1:23" x14ac:dyDescent="0.3">
      <c r="A181" s="3">
        <v>180</v>
      </c>
      <c r="B181" s="40">
        <f t="shared" si="35"/>
        <v>67.408001832943555</v>
      </c>
      <c r="C181" s="40">
        <f t="shared" si="36"/>
        <v>70.153111951523044</v>
      </c>
      <c r="D181" s="40">
        <f t="shared" si="37"/>
        <v>74.181023007108195</v>
      </c>
      <c r="E181" s="40">
        <f t="shared" si="38"/>
        <v>56.021341463237796</v>
      </c>
      <c r="F181" s="40">
        <f t="shared" si="39"/>
        <v>76.752011138649323</v>
      </c>
      <c r="G181" s="40">
        <f t="shared" si="41"/>
        <v>59.860641891575717</v>
      </c>
      <c r="H181" s="40">
        <f t="shared" si="41"/>
        <v>44.487535868067255</v>
      </c>
      <c r="I181" s="49">
        <v>833.58473922899998</v>
      </c>
      <c r="J181" s="49">
        <v>947.64115646300002</v>
      </c>
      <c r="K181" s="49">
        <v>767.013129252</v>
      </c>
      <c r="L181" s="49">
        <v>1105.6239455780001</v>
      </c>
      <c r="M181" s="49">
        <v>1012.3900226759999</v>
      </c>
      <c r="N181" s="49">
        <v>1005.389206349</v>
      </c>
      <c r="O181" s="49">
        <v>1111.8643083899999</v>
      </c>
      <c r="Q181" s="50"/>
      <c r="R181" s="51"/>
      <c r="W181" s="52"/>
    </row>
    <row r="182" spans="1:23" x14ac:dyDescent="0.3">
      <c r="A182" s="3">
        <v>181</v>
      </c>
      <c r="B182" s="40">
        <f t="shared" si="35"/>
        <v>78.900286267070825</v>
      </c>
      <c r="C182" s="40">
        <f t="shared" si="36"/>
        <v>58.83835388885317</v>
      </c>
      <c r="D182" s="40">
        <f t="shared" si="37"/>
        <v>69.680477532097541</v>
      </c>
      <c r="E182" s="40">
        <f t="shared" si="38"/>
        <v>48.07412790793677</v>
      </c>
      <c r="F182" s="40">
        <f t="shared" si="39"/>
        <v>60.79963235678305</v>
      </c>
      <c r="G182" s="40">
        <f t="shared" si="41"/>
        <v>51.809210523120129</v>
      </c>
      <c r="H182" s="40">
        <f t="shared" si="41"/>
        <v>50.915948272090745</v>
      </c>
      <c r="I182" s="49">
        <v>838.92535147399997</v>
      </c>
      <c r="J182" s="49">
        <v>952.77278911600001</v>
      </c>
      <c r="K182" s="49">
        <v>771.86612244900004</v>
      </c>
      <c r="L182" s="49">
        <v>1112.050068027</v>
      </c>
      <c r="M182" s="49">
        <v>1017.080453515</v>
      </c>
      <c r="N182" s="49">
        <v>1011.403174603</v>
      </c>
      <c r="O182" s="49">
        <v>1119.9564625850001</v>
      </c>
      <c r="Q182" s="50"/>
      <c r="R182" s="51"/>
      <c r="W182" s="52"/>
    </row>
    <row r="183" spans="1:23" x14ac:dyDescent="0.3">
      <c r="A183" s="3">
        <v>182</v>
      </c>
      <c r="B183" s="40">
        <f t="shared" si="35"/>
        <v>57.39592559075615</v>
      </c>
      <c r="C183" s="40">
        <f t="shared" si="36"/>
        <v>53.255688362228824</v>
      </c>
      <c r="D183" s="40">
        <f t="shared" si="37"/>
        <v>67.116477270342756</v>
      </c>
      <c r="E183" s="40">
        <f t="shared" si="38"/>
        <v>46.14257812443779</v>
      </c>
      <c r="F183" s="40">
        <f t="shared" si="39"/>
        <v>52.35646986334978</v>
      </c>
      <c r="G183" s="40">
        <f t="shared" si="41"/>
        <v>50.770057305113518</v>
      </c>
      <c r="H183" s="40">
        <f t="shared" si="41"/>
        <v>48.130530878927686</v>
      </c>
      <c r="I183" s="49">
        <v>843.48807256199996</v>
      </c>
      <c r="J183" s="49">
        <v>958.89124716599997</v>
      </c>
      <c r="K183" s="49">
        <v>777.03256235799995</v>
      </c>
      <c r="L183" s="49">
        <v>1119.5385034010001</v>
      </c>
      <c r="M183" s="49">
        <v>1023.00154195</v>
      </c>
      <c r="N183" s="49">
        <v>1018.3517460320001</v>
      </c>
      <c r="O183" s="49">
        <v>1127.026938776</v>
      </c>
      <c r="Q183" s="50"/>
      <c r="R183" s="51"/>
      <c r="W183" s="52"/>
    </row>
    <row r="184" spans="1:23" x14ac:dyDescent="0.3">
      <c r="A184" s="3">
        <v>183</v>
      </c>
      <c r="B184" s="40">
        <f t="shared" si="35"/>
        <v>47.088413870222141</v>
      </c>
      <c r="C184" s="40">
        <f t="shared" si="36"/>
        <v>46.715689298683074</v>
      </c>
      <c r="D184" s="40">
        <f t="shared" si="37"/>
        <v>50.666360290188507</v>
      </c>
      <c r="E184" s="40">
        <f t="shared" si="38"/>
        <v>32.065990174551018</v>
      </c>
      <c r="F184" s="40">
        <f t="shared" si="39"/>
        <v>42.259032215439518</v>
      </c>
      <c r="G184" s="40">
        <f t="shared" si="41"/>
        <v>35.867914982706601</v>
      </c>
      <c r="H184" s="40">
        <f t="shared" si="41"/>
        <v>32.511268154257202</v>
      </c>
      <c r="I184" s="49">
        <v>849.76029478500004</v>
      </c>
      <c r="J184" s="49">
        <v>965.65108843500002</v>
      </c>
      <c r="K184" s="49">
        <v>782.39637188200004</v>
      </c>
      <c r="L184" s="49">
        <v>1127.3404081629999</v>
      </c>
      <c r="M184" s="49">
        <v>1029.8774829930001</v>
      </c>
      <c r="N184" s="49">
        <v>1025.4425396829999</v>
      </c>
      <c r="O184" s="49">
        <v>1134.506598639</v>
      </c>
      <c r="Q184" s="50"/>
      <c r="R184" s="51"/>
      <c r="W184" s="52"/>
    </row>
    <row r="185" spans="1:23" x14ac:dyDescent="0.3">
      <c r="A185" s="3">
        <v>184</v>
      </c>
      <c r="B185" s="40">
        <f t="shared" si="35"/>
        <v>80.486692008842581</v>
      </c>
      <c r="C185" s="40">
        <f t="shared" si="36"/>
        <v>57.235974021930105</v>
      </c>
      <c r="D185" s="40">
        <f t="shared" si="37"/>
        <v>77.567253304773303</v>
      </c>
      <c r="E185" s="40">
        <f t="shared" si="38"/>
        <v>53.117952908507185</v>
      </c>
      <c r="F185" s="40">
        <f t="shared" si="39"/>
        <v>67.408288045509963</v>
      </c>
      <c r="G185" s="40">
        <f t="shared" si="41"/>
        <v>57.528409088866269</v>
      </c>
      <c r="H185" s="40">
        <f t="shared" si="41"/>
        <v>52.756454995791771</v>
      </c>
      <c r="I185" s="49">
        <v>857.40548752799998</v>
      </c>
      <c r="J185" s="49">
        <v>973.35727891199997</v>
      </c>
      <c r="K185" s="49">
        <v>789.50167800500003</v>
      </c>
      <c r="L185" s="49">
        <v>1138.567256236</v>
      </c>
      <c r="M185" s="49">
        <v>1038.396371882</v>
      </c>
      <c r="N185" s="49">
        <v>1035.479365079</v>
      </c>
      <c r="O185" s="49">
        <v>1145.57968254</v>
      </c>
      <c r="Q185" s="50"/>
      <c r="R185" s="51"/>
      <c r="W185" s="52"/>
    </row>
    <row r="186" spans="1:23" x14ac:dyDescent="0.3">
      <c r="A186" s="3">
        <v>185</v>
      </c>
      <c r="B186" s="40">
        <f t="shared" si="35"/>
        <v>68.074523514335397</v>
      </c>
      <c r="C186" s="40">
        <f t="shared" si="36"/>
        <v>63.056801166080334</v>
      </c>
      <c r="D186" s="40">
        <f t="shared" si="37"/>
        <v>71.488717865607512</v>
      </c>
      <c r="E186" s="40">
        <f t="shared" si="38"/>
        <v>52.712313481194577</v>
      </c>
      <c r="F186" s="40">
        <f t="shared" si="39"/>
        <v>64.331561195212075</v>
      </c>
      <c r="G186" s="40">
        <f t="shared" si="41"/>
        <v>48.018292683841999</v>
      </c>
      <c r="H186" s="40">
        <f t="shared" si="41"/>
        <v>46.023127514423756</v>
      </c>
      <c r="I186" s="49">
        <v>861.87827664400004</v>
      </c>
      <c r="J186" s="49">
        <v>979.64702947800004</v>
      </c>
      <c r="K186" s="49">
        <v>794.14281179099999</v>
      </c>
      <c r="L186" s="49">
        <v>1145.3446258500001</v>
      </c>
      <c r="M186" s="49">
        <v>1043.7369614510001</v>
      </c>
      <c r="N186" s="49">
        <v>1041.737142857</v>
      </c>
      <c r="O186" s="49">
        <v>1152.4034920629999</v>
      </c>
      <c r="Q186" s="50"/>
      <c r="R186" s="51"/>
      <c r="W186" s="52"/>
    </row>
    <row r="187" spans="1:23" x14ac:dyDescent="0.3">
      <c r="A187" s="3">
        <v>186</v>
      </c>
      <c r="B187" s="40">
        <f t="shared" si="35"/>
        <v>65.348124050323094</v>
      </c>
      <c r="C187" s="40">
        <f t="shared" si="36"/>
        <v>53.072849805103644</v>
      </c>
      <c r="D187" s="40">
        <f t="shared" si="37"/>
        <v>71.364034793818377</v>
      </c>
      <c r="E187" s="40">
        <f t="shared" si="38"/>
        <v>48.985485783713756</v>
      </c>
      <c r="F187" s="40">
        <f t="shared" si="39"/>
        <v>61.069289570488692</v>
      </c>
      <c r="G187" s="40">
        <f t="shared" si="41"/>
        <v>52.891791039718527</v>
      </c>
      <c r="H187" s="40">
        <f t="shared" si="41"/>
        <v>34.065160671468789</v>
      </c>
      <c r="I187" s="49">
        <v>867.16659863899997</v>
      </c>
      <c r="J187" s="49">
        <v>985.35616779999998</v>
      </c>
      <c r="K187" s="49">
        <v>799.17857142900004</v>
      </c>
      <c r="L187" s="49">
        <v>1152.17414966</v>
      </c>
      <c r="M187" s="49">
        <v>1049.3329705220001</v>
      </c>
      <c r="N187" s="49">
        <v>1049.234285714</v>
      </c>
      <c r="O187" s="49">
        <v>1160.2256462590001</v>
      </c>
      <c r="Q187" s="50"/>
      <c r="R187" s="51"/>
      <c r="W187" s="52"/>
    </row>
    <row r="188" spans="1:23" x14ac:dyDescent="0.3">
      <c r="A188" s="3">
        <v>187</v>
      </c>
      <c r="B188" s="40">
        <f>60/((I189-I188)/2)</f>
        <v>21.702933915949917</v>
      </c>
      <c r="C188" s="40">
        <f>60/((J189-J188)/2)</f>
        <v>12.788014257333225</v>
      </c>
      <c r="D188" s="40">
        <f>60/((K189-K188)/2)</f>
        <v>10.173166831097847</v>
      </c>
      <c r="E188" s="40">
        <f>60/((L189-L188)/2)</f>
        <v>9.387772479574009</v>
      </c>
      <c r="F188" s="40">
        <f>60/((M189-M188)/2)</f>
        <v>39.412242223256548</v>
      </c>
      <c r="G188" s="40">
        <f t="shared" ref="G188:H188" si="42">60/((N189-N188)/2)</f>
        <v>12.784090909998721</v>
      </c>
      <c r="H188" s="40">
        <f t="shared" si="42"/>
        <v>6.9078857197220636</v>
      </c>
      <c r="I188" s="49">
        <v>872.67555555599995</v>
      </c>
      <c r="J188" s="49">
        <v>992.13929705199996</v>
      </c>
      <c r="K188" s="49">
        <v>804.22312925200004</v>
      </c>
      <c r="L188" s="49">
        <v>1159.523265306</v>
      </c>
      <c r="M188" s="49">
        <v>1055.227913832</v>
      </c>
      <c r="N188" s="49">
        <v>1056.040634921</v>
      </c>
      <c r="O188" s="49">
        <v>1170.793628118</v>
      </c>
      <c r="Q188" s="50"/>
      <c r="R188" s="51"/>
      <c r="W188" s="52"/>
    </row>
    <row r="189" spans="1:23" x14ac:dyDescent="0.3">
      <c r="B189" s="40"/>
      <c r="C189" s="40"/>
      <c r="D189" s="40"/>
      <c r="E189" s="40"/>
      <c r="F189" s="40"/>
      <c r="G189" s="40"/>
      <c r="H189" s="40"/>
      <c r="I189" s="49">
        <v>878.20476190500005</v>
      </c>
      <c r="J189" s="49">
        <v>1001.5230839</v>
      </c>
      <c r="K189" s="49">
        <v>816.01886621300002</v>
      </c>
      <c r="L189" s="49">
        <v>1172.30585034</v>
      </c>
      <c r="M189" s="49">
        <v>1058.272653061</v>
      </c>
      <c r="N189" s="49">
        <v>1065.4273015870001</v>
      </c>
      <c r="O189" s="49">
        <v>1188.1650793650001</v>
      </c>
      <c r="Q189" s="50"/>
      <c r="R189" s="51"/>
      <c r="W189" s="52"/>
    </row>
    <row r="190" spans="1:23" x14ac:dyDescent="0.3">
      <c r="A190" s="7" t="s">
        <v>91</v>
      </c>
      <c r="B190" s="18">
        <f>AVERAGE(B2:B188)</f>
        <v>78.584999841702839</v>
      </c>
      <c r="C190" s="18">
        <f t="shared" ref="C190:H190" si="43">AVERAGE(C2:C188)</f>
        <v>69.259290999573253</v>
      </c>
      <c r="D190" s="18">
        <f t="shared" si="43"/>
        <v>84.557314856207711</v>
      </c>
      <c r="E190" s="18">
        <f t="shared" si="43"/>
        <v>59.543401913154661</v>
      </c>
      <c r="F190" s="18">
        <f t="shared" si="43"/>
        <v>65.331070177166026</v>
      </c>
      <c r="G190" s="18">
        <f t="shared" si="43"/>
        <v>65.450832906030186</v>
      </c>
      <c r="H190" s="18">
        <f t="shared" si="43"/>
        <v>59.546712345071484</v>
      </c>
      <c r="Q190" s="53"/>
      <c r="R190" s="16"/>
      <c r="S190" s="16"/>
      <c r="T190" s="16"/>
      <c r="U190" s="16"/>
      <c r="V190" s="16"/>
      <c r="W190" s="16"/>
    </row>
    <row r="191" spans="1:23" x14ac:dyDescent="0.3">
      <c r="B191" s="45" t="s">
        <v>100</v>
      </c>
      <c r="C191" s="7" t="s">
        <v>7</v>
      </c>
      <c r="D191" s="16" t="s">
        <v>56</v>
      </c>
      <c r="E191" s="16" t="s">
        <v>6</v>
      </c>
      <c r="F191" s="16" t="s">
        <v>87</v>
      </c>
      <c r="G191" s="16" t="s">
        <v>3</v>
      </c>
      <c r="H191" s="16" t="s">
        <v>1</v>
      </c>
      <c r="Q191" s="45"/>
      <c r="R191" s="7"/>
      <c r="S191" s="16"/>
      <c r="T191" s="16"/>
      <c r="U191" s="16"/>
      <c r="V191" s="16"/>
      <c r="W191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5E81-EA2E-4126-A810-4699C7F4C312}">
  <sheetPr codeName="Tabelle8"/>
  <dimension ref="A1:DO191"/>
  <sheetViews>
    <sheetView zoomScale="70" zoomScaleNormal="70" workbookViewId="0"/>
  </sheetViews>
  <sheetFormatPr baseColWidth="10" defaultColWidth="11.19921875" defaultRowHeight="14.4" x14ac:dyDescent="0.3"/>
  <cols>
    <col min="1" max="1" width="4.19921875" style="41" bestFit="1" customWidth="1"/>
    <col min="2" max="2" width="31" style="54" bestFit="1" customWidth="1"/>
    <col min="3" max="3" width="26.796875" style="54" bestFit="1" customWidth="1"/>
    <col min="4" max="4" width="8.296875" style="41" bestFit="1" customWidth="1"/>
    <col min="5" max="5" width="7.19921875" style="40" bestFit="1" customWidth="1"/>
    <col min="6" max="6" width="13.19921875" style="40" bestFit="1" customWidth="1"/>
    <col min="7" max="7" width="6.796875" style="40" bestFit="1" customWidth="1"/>
    <col min="8" max="8" width="4.69921875" style="40" bestFit="1" customWidth="1"/>
    <col min="9" max="9" width="13.8984375" style="40" bestFit="1" customWidth="1"/>
    <col min="10" max="11" width="5.69921875" style="40" bestFit="1" customWidth="1"/>
    <col min="12" max="12" width="10.59765625" style="40" bestFit="1" customWidth="1"/>
    <col min="13" max="14" width="5.69921875" style="40" bestFit="1" customWidth="1"/>
    <col min="15" max="15" width="14.19921875" style="40" bestFit="1" customWidth="1"/>
    <col min="16" max="16" width="11.69921875" style="40" bestFit="1" customWidth="1"/>
    <col min="17" max="18" width="5.69921875" style="40" bestFit="1" customWidth="1"/>
    <col min="19" max="19" width="13.5" style="40" bestFit="1" customWidth="1"/>
    <col min="20" max="21" width="5.69921875" style="40" bestFit="1" customWidth="1"/>
    <col min="22" max="22" width="9.69921875" style="40" bestFit="1" customWidth="1"/>
    <col min="23" max="24" width="5.69921875" style="40" bestFit="1" customWidth="1"/>
    <col min="25" max="25" width="12.296875" style="40" bestFit="1" customWidth="1"/>
    <col min="26" max="27" width="5.69921875" style="40" bestFit="1" customWidth="1"/>
    <col min="28" max="28" width="16" style="40" bestFit="1" customWidth="1"/>
    <col min="29" max="29" width="11.69921875" style="40" bestFit="1" customWidth="1"/>
    <col min="30" max="30" width="5.69921875" style="40" bestFit="1" customWidth="1"/>
    <col min="31" max="31" width="4.69921875" style="40" bestFit="1" customWidth="1"/>
    <col min="32" max="32" width="10.8984375" style="40" bestFit="1" customWidth="1"/>
    <col min="33" max="33" width="6.796875" style="40" bestFit="1" customWidth="1"/>
    <col min="34" max="34" width="5.69921875" style="40" bestFit="1" customWidth="1"/>
    <col min="35" max="35" width="10.296875" style="40" bestFit="1" customWidth="1"/>
    <col min="36" max="36" width="6.796875" style="40" bestFit="1" customWidth="1"/>
    <col min="37" max="37" width="4.69921875" style="40" bestFit="1" customWidth="1"/>
    <col min="38" max="38" width="10.59765625" style="40" bestFit="1" customWidth="1"/>
    <col min="39" max="40" width="5.69921875" style="40" bestFit="1" customWidth="1"/>
    <col min="41" max="41" width="14.19921875" style="40" bestFit="1" customWidth="1"/>
    <col min="42" max="42" width="14.8984375" style="40" bestFit="1" customWidth="1"/>
    <col min="43" max="43" width="6.796875" style="40" bestFit="1" customWidth="1"/>
    <col min="44" max="44" width="4.69921875" style="40" bestFit="1" customWidth="1"/>
    <col min="45" max="45" width="10.59765625" style="40" bestFit="1" customWidth="1"/>
    <col min="46" max="46" width="5.69921875" style="40" bestFit="1" customWidth="1"/>
    <col min="47" max="47" width="4.69921875" style="40" bestFit="1" customWidth="1"/>
    <col min="48" max="48" width="12.296875" style="40" bestFit="1" customWidth="1"/>
    <col min="49" max="49" width="6.796875" style="40" bestFit="1" customWidth="1"/>
    <col min="50" max="50" width="4.69921875" style="40" bestFit="1" customWidth="1"/>
    <col min="51" max="51" width="16" style="40" bestFit="1" customWidth="1"/>
    <col min="52" max="52" width="10.8984375" style="40" bestFit="1" customWidth="1"/>
    <col min="53" max="54" width="5.69921875" style="40" bestFit="1" customWidth="1"/>
    <col min="55" max="55" width="11.69921875" style="40" bestFit="1" customWidth="1"/>
    <col min="56" max="56" width="6.796875" style="40" bestFit="1" customWidth="1"/>
    <col min="57" max="57" width="4.69921875" style="40" bestFit="1" customWidth="1"/>
    <col min="58" max="58" width="15.3984375" style="40" bestFit="1" customWidth="1"/>
    <col min="59" max="59" width="10.796875" style="40" bestFit="1" customWidth="1"/>
    <col min="60" max="61" width="5.69921875" style="40" bestFit="1" customWidth="1"/>
    <col min="62" max="62" width="17.296875" style="40" bestFit="1" customWidth="1"/>
    <col min="63" max="63" width="5.69921875" style="40" bestFit="1" customWidth="1"/>
    <col min="64" max="64" width="4.69921875" style="40" bestFit="1" customWidth="1"/>
    <col min="65" max="65" width="15.296875" style="40" bestFit="1" customWidth="1"/>
    <col min="66" max="66" width="6.796875" style="40" bestFit="1" customWidth="1"/>
    <col min="67" max="67" width="4.69921875" style="40" bestFit="1" customWidth="1"/>
    <col min="68" max="68" width="14.8984375" style="40" bestFit="1" customWidth="1"/>
    <col min="69" max="69" width="6.796875" style="40" bestFit="1" customWidth="1"/>
    <col min="70" max="70" width="4.69921875" style="40" bestFit="1" customWidth="1"/>
    <col min="71" max="71" width="11.296875" style="40" bestFit="1" customWidth="1"/>
    <col min="72" max="72" width="5.69921875" style="40" bestFit="1" customWidth="1"/>
    <col min="73" max="73" width="4.69921875" style="40" bestFit="1" customWidth="1"/>
    <col min="74" max="74" width="12.296875" style="40" bestFit="1" customWidth="1"/>
    <col min="75" max="75" width="6.796875" style="40" bestFit="1" customWidth="1"/>
    <col min="76" max="76" width="4.69921875" style="40" bestFit="1" customWidth="1"/>
    <col min="77" max="77" width="16" style="40" bestFit="1" customWidth="1"/>
    <col min="78" max="78" width="10.19921875" style="40" bestFit="1" customWidth="1"/>
    <col min="79" max="80" width="5.69921875" style="40" bestFit="1" customWidth="1"/>
    <col min="81" max="81" width="11.3984375" style="40" bestFit="1" customWidth="1"/>
    <col min="82" max="82" width="6.796875" style="40" bestFit="1" customWidth="1"/>
    <col min="83" max="83" width="4.69921875" style="40" bestFit="1" customWidth="1"/>
    <col min="84" max="84" width="15" style="40" bestFit="1" customWidth="1"/>
    <col min="85" max="85" width="9.69921875" style="40" bestFit="1" customWidth="1"/>
    <col min="86" max="87" width="5.69921875" style="40" bestFit="1" customWidth="1"/>
    <col min="88" max="88" width="12" style="40" bestFit="1" customWidth="1"/>
    <col min="89" max="90" width="5.69921875" style="40" bestFit="1" customWidth="1"/>
    <col min="91" max="91" width="11.69921875" style="40" bestFit="1" customWidth="1"/>
    <col min="92" max="92" width="5.69921875" style="40" bestFit="1" customWidth="1"/>
    <col min="93" max="93" width="4.69921875" style="40" bestFit="1" customWidth="1"/>
    <col min="94" max="95" width="15.69921875" style="40" customWidth="1"/>
    <col min="96" max="96" width="15.69921875" style="40" bestFit="1" customWidth="1"/>
    <col min="97" max="97" width="14.19921875" style="40" bestFit="1" customWidth="1"/>
    <col min="98" max="98" width="15.19921875" style="40" bestFit="1" customWidth="1"/>
    <col min="99" max="99" width="15.69921875" style="40" bestFit="1" customWidth="1"/>
    <col min="100" max="101" width="15.69921875" style="40" customWidth="1"/>
    <col min="102" max="102" width="14.19921875" style="40" bestFit="1" customWidth="1"/>
    <col min="103" max="104" width="15.19921875" style="40" bestFit="1" customWidth="1"/>
    <col min="105" max="105" width="15.69921875" style="40" bestFit="1" customWidth="1"/>
    <col min="106" max="106" width="14.19921875" style="40" bestFit="1" customWidth="1"/>
    <col min="107" max="107" width="15.19921875" style="40" bestFit="1" customWidth="1"/>
    <col min="108" max="108" width="15.69921875" style="40" bestFit="1" customWidth="1"/>
    <col min="109" max="109" width="11.19921875" style="40"/>
    <col min="110" max="110" width="15.19921875" style="40" bestFit="1" customWidth="1"/>
    <col min="111" max="111" width="15.69921875" style="40" bestFit="1" customWidth="1"/>
    <col min="112" max="112" width="12.69921875" style="40" bestFit="1" customWidth="1"/>
    <col min="113" max="113" width="15.19921875" style="40" bestFit="1" customWidth="1"/>
    <col min="114" max="114" width="15.69921875" style="40" bestFit="1" customWidth="1"/>
    <col min="115" max="115" width="13.69921875" style="40" bestFit="1" customWidth="1"/>
    <col min="116" max="116" width="15.19921875" style="40" bestFit="1" customWidth="1"/>
    <col min="117" max="117" width="15.69921875" style="40" bestFit="1" customWidth="1"/>
    <col min="118" max="118" width="13.69921875" style="40" bestFit="1" customWidth="1"/>
    <col min="119" max="119" width="15.19921875" style="40" bestFit="1" customWidth="1"/>
    <col min="120" max="16384" width="11.19921875" style="40"/>
  </cols>
  <sheetData>
    <row r="1" spans="1:93" s="18" customFormat="1" x14ac:dyDescent="0.3">
      <c r="A1" s="39" t="s">
        <v>154</v>
      </c>
      <c r="B1" s="39" t="s">
        <v>156</v>
      </c>
      <c r="C1" s="39" t="s">
        <v>155</v>
      </c>
      <c r="D1" s="39" t="s">
        <v>152</v>
      </c>
      <c r="E1" s="38" t="s">
        <v>151</v>
      </c>
      <c r="F1" s="18" t="s">
        <v>60</v>
      </c>
      <c r="I1" s="18" t="str">
        <f>data_seg!F1</f>
        <v>Gieseking 1949</v>
      </c>
      <c r="L1" s="18" t="str">
        <f>data_seg!H1</f>
        <v>Gulda 1951</v>
      </c>
      <c r="O1" s="18" t="str">
        <f>data_bpb!B1</f>
        <v>Gulda 1951 bpb</v>
      </c>
      <c r="P1" s="18" t="str">
        <f>data_seg!J1</f>
        <v>Kempff 1953</v>
      </c>
      <c r="S1" s="18" t="str">
        <f>data_seg!L1</f>
        <v>Backhaus 1956</v>
      </c>
      <c r="V1" s="18" t="str">
        <f>data_seg!N1</f>
        <v>Petri 1956</v>
      </c>
      <c r="Y1" s="18" t="str">
        <f>data_seg!P1</f>
        <v>Brendel 1962</v>
      </c>
      <c r="AB1" s="18" t="str">
        <f>data_bpb!C1</f>
        <v>Brendel 1962 bpb</v>
      </c>
      <c r="AC1" s="18" t="str">
        <f>data_seg!R1</f>
        <v>Kempff 1964</v>
      </c>
      <c r="AF1" s="18" t="str">
        <f>data_seg!T1</f>
        <v>Rosen 1965</v>
      </c>
      <c r="AI1" s="18" t="str">
        <f>data_seg!V1</f>
        <v>Arrau 1966</v>
      </c>
      <c r="AL1" s="18" t="str">
        <f>data_seg!X1</f>
        <v>Gulda 1967</v>
      </c>
      <c r="AO1" s="18" t="str">
        <f>data_bpb!D1</f>
        <v>Gulda 1967 bpb</v>
      </c>
      <c r="AP1" s="18" t="str">
        <f>data_seg!Z1</f>
        <v>Barenboim 1969</v>
      </c>
      <c r="AS1" s="18" t="str">
        <f>data_seg!AB1</f>
        <v>Gulda 1970</v>
      </c>
      <c r="AV1" s="18" t="str">
        <f>data_seg!AD1</f>
        <v>Brendel 1970</v>
      </c>
      <c r="AY1" s="18" t="str">
        <f>data_bpb!E1</f>
        <v>Brendel 1970 bpb</v>
      </c>
      <c r="AZ1" s="18" t="str">
        <f>data_seg!AF1</f>
        <v>Serkin 1971</v>
      </c>
      <c r="BC1" s="18" t="str">
        <f>data_seg!AH1</f>
        <v>Richter 1976</v>
      </c>
      <c r="BF1" s="18" t="str">
        <f>data_bpb!F1</f>
        <v>Richter 1976 bpb</v>
      </c>
      <c r="BG1" s="18" t="str">
        <f>data_seg!AJ1</f>
        <v>Pollini 1977</v>
      </c>
      <c r="BJ1" s="18" t="str">
        <f>data_seg!AL1</f>
        <v>Badura-Skoda 1978</v>
      </c>
      <c r="BM1" s="18" t="str">
        <f>data_seg!AN1</f>
        <v>Buchbinder 1981</v>
      </c>
      <c r="BP1" s="18" t="str">
        <f>data_seg!AP1</f>
        <v>Barenboim 1984</v>
      </c>
      <c r="BS1" s="18" t="str">
        <f>data_seg!AR1</f>
        <v>Goode 1993</v>
      </c>
      <c r="BV1" s="18" t="str">
        <f>data_seg!AT1</f>
        <v>Brendel 1995</v>
      </c>
      <c r="BY1" s="18" t="str">
        <f>data_bpb!G1</f>
        <v>Brendel 1995 bpb</v>
      </c>
      <c r="BZ1" s="18" t="str">
        <f>data_seg!AV1</f>
        <v>Schiff 2006</v>
      </c>
      <c r="CC1" s="18" t="str">
        <f>data_seg!AX1</f>
        <v>Uchida 2007</v>
      </c>
      <c r="CF1" s="18" t="str">
        <f>data_bpb!H1</f>
        <v>Uchida 2007 bpb</v>
      </c>
      <c r="CG1" s="18" t="str">
        <f>data_seg!AZ1</f>
        <v>Levit 2013</v>
      </c>
      <c r="CJ1" s="18" t="str">
        <f>data_seg!BB1</f>
        <v>Perahia 2016</v>
      </c>
      <c r="CM1" s="18" t="str">
        <f>data_seg!BD1</f>
        <v>Aimard 2021</v>
      </c>
    </row>
    <row r="2" spans="1:93" x14ac:dyDescent="0.3">
      <c r="A2" s="41">
        <v>1</v>
      </c>
      <c r="B2" s="41">
        <v>1</v>
      </c>
      <c r="C2" s="54">
        <v>2</v>
      </c>
      <c r="D2" s="41">
        <v>1</v>
      </c>
      <c r="E2" s="40">
        <v>6</v>
      </c>
      <c r="F2" s="40">
        <f>H2</f>
        <v>59.40193965777285</v>
      </c>
      <c r="G2" s="40">
        <f>data_seg!C2</f>
        <v>0.74303854899999999</v>
      </c>
      <c r="H2" s="40">
        <f>data_seg!D2</f>
        <v>59.40193965777285</v>
      </c>
      <c r="I2" s="40">
        <f>K2</f>
        <v>81.452142498524111</v>
      </c>
      <c r="J2" s="40">
        <f>data_seg!E2</f>
        <v>0.804716553</v>
      </c>
      <c r="K2" s="40">
        <f>data_seg!F2</f>
        <v>81.452142498524111</v>
      </c>
      <c r="L2" s="40">
        <f>N2</f>
        <v>72.331972593590777</v>
      </c>
      <c r="M2" s="40">
        <f>data_seg!G2</f>
        <v>1.803174603</v>
      </c>
      <c r="N2" s="40">
        <f>data_seg!H2</f>
        <v>72.331972593590777</v>
      </c>
      <c r="O2" s="40">
        <f>data_bpb!B2</f>
        <v>70.794092466132241</v>
      </c>
      <c r="P2" s="40">
        <f>R2</f>
        <v>54.911455453492835</v>
      </c>
      <c r="Q2" s="40">
        <f>data_seg!I2</f>
        <v>1.292335601</v>
      </c>
      <c r="R2" s="40">
        <f>data_seg!J2</f>
        <v>54.911455453492835</v>
      </c>
      <c r="S2" s="40">
        <f>U2</f>
        <v>52.378061655128917</v>
      </c>
      <c r="T2" s="40">
        <f>data_seg!K2</f>
        <v>0.53405895699999995</v>
      </c>
      <c r="U2" s="40">
        <f>data_seg!L2</f>
        <v>52.378061655128917</v>
      </c>
      <c r="V2" s="40">
        <f>X2</f>
        <v>63.329716613091826</v>
      </c>
      <c r="W2" s="40">
        <f>data_seg!M2</f>
        <v>1.1145578229999999</v>
      </c>
      <c r="X2" s="40">
        <f>data_seg!N2</f>
        <v>63.329716613091826</v>
      </c>
      <c r="Y2" s="40">
        <f>AA2</f>
        <v>58.950213883755517</v>
      </c>
      <c r="Z2" s="40">
        <f>data_seg!O2</f>
        <v>1.0681179139999999</v>
      </c>
      <c r="AA2" s="40">
        <f>data_seg!P2</f>
        <v>58.950213883755517</v>
      </c>
      <c r="AB2" s="40">
        <f>data_bpb!C2</f>
        <v>58.726917606076526</v>
      </c>
      <c r="AC2" s="40">
        <f>AE2</f>
        <v>51.199690402526308</v>
      </c>
      <c r="AD2" s="40">
        <f>data_seg!Q2</f>
        <v>1.787936508</v>
      </c>
      <c r="AE2" s="40">
        <f>data_seg!R2</f>
        <v>51.199690402526308</v>
      </c>
      <c r="AF2" s="40">
        <f>AH2</f>
        <v>67.408288045510346</v>
      </c>
      <c r="AG2" s="40">
        <f>data_seg!S2</f>
        <v>1.393197279</v>
      </c>
      <c r="AH2" s="40">
        <f>data_seg!T2</f>
        <v>67.408288045510346</v>
      </c>
      <c r="AI2" s="40">
        <f>AK2</f>
        <v>61.930470598040991</v>
      </c>
      <c r="AJ2" s="40">
        <f>data_seg!U2</f>
        <v>0.47963718799999999</v>
      </c>
      <c r="AK2" s="40">
        <f>data_seg!V2</f>
        <v>61.930470598040991</v>
      </c>
      <c r="AL2" s="40">
        <f>AN2</f>
        <v>75.999540445978823</v>
      </c>
      <c r="AM2" s="40">
        <f>data_seg!W2</f>
        <v>0.487619048</v>
      </c>
      <c r="AN2" s="40">
        <f>data_seg!X2</f>
        <v>75.999540445978823</v>
      </c>
      <c r="AO2" s="40">
        <f>data_bpb!D2</f>
        <v>75.999540429934569</v>
      </c>
      <c r="AP2" s="40">
        <f>AR2</f>
        <v>34.123736157406661</v>
      </c>
      <c r="AQ2" s="40">
        <f>data_seg!Y2</f>
        <v>0.50285714299999995</v>
      </c>
      <c r="AR2" s="40">
        <f>data_seg!Z2</f>
        <v>34.123736157406661</v>
      </c>
      <c r="AS2" s="40">
        <f>AU2</f>
        <v>69.896449710604315</v>
      </c>
      <c r="AT2" s="40">
        <f>data_seg!AA2</f>
        <v>3.9009523810000002</v>
      </c>
      <c r="AU2" s="40">
        <f>data_seg!AB2</f>
        <v>69.896449710604315</v>
      </c>
      <c r="AV2" s="40">
        <f>AX2</f>
        <v>44.296874999913477</v>
      </c>
      <c r="AW2" s="40">
        <f>data_seg!AC2</f>
        <v>2.2291156459999999</v>
      </c>
      <c r="AX2" s="40">
        <f>data_seg!AD2</f>
        <v>44.296874999913477</v>
      </c>
      <c r="AY2" s="40">
        <f>data_bpb!E2</f>
        <v>44.407894735016122</v>
      </c>
      <c r="AZ2" s="40">
        <f>BB2</f>
        <v>65.322580646478272</v>
      </c>
      <c r="BA2" s="40">
        <f>data_seg!AE2</f>
        <v>0.82793650799999996</v>
      </c>
      <c r="BB2" s="40">
        <f>data_seg!AF2</f>
        <v>65.322580646478272</v>
      </c>
      <c r="BC2" s="40">
        <f>BE2</f>
        <v>50.501323290593049</v>
      </c>
      <c r="BD2" s="40">
        <f>data_seg!AG2</f>
        <v>0.65015873000000002</v>
      </c>
      <c r="BE2" s="40">
        <f>data_seg!AH2</f>
        <v>50.501323290593049</v>
      </c>
      <c r="BF2" s="40">
        <f>data_bpb!F2</f>
        <v>50.666360297319216</v>
      </c>
      <c r="BG2" s="40">
        <f>BI2</f>
        <v>49.662162161043653</v>
      </c>
      <c r="BH2" s="40">
        <f>data_seg!AI2</f>
        <v>0.56163265299999998</v>
      </c>
      <c r="BI2" s="40">
        <f>data_seg!AJ2</f>
        <v>49.662162161043653</v>
      </c>
      <c r="BJ2" s="40">
        <f>BL2</f>
        <v>62.264683740141187</v>
      </c>
      <c r="BK2" s="40">
        <f>data_seg!AK2</f>
        <v>0.67337868499999998</v>
      </c>
      <c r="BL2" s="40">
        <f>data_seg!AL2</f>
        <v>62.264683740141187</v>
      </c>
      <c r="BM2" s="40">
        <f>BO2</f>
        <v>56.999655334484125</v>
      </c>
      <c r="BN2" s="40">
        <f>data_seg!AM2</f>
        <v>0.74303854899999999</v>
      </c>
      <c r="BO2" s="40">
        <f>data_seg!AN2</f>
        <v>56.999655334484125</v>
      </c>
      <c r="BP2" s="40">
        <f>BR2</f>
        <v>28.335427495898053</v>
      </c>
      <c r="BQ2" s="40">
        <f>data_seg!AO2</f>
        <v>1.38521542</v>
      </c>
      <c r="BR2" s="40">
        <f>data_seg!AP2</f>
        <v>28.335427495898053</v>
      </c>
      <c r="BS2" s="40">
        <f>BU2</f>
        <v>53.215166792839781</v>
      </c>
      <c r="BT2" s="40">
        <f>data_seg!AQ2</f>
        <v>0.24743764200000001</v>
      </c>
      <c r="BU2" s="40">
        <f>data_seg!AR2</f>
        <v>53.215166792839781</v>
      </c>
      <c r="BV2" s="40">
        <f>BX2</f>
        <v>51.895920503941106</v>
      </c>
      <c r="BW2" s="40">
        <f>data_seg!AS2</f>
        <v>1.3061224490000001</v>
      </c>
      <c r="BX2" s="40">
        <f>data_seg!AT2</f>
        <v>51.895920503941106</v>
      </c>
      <c r="BY2" s="40">
        <f>data_bpb!G2</f>
        <v>52.026531042229138</v>
      </c>
      <c r="BZ2" s="40">
        <f>CB2</f>
        <v>63.769280204784643</v>
      </c>
      <c r="CA2" s="40">
        <f>data_seg!AU2</f>
        <v>0.53696145100000003</v>
      </c>
      <c r="CB2" s="40">
        <f>data_seg!AV2</f>
        <v>63.769280204784643</v>
      </c>
      <c r="CC2" s="40">
        <f>CE2</f>
        <v>50.01260080675096</v>
      </c>
      <c r="CD2" s="40">
        <f>data_seg!AW2</f>
        <v>1.107301587</v>
      </c>
      <c r="CE2" s="40">
        <f>data_seg!AX2</f>
        <v>50.01260080675096</v>
      </c>
      <c r="CF2" s="40">
        <f>data_bpb!H2</f>
        <v>50.337357952757905</v>
      </c>
      <c r="CG2" s="40">
        <f>CI2</f>
        <v>66.495778046089029</v>
      </c>
      <c r="CH2" s="40">
        <f>data_seg!AY2</f>
        <v>0.711836735</v>
      </c>
      <c r="CI2" s="40">
        <f>data_seg!AZ2</f>
        <v>66.495778046089029</v>
      </c>
      <c r="CJ2" s="40">
        <f>CL2</f>
        <v>62.429218564871604</v>
      </c>
      <c r="CK2" s="40">
        <f>data_seg!BA2</f>
        <v>0.66539682499999997</v>
      </c>
      <c r="CL2" s="40">
        <f>data_seg!BB2</f>
        <v>62.429218564871604</v>
      </c>
      <c r="CM2" s="40">
        <f>CO2</f>
        <v>62.681617189073464</v>
      </c>
      <c r="CN2" s="40">
        <f>data_seg!BC2</f>
        <v>1.3155555560000001</v>
      </c>
      <c r="CO2" s="40">
        <f>data_seg!BD2</f>
        <v>62.681617189073464</v>
      </c>
    </row>
    <row r="3" spans="1:93" x14ac:dyDescent="0.3">
      <c r="A3" s="41">
        <v>2</v>
      </c>
      <c r="B3" s="41">
        <v>2</v>
      </c>
      <c r="C3" s="54">
        <v>3</v>
      </c>
      <c r="D3" s="41">
        <v>2</v>
      </c>
      <c r="E3" s="40">
        <v>18</v>
      </c>
      <c r="F3" s="40">
        <f>H3</f>
        <v>66.161762090689152</v>
      </c>
      <c r="G3" s="40">
        <f>data_seg!C3</f>
        <v>6.8034467120000004</v>
      </c>
      <c r="H3" s="40">
        <f>data_seg!D3</f>
        <v>66.161762090689152</v>
      </c>
      <c r="I3" s="40">
        <f>K3</f>
        <v>74.482059752954655</v>
      </c>
      <c r="J3" s="40">
        <f>data_seg!E3</f>
        <v>5.2244897960000003</v>
      </c>
      <c r="K3" s="40">
        <f>data_seg!F3</f>
        <v>74.482059752954655</v>
      </c>
      <c r="L3" s="40">
        <f>N3</f>
        <v>76.248719260146686</v>
      </c>
      <c r="M3" s="40">
        <f>data_seg!G3</f>
        <v>6.7802267570000003</v>
      </c>
      <c r="N3" s="40">
        <f>data_seg!H3</f>
        <v>76.248719260146686</v>
      </c>
      <c r="O3" s="40">
        <f>data_bpb!B3</f>
        <v>75.999540429934569</v>
      </c>
      <c r="P3" s="40">
        <f>R3</f>
        <v>77.717873737814386</v>
      </c>
      <c r="Q3" s="40">
        <f>data_seg!I3</f>
        <v>7.8483446710000004</v>
      </c>
      <c r="R3" s="40">
        <f>data_seg!J3</f>
        <v>77.717873737814386</v>
      </c>
      <c r="S3" s="40">
        <f>U3</f>
        <v>59.100023825911947</v>
      </c>
      <c r="T3" s="40">
        <f>data_seg!K3</f>
        <v>7.4071655329999997</v>
      </c>
      <c r="U3" s="40">
        <f>data_seg!L3</f>
        <v>59.100023825911947</v>
      </c>
      <c r="V3" s="40">
        <f>X3</f>
        <v>82.29431605129048</v>
      </c>
      <c r="W3" s="40">
        <f>data_seg!M3</f>
        <v>6.7990929710000003</v>
      </c>
      <c r="X3" s="40">
        <f>data_seg!N3</f>
        <v>82.29431605129048</v>
      </c>
      <c r="Y3" s="40">
        <f>AA3</f>
        <v>76.373922413535936</v>
      </c>
      <c r="Z3" s="40">
        <f>data_seg!O3</f>
        <v>7.1749659860000001</v>
      </c>
      <c r="AA3" s="40">
        <f>data_seg!P3</f>
        <v>76.373922413535936</v>
      </c>
      <c r="AB3" s="40">
        <f>data_bpb!C3</f>
        <v>73.131633261959806</v>
      </c>
      <c r="AC3" s="40">
        <f>AE3</f>
        <v>68.08045924623886</v>
      </c>
      <c r="AD3" s="40">
        <f>data_seg!Q3</f>
        <v>8.8192290250000003</v>
      </c>
      <c r="AE3" s="40">
        <f>data_seg!R3</f>
        <v>68.08045924623886</v>
      </c>
      <c r="AF3" s="40">
        <f>AH3</f>
        <v>63.024009144915382</v>
      </c>
      <c r="AG3" s="40">
        <f>data_seg!S3</f>
        <v>6.7337868480000003</v>
      </c>
      <c r="AH3" s="40">
        <f>data_seg!T3</f>
        <v>63.024009144915382</v>
      </c>
      <c r="AI3" s="40">
        <f>AK3</f>
        <v>67.460227532681245</v>
      </c>
      <c r="AJ3" s="40">
        <f>data_seg!U3</f>
        <v>6.2926077100000004</v>
      </c>
      <c r="AK3" s="40">
        <f>data_seg!V3</f>
        <v>67.460227532681245</v>
      </c>
      <c r="AL3" s="40">
        <f>AN3</f>
        <v>82.399103142220952</v>
      </c>
      <c r="AM3" s="40">
        <f>data_seg!W3</f>
        <v>5.2244897960000003</v>
      </c>
      <c r="AN3" s="40">
        <f>data_seg!X3</f>
        <v>82.399103142220952</v>
      </c>
      <c r="AO3" s="40">
        <f>data_bpb!D3</f>
        <v>80.331120469288479</v>
      </c>
      <c r="AP3" s="40">
        <f>AR3</f>
        <v>57.069593559937076</v>
      </c>
      <c r="AQ3" s="40">
        <f>data_seg!Y3</f>
        <v>11.052698413</v>
      </c>
      <c r="AR3" s="40">
        <f>data_seg!Z3</f>
        <v>57.069593559937076</v>
      </c>
      <c r="AS3" s="40">
        <f>AU3</f>
        <v>76.795572981646075</v>
      </c>
      <c r="AT3" s="40">
        <f>data_seg!AA3</f>
        <v>9.0514285710000006</v>
      </c>
      <c r="AU3" s="40">
        <f>data_seg!AB3</f>
        <v>76.795572981646075</v>
      </c>
      <c r="AV3" s="40">
        <f>AX3</f>
        <v>60.170399415541638</v>
      </c>
      <c r="AW3" s="40">
        <f>data_seg!AC3</f>
        <v>10.356099773</v>
      </c>
      <c r="AX3" s="40">
        <f>data_seg!AD3</f>
        <v>60.170399415541638</v>
      </c>
      <c r="AY3" s="40">
        <f>data_bpb!E3</f>
        <v>60.473549488215873</v>
      </c>
      <c r="AZ3" s="40">
        <f>BB3</f>
        <v>72.111191861906292</v>
      </c>
      <c r="BA3" s="40">
        <f>data_seg!AE3</f>
        <v>6.3390476189999996</v>
      </c>
      <c r="BB3" s="40">
        <f>data_seg!AF3</f>
        <v>72.111191861906292</v>
      </c>
      <c r="BC3" s="40">
        <f>BE3</f>
        <v>55.836397059465028</v>
      </c>
      <c r="BD3" s="40">
        <f>data_seg!AG3</f>
        <v>7.7786848070000003</v>
      </c>
      <c r="BE3" s="40">
        <f>data_seg!AH3</f>
        <v>55.836397059465028</v>
      </c>
      <c r="BF3" s="40">
        <f>data_bpb!F3</f>
        <v>54.59121919164258</v>
      </c>
      <c r="BG3" s="40">
        <f>BI3</f>
        <v>64.049186678234889</v>
      </c>
      <c r="BH3" s="40">
        <f>data_seg!AI3</f>
        <v>7.8106122449999997</v>
      </c>
      <c r="BI3" s="40">
        <f>data_seg!AJ3</f>
        <v>64.049186678234889</v>
      </c>
      <c r="BJ3" s="40">
        <f>BL3</f>
        <v>73.711123193067948</v>
      </c>
      <c r="BK3" s="40">
        <f>data_seg!AK3</f>
        <v>6.4551473919999998</v>
      </c>
      <c r="BL3" s="40">
        <f>data_seg!AL3</f>
        <v>73.711123193067948</v>
      </c>
      <c r="BM3" s="40">
        <f>BO3</f>
        <v>66.827182109481029</v>
      </c>
      <c r="BN3" s="40">
        <f>data_seg!AM3</f>
        <v>7.0588662129999999</v>
      </c>
      <c r="BO3" s="40">
        <f>data_seg!AN3</f>
        <v>66.827182109481029</v>
      </c>
      <c r="BP3" s="40">
        <f>BR3</f>
        <v>49.788419081256833</v>
      </c>
      <c r="BQ3" s="40">
        <f>data_seg!AO3</f>
        <v>14.090158730000001</v>
      </c>
      <c r="BR3" s="40">
        <f>data_seg!AP3</f>
        <v>49.788419081256833</v>
      </c>
      <c r="BS3" s="40">
        <f>BU3</f>
        <v>67.071109910131128</v>
      </c>
      <c r="BT3" s="40">
        <f>data_seg!AQ3</f>
        <v>7.0124263039999999</v>
      </c>
      <c r="BU3" s="40">
        <f>data_seg!AR3</f>
        <v>67.071109910131128</v>
      </c>
      <c r="BV3" s="40">
        <f>BX3</f>
        <v>71.395164771588554</v>
      </c>
      <c r="BW3" s="42">
        <f>data_seg!AS3</f>
        <v>8.2430839000000002</v>
      </c>
      <c r="BX3" s="40">
        <f>data_seg!AT3</f>
        <v>71.395164771588554</v>
      </c>
      <c r="BY3" s="40">
        <f>data_bpb!G3</f>
        <v>72.448160043588203</v>
      </c>
      <c r="BZ3" s="40">
        <f>CB3</f>
        <v>84.566761361579253</v>
      </c>
      <c r="CA3" s="40">
        <f>data_seg!AU3</f>
        <v>6.1823129249999997</v>
      </c>
      <c r="CB3" s="40">
        <f>data_seg!AV3</f>
        <v>84.566761361579253</v>
      </c>
      <c r="CC3" s="40">
        <f>CE3</f>
        <v>59.278915087149549</v>
      </c>
      <c r="CD3" s="40">
        <f>data_seg!AW3</f>
        <v>8.3054875280000005</v>
      </c>
      <c r="CE3" s="40">
        <f>data_seg!AX3</f>
        <v>59.278915087149549</v>
      </c>
      <c r="CF3" s="40">
        <f>data_bpb!H3</f>
        <v>57.635339223515579</v>
      </c>
      <c r="CG3" s="40">
        <f>CI3</f>
        <v>72.713615714727666</v>
      </c>
      <c r="CH3" s="42">
        <f>data_seg!AY3</f>
        <v>6.125714286</v>
      </c>
      <c r="CI3" s="40">
        <f>data_seg!AZ3</f>
        <v>72.713615714727666</v>
      </c>
      <c r="CJ3" s="40">
        <f>CL3</f>
        <v>75.08323664523715</v>
      </c>
      <c r="CK3" s="40">
        <f>data_seg!BA3</f>
        <v>6.4319274379999998</v>
      </c>
      <c r="CL3" s="40">
        <f>data_seg!BB3</f>
        <v>75.08323664523715</v>
      </c>
      <c r="CM3" s="40">
        <f>CO3</f>
        <v>61.686629641869857</v>
      </c>
      <c r="CN3" s="40">
        <f>data_seg!BC3</f>
        <v>7.0588662129999999</v>
      </c>
      <c r="CO3" s="40">
        <f>data_seg!BD3</f>
        <v>61.686629641869857</v>
      </c>
    </row>
    <row r="4" spans="1:93" x14ac:dyDescent="0.3">
      <c r="A4" s="41">
        <v>3</v>
      </c>
      <c r="B4" s="41"/>
      <c r="C4" s="54">
        <v>3</v>
      </c>
      <c r="D4" s="41">
        <v>3</v>
      </c>
      <c r="E4" s="40">
        <v>6</v>
      </c>
      <c r="F4" s="40">
        <f>H3</f>
        <v>66.161762090689152</v>
      </c>
      <c r="G4" s="40">
        <f>data_seg!C4</f>
        <v>23.127074830000002</v>
      </c>
      <c r="H4" s="40">
        <f>data_seg!D4</f>
        <v>72.788292255523444</v>
      </c>
      <c r="I4" s="40">
        <f>K3</f>
        <v>74.482059752954655</v>
      </c>
      <c r="J4" s="40">
        <f>data_seg!E4</f>
        <v>19.724625849999999</v>
      </c>
      <c r="K4" s="40">
        <f>data_seg!F4</f>
        <v>73.6418287086085</v>
      </c>
      <c r="L4" s="40">
        <f>N3</f>
        <v>76.248719260146686</v>
      </c>
      <c r="M4" s="40">
        <f>data_seg!G4</f>
        <v>20.944399093000001</v>
      </c>
      <c r="N4" s="40">
        <f>data_seg!H4</f>
        <v>72.448160043588231</v>
      </c>
      <c r="O4" s="40">
        <f>data_bpb!B4</f>
        <v>77.909076634121632</v>
      </c>
      <c r="P4" s="40">
        <f>R3</f>
        <v>77.717873737814386</v>
      </c>
      <c r="Q4" s="40">
        <f>data_seg!I4</f>
        <v>21.744761905000001</v>
      </c>
      <c r="R4" s="40">
        <f>data_seg!J4</f>
        <v>84.017781545691065</v>
      </c>
      <c r="S4" s="40">
        <f>U3</f>
        <v>59.100023825911947</v>
      </c>
      <c r="T4" s="40">
        <f>data_seg!K4</f>
        <v>25.681269840999999</v>
      </c>
      <c r="U4" s="40">
        <f>data_seg!L4</f>
        <v>63.44309462058672</v>
      </c>
      <c r="V4" s="40">
        <f>X3</f>
        <v>82.29431605129048</v>
      </c>
      <c r="W4" s="40">
        <f>data_seg!M4</f>
        <v>19.922721087999999</v>
      </c>
      <c r="X4" s="40">
        <f>data_seg!N4</f>
        <v>81.172284029006491</v>
      </c>
      <c r="Y4" s="40">
        <f>AA3</f>
        <v>76.373922413535936</v>
      </c>
      <c r="Z4" s="40">
        <f>data_seg!O4</f>
        <v>21.315918366999998</v>
      </c>
      <c r="AA4" s="40">
        <f>data_seg!P4</f>
        <v>71.118836000445</v>
      </c>
      <c r="AB4" s="40">
        <f>data_bpb!C4</f>
        <v>77.519531245079335</v>
      </c>
      <c r="AC4" s="40">
        <f>AE3</f>
        <v>68.08045924623886</v>
      </c>
      <c r="AD4" s="40">
        <f>data_seg!Q4</f>
        <v>24.682811790999999</v>
      </c>
      <c r="AE4" s="40">
        <f>data_seg!R4</f>
        <v>73.478228670571241</v>
      </c>
      <c r="AF4" s="40">
        <f>AH3</f>
        <v>63.024009144915382</v>
      </c>
      <c r="AG4" s="40">
        <f>data_seg!S4</f>
        <v>23.870113378999999</v>
      </c>
      <c r="AH4" s="40">
        <f>data_seg!T4</f>
        <v>64.331561206708329</v>
      </c>
      <c r="AI4" s="40">
        <f>AK3</f>
        <v>67.460227532681245</v>
      </c>
      <c r="AJ4" s="40">
        <f>data_seg!U4</f>
        <v>22.302040816000002</v>
      </c>
      <c r="AK4" s="40">
        <f>data_seg!V4</f>
        <v>72.268754547601731</v>
      </c>
      <c r="AL4" s="40">
        <f>AN3</f>
        <v>82.399103142220952</v>
      </c>
      <c r="AM4" s="40">
        <f>data_seg!W4</f>
        <v>18.331428571</v>
      </c>
      <c r="AN4" s="40">
        <f>data_seg!X4</f>
        <v>81.371986206675288</v>
      </c>
      <c r="AO4" s="40">
        <f>data_bpb!D4</f>
        <v>83.804898648206262</v>
      </c>
      <c r="AP4" s="40">
        <f>AR3</f>
        <v>57.069593559937076</v>
      </c>
      <c r="AQ4" s="40">
        <f>data_seg!Y4</f>
        <v>29.976961451000001</v>
      </c>
      <c r="AR4" s="40">
        <f>data_seg!Z4</f>
        <v>53.278028348316319</v>
      </c>
      <c r="AS4" s="40">
        <f>AU3</f>
        <v>76.795572981646075</v>
      </c>
      <c r="AT4" s="40">
        <f>data_seg!AA4</f>
        <v>23.114739229000001</v>
      </c>
      <c r="AU4" s="40">
        <f>data_seg!AB4</f>
        <v>78.488372087319163</v>
      </c>
      <c r="AV4" s="40">
        <f>AX3</f>
        <v>60.170399415541638</v>
      </c>
      <c r="AW4" s="40">
        <f>data_seg!AC4</f>
        <v>28.305124717000002</v>
      </c>
      <c r="AX4" s="40">
        <f>data_seg!AD4</f>
        <v>56.999655334484125</v>
      </c>
      <c r="AY4" s="40">
        <f>data_bpb!E4</f>
        <v>60.889175261655232</v>
      </c>
      <c r="AZ4" s="40">
        <f>BB3</f>
        <v>72.111191861906292</v>
      </c>
      <c r="BA4" s="40">
        <f>data_seg!AE4</f>
        <v>21.315918366999998</v>
      </c>
      <c r="BB4" s="40">
        <f>data_seg!AF4</f>
        <v>68.906249998923329</v>
      </c>
      <c r="BC4" s="40">
        <f>BE3</f>
        <v>55.836397059465028</v>
      </c>
      <c r="BD4" s="40">
        <f>data_seg!AG4</f>
        <v>27.120907029000001</v>
      </c>
      <c r="BE4" s="40">
        <f>data_seg!AH4</f>
        <v>52.026531034710345</v>
      </c>
      <c r="BF4" s="40">
        <f>data_bpb!F4</f>
        <v>56.790865385041997</v>
      </c>
      <c r="BG4" s="40">
        <f>BI3</f>
        <v>64.049186678234889</v>
      </c>
      <c r="BH4" s="40">
        <f>data_seg!AI4</f>
        <v>24.672653060999998</v>
      </c>
      <c r="BI4" s="40">
        <f>data_seg!AJ4</f>
        <v>65.781622914392855</v>
      </c>
      <c r="BJ4" s="40">
        <f>BL3</f>
        <v>73.711123193067948</v>
      </c>
      <c r="BK4" s="40">
        <f>data_seg!AK4</f>
        <v>21.10693878</v>
      </c>
      <c r="BL4" s="40">
        <f>data_seg!AL4</f>
        <v>67.116477320395219</v>
      </c>
      <c r="BM4" s="40">
        <f>BO3</f>
        <v>66.827182109481029</v>
      </c>
      <c r="BN4" s="40">
        <f>data_seg!AM4</f>
        <v>23.219954649000002</v>
      </c>
      <c r="BO4" s="40">
        <f>data_seg!AN4</f>
        <v>60.326483469820303</v>
      </c>
      <c r="BP4" s="40">
        <f>BR3</f>
        <v>49.788419081256833</v>
      </c>
      <c r="BQ4" s="40">
        <f>data_seg!AO4</f>
        <v>35.781950113000001</v>
      </c>
      <c r="BR4" s="40">
        <f>data_seg!AP4</f>
        <v>46.98153409099249</v>
      </c>
      <c r="BS4" s="40">
        <f>BU3</f>
        <v>67.071109910131128</v>
      </c>
      <c r="BT4" s="40">
        <f>data_seg!AQ4</f>
        <v>23.114739229000001</v>
      </c>
      <c r="BU4" s="40">
        <f>data_seg!AR4</f>
        <v>74.706369525017564</v>
      </c>
      <c r="BV4" s="40">
        <f>BX3</f>
        <v>71.395164771588554</v>
      </c>
      <c r="BW4" s="42">
        <f>data_seg!AS4</f>
        <v>23.37015873</v>
      </c>
      <c r="BX4" s="40">
        <f>data_seg!AT4</f>
        <v>63.925396210129549</v>
      </c>
      <c r="BY4" s="40">
        <f>data_bpb!G4</f>
        <v>71.777343751168274</v>
      </c>
      <c r="BZ4" s="40">
        <f>CB3</f>
        <v>84.566761361579253</v>
      </c>
      <c r="CA4" s="40">
        <f>data_seg!AU4</f>
        <v>18.953287981999999</v>
      </c>
      <c r="CB4" s="40">
        <f>data_seg!AV4</f>
        <v>71.902173914313494</v>
      </c>
      <c r="CC4" s="40">
        <f>CE3</f>
        <v>59.278915087149549</v>
      </c>
      <c r="CD4" s="40">
        <f>data_seg!AW4</f>
        <v>26.524444444</v>
      </c>
      <c r="CE4" s="40">
        <f>data_seg!AX4</f>
        <v>57.249596115986648</v>
      </c>
      <c r="CF4" s="40">
        <f>data_bpb!H4</f>
        <v>62.76885121660991</v>
      </c>
      <c r="CG4" s="40">
        <f>CI3</f>
        <v>72.713615714727666</v>
      </c>
      <c r="CH4" s="42">
        <f>data_seg!AY4</f>
        <v>20.978503401000001</v>
      </c>
      <c r="CI4" s="40">
        <f>data_seg!AZ4</f>
        <v>64.273221912756128</v>
      </c>
      <c r="CJ4" s="40">
        <f>CL3</f>
        <v>75.08323664523715</v>
      </c>
      <c r="CK4" s="40">
        <f>data_seg!BA4</f>
        <v>20.815963718999999</v>
      </c>
      <c r="CL4" s="40">
        <f>data_seg!BB4</f>
        <v>64.726027396151935</v>
      </c>
      <c r="CM4" s="40">
        <f>CO3</f>
        <v>61.686629641869857</v>
      </c>
      <c r="CN4" s="40">
        <f>data_seg!BC4</f>
        <v>24.566712018</v>
      </c>
      <c r="CO4" s="40">
        <f>data_seg!BD4</f>
        <v>76.752011138650943</v>
      </c>
    </row>
    <row r="5" spans="1:93" x14ac:dyDescent="0.3">
      <c r="A5" s="41">
        <v>4</v>
      </c>
      <c r="B5" s="41"/>
      <c r="C5" s="54">
        <v>3</v>
      </c>
      <c r="D5" s="41">
        <v>4</v>
      </c>
      <c r="E5" s="40">
        <v>18</v>
      </c>
      <c r="F5" s="40">
        <f>H3</f>
        <v>66.161762090689152</v>
      </c>
      <c r="G5" s="40">
        <f>data_seg!C5</f>
        <v>28.072925170000001</v>
      </c>
      <c r="H5" s="40">
        <f>data_seg!D5</f>
        <v>71.666746917829073</v>
      </c>
      <c r="I5" s="40">
        <f>K3</f>
        <v>74.482059752954655</v>
      </c>
      <c r="J5" s="40">
        <f>data_seg!E5</f>
        <v>24.613151927000001</v>
      </c>
      <c r="K5" s="40">
        <f>data_seg!F5</f>
        <v>78.833421608042613</v>
      </c>
      <c r="L5" s="40">
        <f>N3</f>
        <v>76.248719260146686</v>
      </c>
      <c r="M5" s="40">
        <f>data_seg!G5</f>
        <v>25.913469387999999</v>
      </c>
      <c r="N5" s="40">
        <f>data_seg!H5</f>
        <v>85.814979246959538</v>
      </c>
      <c r="O5" s="40">
        <f>data_bpb!B5</f>
        <v>74.538010815662929</v>
      </c>
      <c r="P5" s="40">
        <f>R3</f>
        <v>77.717873737814386</v>
      </c>
      <c r="Q5" s="40">
        <f>data_seg!I5</f>
        <v>26.029569161000001</v>
      </c>
      <c r="R5" s="40">
        <f>data_seg!J5</f>
        <v>76.6255663078461</v>
      </c>
      <c r="S5" s="40">
        <f>U3</f>
        <v>59.100023825911947</v>
      </c>
      <c r="T5" s="40">
        <f>data_seg!K5</f>
        <v>31.355646259</v>
      </c>
      <c r="U5" s="40">
        <f>data_seg!L5</f>
        <v>69.785024382189363</v>
      </c>
      <c r="V5" s="40">
        <f>X3</f>
        <v>82.29431605129048</v>
      </c>
      <c r="W5" s="40">
        <f>data_seg!M5</f>
        <v>24.357732425999998</v>
      </c>
      <c r="X5" s="40">
        <f>data_seg!N5</f>
        <v>84.260360054258371</v>
      </c>
      <c r="Y5" s="40">
        <f>AA3</f>
        <v>76.373922413535936</v>
      </c>
      <c r="Z5" s="40">
        <f>data_seg!O5</f>
        <v>26.377868481</v>
      </c>
      <c r="AA5" s="40">
        <f>data_seg!P5</f>
        <v>76.092791410568807</v>
      </c>
      <c r="AB5" s="40">
        <f>data_bpb!C5</f>
        <v>78.302556825133379</v>
      </c>
      <c r="AC5" s="40">
        <f>AE3</f>
        <v>68.08045924623886</v>
      </c>
      <c r="AD5" s="40">
        <f>data_seg!Q5</f>
        <v>29.582222221999999</v>
      </c>
      <c r="AE5" s="40">
        <f>data_seg!R5</f>
        <v>70.686502658326063</v>
      </c>
      <c r="AF5" s="40">
        <f>AH3</f>
        <v>63.024009144915382</v>
      </c>
      <c r="AG5" s="40">
        <f>data_seg!S5</f>
        <v>29.466122449</v>
      </c>
      <c r="AH5" s="40">
        <f>data_seg!T5</f>
        <v>64.065728305138805</v>
      </c>
      <c r="AI5" s="40">
        <f>AK3</f>
        <v>67.460227532681245</v>
      </c>
      <c r="AJ5" s="40">
        <f>data_seg!U5</f>
        <v>27.283446712</v>
      </c>
      <c r="AK5" s="40">
        <f>data_seg!V5</f>
        <v>67.506123003655659</v>
      </c>
      <c r="AL5" s="40">
        <f>AN3</f>
        <v>82.399103142220952</v>
      </c>
      <c r="AM5" s="40">
        <f>data_seg!W5</f>
        <v>22.755555556000001</v>
      </c>
      <c r="AN5" s="40">
        <f>data_seg!X5</f>
        <v>88.932540632286987</v>
      </c>
      <c r="AO5" s="40">
        <f>data_bpb!D5</f>
        <v>83.354334689498174</v>
      </c>
      <c r="AP5" s="40">
        <f>AR3</f>
        <v>57.069593559937076</v>
      </c>
      <c r="AQ5" s="40">
        <f>data_seg!Y5</f>
        <v>36.733968253999997</v>
      </c>
      <c r="AR5" s="40">
        <f>data_seg!Z5</f>
        <v>63.024009144915368</v>
      </c>
      <c r="AS5" s="40">
        <f>AU3</f>
        <v>76.795572981646075</v>
      </c>
      <c r="AT5" s="40">
        <f>data_seg!AA5</f>
        <v>27.701405896000001</v>
      </c>
      <c r="AU5" s="40">
        <f>data_seg!AB5</f>
        <v>80.054593378203521</v>
      </c>
      <c r="AV5" s="40">
        <f>AX3</f>
        <v>60.170399415541638</v>
      </c>
      <c r="AW5" s="40">
        <f>data_seg!AC5</f>
        <v>34.620952381000002</v>
      </c>
      <c r="AX5" s="40">
        <f>data_seg!AD5</f>
        <v>71.336991947094162</v>
      </c>
      <c r="AY5" s="40">
        <f>data_bpb!E5</f>
        <v>59.062500002307104</v>
      </c>
      <c r="AZ5" s="40">
        <f>BB3</f>
        <v>72.111191861906292</v>
      </c>
      <c r="BA5" s="40">
        <f>data_seg!AE5</f>
        <v>26.540408162999999</v>
      </c>
      <c r="BB5" s="40">
        <f>data_seg!AF5</f>
        <v>78.039796557704605</v>
      </c>
      <c r="BC5" s="40">
        <f>BE3</f>
        <v>55.836397059465028</v>
      </c>
      <c r="BD5" s="40">
        <f>data_seg!AG5</f>
        <v>34.040453515000003</v>
      </c>
      <c r="BE5" s="40">
        <f>data_seg!AH5</f>
        <v>60.404829546687971</v>
      </c>
      <c r="BF5" s="40">
        <f>data_bpb!F5</f>
        <v>56.377840903304985</v>
      </c>
      <c r="BG5" s="40">
        <f>BI3</f>
        <v>64.049186678234889</v>
      </c>
      <c r="BH5" s="40">
        <f>data_seg!AI5</f>
        <v>30.145306122000001</v>
      </c>
      <c r="BI5" s="40">
        <f>data_seg!AJ5</f>
        <v>66.469051444106782</v>
      </c>
      <c r="BJ5" s="40">
        <f>BL3</f>
        <v>73.711123193067948</v>
      </c>
      <c r="BK5" s="40">
        <f>data_seg!AK5</f>
        <v>26.4707483</v>
      </c>
      <c r="BL5" s="40">
        <f>data_seg!AL5</f>
        <v>78.302556825133379</v>
      </c>
      <c r="BM5" s="40">
        <f>BO3</f>
        <v>66.827182109481029</v>
      </c>
      <c r="BN5" s="40">
        <f>data_seg!AM5</f>
        <v>29.187482993</v>
      </c>
      <c r="BO5" s="40">
        <f>data_seg!AN5</f>
        <v>71.09166029710677</v>
      </c>
      <c r="BP5" s="40">
        <f>BR3</f>
        <v>49.788419081256833</v>
      </c>
      <c r="BQ5" s="40">
        <f>data_seg!AO5</f>
        <v>43.444535147000003</v>
      </c>
      <c r="BR5" s="40">
        <f>data_seg!AP5</f>
        <v>56.292549166004569</v>
      </c>
      <c r="BS5" s="40">
        <f>BU3</f>
        <v>67.071109910131128</v>
      </c>
      <c r="BT5" s="40">
        <f>data_seg!AQ5</f>
        <v>27.933605442000001</v>
      </c>
      <c r="BU5" s="40">
        <f>data_seg!AR5</f>
        <v>78.17095588163447</v>
      </c>
      <c r="BV5" s="40">
        <f>BX3</f>
        <v>71.395164771588554</v>
      </c>
      <c r="BW5" s="42">
        <f>data_seg!AS5</f>
        <v>29.001723355999999</v>
      </c>
      <c r="BX5" s="40">
        <f>data_seg!AT5</f>
        <v>78.203814629189154</v>
      </c>
      <c r="BY5" s="40">
        <f>data_bpb!G5</f>
        <v>69.837415540171861</v>
      </c>
      <c r="BZ5" s="40">
        <f>CB3</f>
        <v>84.566761361579253</v>
      </c>
      <c r="CA5" s="40">
        <f>data_seg!AU5</f>
        <v>23.960090702999999</v>
      </c>
      <c r="CB5" s="40">
        <f>data_seg!AV5</f>
        <v>87.965425534839255</v>
      </c>
      <c r="CC5" s="40">
        <f>CE3</f>
        <v>59.278915087149549</v>
      </c>
      <c r="CD5" s="40">
        <f>data_seg!AW5</f>
        <v>32.812698413</v>
      </c>
      <c r="CE5" s="40">
        <f>data_seg!AX5</f>
        <v>60.750000002657821</v>
      </c>
      <c r="CF5" s="40">
        <f>data_bpb!H5</f>
        <v>57.635339214288244</v>
      </c>
      <c r="CG5" s="40">
        <f>CI3</f>
        <v>72.713615714727666</v>
      </c>
      <c r="CH5" s="42">
        <f>data_seg!AY5</f>
        <v>26.579591836999999</v>
      </c>
      <c r="CI5" s="40">
        <f>data_seg!AZ5</f>
        <v>70.519046715967889</v>
      </c>
      <c r="CJ5" s="40">
        <f>CL3</f>
        <v>75.08323664523715</v>
      </c>
      <c r="CK5" s="40">
        <f>data_seg!BA5</f>
        <v>26.377868481</v>
      </c>
      <c r="CL5" s="40">
        <f>data_seg!BB5</f>
        <v>76.878873968902823</v>
      </c>
      <c r="CM5" s="40">
        <f>CO3</f>
        <v>61.686629641869857</v>
      </c>
      <c r="CN5" s="40">
        <f>data_seg!BC5</f>
        <v>29.257142857000002</v>
      </c>
      <c r="CO5" s="40">
        <f>data_seg!BD5</f>
        <v>67.875547245114888</v>
      </c>
    </row>
    <row r="6" spans="1:93" x14ac:dyDescent="0.3">
      <c r="A6" s="41">
        <v>5</v>
      </c>
      <c r="B6" s="41">
        <v>3</v>
      </c>
      <c r="C6" s="54">
        <v>4</v>
      </c>
      <c r="D6" s="41">
        <v>5</v>
      </c>
      <c r="E6" s="40">
        <v>3</v>
      </c>
      <c r="F6" s="40">
        <f>H4</f>
        <v>72.788292255523444</v>
      </c>
      <c r="G6" s="40">
        <f>data_seg!C6</f>
        <v>43.142675736999998</v>
      </c>
      <c r="H6" s="40">
        <f>data_seg!D6</f>
        <v>65.142463239410361</v>
      </c>
      <c r="I6" s="40">
        <f>K4</f>
        <v>73.6418287086085</v>
      </c>
      <c r="J6" s="40">
        <f>data_seg!E6</f>
        <v>38.31292517</v>
      </c>
      <c r="K6" s="40">
        <f>data_seg!F6</f>
        <v>69.407526575703372</v>
      </c>
      <c r="L6" s="40">
        <f>N4</f>
        <v>72.448160043588231</v>
      </c>
      <c r="M6" s="40">
        <f>data_seg!G6</f>
        <v>38.498684806999997</v>
      </c>
      <c r="N6" s="40">
        <f>data_seg!H6</f>
        <v>81.868811873082208</v>
      </c>
      <c r="O6" s="40">
        <f>data_bpb!B6</f>
        <v>72.448160058167986</v>
      </c>
      <c r="P6" s="40">
        <f>R4</f>
        <v>84.017781545691065</v>
      </c>
      <c r="Q6" s="40">
        <f>data_seg!I6</f>
        <v>40.124081633000003</v>
      </c>
      <c r="R6" s="40">
        <f>data_seg!J6</f>
        <v>75.26168085036042</v>
      </c>
      <c r="S6" s="40">
        <f>U4</f>
        <v>63.44309462058672</v>
      </c>
      <c r="T6" s="40">
        <f>data_seg!K6</f>
        <v>46.831746031999998</v>
      </c>
      <c r="U6" s="40">
        <f>data_seg!L6</f>
        <v>53.461745690231197</v>
      </c>
      <c r="V6" s="40">
        <f>X4</f>
        <v>81.172284029006491</v>
      </c>
      <c r="W6" s="40">
        <f>data_seg!M6</f>
        <v>37.175147392</v>
      </c>
      <c r="X6" s="40">
        <f>data_seg!N6</f>
        <v>73.347871079692212</v>
      </c>
      <c r="Y6" s="40">
        <f>AA4</f>
        <v>71.118836000445</v>
      </c>
      <c r="Z6" s="40">
        <f>data_seg!O6</f>
        <v>40.571065760000003</v>
      </c>
      <c r="AA6" s="40">
        <f>data_seg!P6</f>
        <v>80.960345974719118</v>
      </c>
      <c r="AB6" s="40">
        <f>data_bpb!C6</f>
        <v>71.446572576818951</v>
      </c>
      <c r="AC6" s="40">
        <f>AE4</f>
        <v>73.478228670571241</v>
      </c>
      <c r="AD6" s="40">
        <f>data_seg!Q6</f>
        <v>44.860952380999997</v>
      </c>
      <c r="AE6" s="40">
        <f>data_seg!R6</f>
        <v>66.827182117751136</v>
      </c>
      <c r="AF6" s="40">
        <f>AH4</f>
        <v>64.331561206708329</v>
      </c>
      <c r="AG6" s="40">
        <f>data_seg!S6</f>
        <v>46.323809523999998</v>
      </c>
      <c r="AH6" s="40">
        <f>data_seg!T6</f>
        <v>47.55799462825474</v>
      </c>
      <c r="AI6" s="40">
        <f>AK4</f>
        <v>72.268754547601731</v>
      </c>
      <c r="AJ6" s="40">
        <f>data_seg!U6</f>
        <v>43.281995465000001</v>
      </c>
      <c r="AK6" s="40">
        <f>data_seg!V6</f>
        <v>59.175214693818411</v>
      </c>
      <c r="AL6" s="40">
        <f>AN4</f>
        <v>81.371986206675288</v>
      </c>
      <c r="AM6" s="40">
        <f>data_seg!W6</f>
        <v>34.899591837000003</v>
      </c>
      <c r="AN6" s="40">
        <f>data_seg!X6</f>
        <v>87.100596940408792</v>
      </c>
      <c r="AO6" s="40">
        <f>data_bpb!D6</f>
        <v>81.172284029006491</v>
      </c>
      <c r="AP6" s="40">
        <f>AR4</f>
        <v>53.278028348316319</v>
      </c>
      <c r="AQ6" s="40">
        <f>data_seg!Y6</f>
        <v>53.870294784999999</v>
      </c>
      <c r="AR6" s="40">
        <f>data_seg!Z6</f>
        <v>45.869545125367168</v>
      </c>
      <c r="AS6" s="40">
        <f>AU4</f>
        <v>78.488372087319163</v>
      </c>
      <c r="AT6" s="40">
        <f>data_seg!AA6</f>
        <v>41.192199545999998</v>
      </c>
      <c r="AU6" s="40">
        <f>data_seg!AB6</f>
        <v>78.302556791070586</v>
      </c>
      <c r="AV6" s="40">
        <f>AX4</f>
        <v>56.999655334484125</v>
      </c>
      <c r="AW6" s="40">
        <f>data_seg!AC6</f>
        <v>49.760362811999997</v>
      </c>
      <c r="AX6" s="40">
        <f>data_seg!AD6</f>
        <v>65.142463239410361</v>
      </c>
      <c r="AY6" s="40">
        <f>data_bpb!E6</f>
        <v>56.790865385041982</v>
      </c>
      <c r="AZ6" s="40">
        <f>BB4</f>
        <v>68.906249998923329</v>
      </c>
      <c r="BA6" s="40">
        <f>data_seg!AE6</f>
        <v>40.379501134000002</v>
      </c>
      <c r="BB6" s="40">
        <f>data_seg!AF6</f>
        <v>65.313981050876322</v>
      </c>
      <c r="BC6" s="40">
        <f>BE4</f>
        <v>52.026531034710345</v>
      </c>
      <c r="BD6" s="40">
        <f>data_seg!AG6</f>
        <v>51.919818593999999</v>
      </c>
      <c r="BE6" s="40">
        <f>data_seg!AH6</f>
        <v>53.095569344378575</v>
      </c>
      <c r="BF6" s="40">
        <f>data_bpb!F6</f>
        <v>51.6796875041384</v>
      </c>
      <c r="BG6" s="40">
        <f>BI4</f>
        <v>65.781622914392855</v>
      </c>
      <c r="BH6" s="40">
        <f>data_seg!AI6</f>
        <v>46.393469388</v>
      </c>
      <c r="BI6" s="40">
        <f>data_seg!AJ6</f>
        <v>68.563432847546665</v>
      </c>
      <c r="BJ6" s="40">
        <f>BL4</f>
        <v>67.116477320395219</v>
      </c>
      <c r="BK6" s="40">
        <f>data_seg!AK6</f>
        <v>40.263401360000003</v>
      </c>
      <c r="BL6" s="40">
        <f>data_seg!AL6</f>
        <v>68.601354965180178</v>
      </c>
      <c r="BM6" s="40">
        <f>BO4</f>
        <v>60.326483469820303</v>
      </c>
      <c r="BN6" s="40">
        <f>data_seg!AM6</f>
        <v>44.379138322000003</v>
      </c>
      <c r="BO6" s="40">
        <f>data_seg!AN6</f>
        <v>71.943880521329973</v>
      </c>
      <c r="BP6" s="40">
        <f>BR4</f>
        <v>46.98153409099249</v>
      </c>
      <c r="BQ6" s="40">
        <f>data_seg!AO6</f>
        <v>62.630022676000003</v>
      </c>
      <c r="BR6" s="40">
        <f>data_seg!AP6</f>
        <v>41.959150882649858</v>
      </c>
      <c r="BS6" s="40">
        <f>BU4</f>
        <v>74.706369525017564</v>
      </c>
      <c r="BT6" s="40">
        <f>data_seg!AQ6</f>
        <v>41.749478457999999</v>
      </c>
      <c r="BU6" s="40">
        <f>data_seg!AR6</f>
        <v>79.354606516392067</v>
      </c>
      <c r="BV6" s="40">
        <f>BX4</f>
        <v>63.925396210129549</v>
      </c>
      <c r="BW6" s="42">
        <f>data_seg!AS6</f>
        <v>42.811791382999999</v>
      </c>
      <c r="BX6" s="40">
        <f>data_seg!AT6</f>
        <v>76.562500005316721</v>
      </c>
      <c r="BY6" s="40">
        <f>data_bpb!G6</f>
        <v>64.273482123873507</v>
      </c>
      <c r="BZ6" s="40">
        <f>CB4</f>
        <v>71.902173914313494</v>
      </c>
      <c r="CA6" s="40">
        <f>data_seg!AU6</f>
        <v>36.237641723000003</v>
      </c>
      <c r="CB6" s="40">
        <f>data_seg!AV6</f>
        <v>80.020161275238323</v>
      </c>
      <c r="CC6" s="40">
        <f>CE4</f>
        <v>57.249596115986648</v>
      </c>
      <c r="CD6" s="40">
        <f>data_seg!AW6</f>
        <v>50.590476189999997</v>
      </c>
      <c r="CE6" s="40">
        <f>data_seg!AX6</f>
        <v>58.671357614679771</v>
      </c>
      <c r="CF6" s="40">
        <f>data_bpb!H6</f>
        <v>57.209986169185505</v>
      </c>
      <c r="CG6" s="40">
        <f>CI4</f>
        <v>64.273221912756128</v>
      </c>
      <c r="CH6" s="42">
        <f>data_seg!AY6</f>
        <v>41.894603175</v>
      </c>
      <c r="CI6" s="40">
        <f>data_seg!AZ6</f>
        <v>66.009180415992759</v>
      </c>
      <c r="CJ6" s="40">
        <f>CL4</f>
        <v>64.726027396151935</v>
      </c>
      <c r="CK6" s="40">
        <f>data_seg!BA6</f>
        <v>40.425941043000002</v>
      </c>
      <c r="CL6" s="40">
        <f>data_seg!BB6</f>
        <v>75.999540445978809</v>
      </c>
      <c r="CM6" s="40">
        <f>CO4</f>
        <v>76.752011138650943</v>
      </c>
      <c r="CN6" s="40">
        <f>data_seg!BC6</f>
        <v>45.168616780000001</v>
      </c>
      <c r="CO6" s="40">
        <f>data_seg!BD6</f>
        <v>64.734472863873421</v>
      </c>
    </row>
    <row r="7" spans="1:93" x14ac:dyDescent="0.3">
      <c r="A7" s="41">
        <v>6</v>
      </c>
      <c r="B7" s="41">
        <v>4</v>
      </c>
      <c r="C7" s="54">
        <v>5</v>
      </c>
      <c r="D7" s="41">
        <v>6</v>
      </c>
      <c r="E7" s="40">
        <v>3</v>
      </c>
      <c r="F7" s="40">
        <f>H5</f>
        <v>71.666746917829073</v>
      </c>
      <c r="G7" s="40">
        <f>data_seg!C7</f>
        <v>45.905850340000001</v>
      </c>
      <c r="H7" s="40">
        <f>data_seg!D7</f>
        <v>74.538010800229884</v>
      </c>
      <c r="I7" s="40">
        <f>K5</f>
        <v>78.833421608042613</v>
      </c>
      <c r="J7" s="40">
        <f>data_seg!E7</f>
        <v>40.906303854999997</v>
      </c>
      <c r="K7" s="40">
        <f>data_seg!F7</f>
        <v>66.291421692594923</v>
      </c>
      <c r="L7" s="40">
        <f>N5</f>
        <v>85.814979246959538</v>
      </c>
      <c r="M7" s="40">
        <f>data_seg!G7</f>
        <v>40.697324262999999</v>
      </c>
      <c r="N7" s="40">
        <f>data_seg!H7</f>
        <v>77.278037372569756</v>
      </c>
      <c r="O7" s="40">
        <f>data_bpb!B7</f>
        <v>87.100596898261415</v>
      </c>
      <c r="P7" s="40">
        <f>R5</f>
        <v>76.6255663078461</v>
      </c>
      <c r="Q7" s="40">
        <f>data_seg!I7</f>
        <v>42.515736961000002</v>
      </c>
      <c r="R7" s="40">
        <f>data_seg!J7</f>
        <v>79.917042522474475</v>
      </c>
      <c r="S7" s="40">
        <f>U5</f>
        <v>69.785024382189363</v>
      </c>
      <c r="T7" s="40">
        <f>data_seg!K7</f>
        <v>50.198639456000002</v>
      </c>
      <c r="U7" s="40">
        <f>data_seg!L7</f>
        <v>59.062500011997109</v>
      </c>
      <c r="V7" s="40">
        <f>X5</f>
        <v>84.260360054258371</v>
      </c>
      <c r="W7" s="40">
        <f>data_seg!M7</f>
        <v>39.629206349</v>
      </c>
      <c r="X7" s="40">
        <f>data_seg!N7</f>
        <v>78.850127124277734</v>
      </c>
      <c r="Y7" s="40">
        <f>AA5</f>
        <v>76.092791410568807</v>
      </c>
      <c r="Z7" s="40">
        <f>data_seg!O7</f>
        <v>42.794376417000002</v>
      </c>
      <c r="AA7" s="40">
        <f>data_seg!P7</f>
        <v>76.18627148224617</v>
      </c>
      <c r="AB7" s="40">
        <f>data_bpb!C7</f>
        <v>79.917042522474418</v>
      </c>
      <c r="AC7" s="40">
        <f>AE5</f>
        <v>70.686502658326063</v>
      </c>
      <c r="AD7" s="40">
        <f>data_seg!Q7</f>
        <v>47.554467119999998</v>
      </c>
      <c r="AE7" s="40">
        <f>data_seg!R7</f>
        <v>77.519531245079307</v>
      </c>
      <c r="AF7" s="40">
        <f>AH5</f>
        <v>64.065728305138805</v>
      </c>
      <c r="AG7" s="40">
        <f>data_seg!S7</f>
        <v>50.108662131999999</v>
      </c>
      <c r="AH7" s="40">
        <f>data_seg!T7</f>
        <v>49.375497622552089</v>
      </c>
      <c r="AI7" s="40">
        <f>AK5</f>
        <v>67.506123003655659</v>
      </c>
      <c r="AJ7" s="40">
        <f>data_seg!U7</f>
        <v>46.323809523999998</v>
      </c>
      <c r="AK7" s="40">
        <f>data_seg!V7</f>
        <v>61.039000991761689</v>
      </c>
      <c r="AL7" s="40">
        <f>AN5</f>
        <v>88.932540632286987</v>
      </c>
      <c r="AM7" s="40">
        <f>data_seg!W7</f>
        <v>36.966167800000001</v>
      </c>
      <c r="AN7" s="40">
        <f>data_seg!X7</f>
        <v>82.68749997338486</v>
      </c>
      <c r="AO7" s="40">
        <f>data_bpb!D7</f>
        <v>87.100596898261415</v>
      </c>
      <c r="AP7" s="40">
        <f>AR5</f>
        <v>63.024009144915368</v>
      </c>
      <c r="AQ7" s="40">
        <f>data_seg!Y7</f>
        <v>57.79446712</v>
      </c>
      <c r="AR7" s="40">
        <f>data_seg!Z7</f>
        <v>55.470147587221412</v>
      </c>
      <c r="AS7" s="40">
        <f>AU5</f>
        <v>80.054593378203521</v>
      </c>
      <c r="AT7" s="40">
        <f>data_seg!AA7</f>
        <v>43.490975057</v>
      </c>
      <c r="AU7" s="40">
        <f>data_seg!AB7</f>
        <v>73.13163327681599</v>
      </c>
      <c r="AV7" s="40">
        <f>AX5</f>
        <v>71.336991947094162</v>
      </c>
      <c r="AW7" s="40">
        <f>data_seg!AC7</f>
        <v>52.523537415</v>
      </c>
      <c r="AX7" s="40">
        <f>data_seg!AD7</f>
        <v>66.397885444248416</v>
      </c>
      <c r="AY7" s="40">
        <f>data_bpb!E7</f>
        <v>71.735829951119044</v>
      </c>
      <c r="AZ7" s="40">
        <f>BB5</f>
        <v>78.039796557704605</v>
      </c>
      <c r="BA7" s="40">
        <f>data_seg!AE7</f>
        <v>43.135419501000001</v>
      </c>
      <c r="BB7" s="40">
        <f>data_seg!AF7</f>
        <v>75.216040023116761</v>
      </c>
      <c r="BC7" s="40">
        <f>BE5</f>
        <v>60.404829546687971</v>
      </c>
      <c r="BD7" s="40">
        <f>data_seg!AG7</f>
        <v>55.309931972999998</v>
      </c>
      <c r="BE7" s="40">
        <f>data_seg!AH7</f>
        <v>50.666360297319208</v>
      </c>
      <c r="BF7" s="40">
        <f>data_bpb!F7</f>
        <v>62.768851205665626</v>
      </c>
      <c r="BG7" s="40">
        <f>BI5</f>
        <v>66.469051444106782</v>
      </c>
      <c r="BH7" s="40">
        <f>data_seg!AI7</f>
        <v>49.018775509999998</v>
      </c>
      <c r="BI7" s="40">
        <f>data_seg!AJ7</f>
        <v>69.602272726723427</v>
      </c>
      <c r="BJ7" s="40">
        <f>BL5</f>
        <v>78.302556825133379</v>
      </c>
      <c r="BK7" s="40">
        <f>data_seg!AK7</f>
        <v>42.887256239999999</v>
      </c>
      <c r="BL7" s="40">
        <f>data_seg!AL7</f>
        <v>66.256009709950661</v>
      </c>
      <c r="BM7" s="40">
        <f>BO5</f>
        <v>71.09166029710677</v>
      </c>
      <c r="BN7" s="40">
        <f>data_seg!AM7</f>
        <v>46.881088435000002</v>
      </c>
      <c r="BO7" s="40">
        <f>data_seg!AN7</f>
        <v>64.599609370899486</v>
      </c>
      <c r="BP7" s="40">
        <f>BR5</f>
        <v>56.292549166004569</v>
      </c>
      <c r="BQ7" s="40">
        <f>data_seg!AO7</f>
        <v>66.919909297000004</v>
      </c>
      <c r="BR7" s="40">
        <f>data_seg!AP7</f>
        <v>47.557994628254825</v>
      </c>
      <c r="BS7" s="40">
        <f>BU5</f>
        <v>78.17095588163447</v>
      </c>
      <c r="BT7" s="40">
        <f>data_seg!AQ7</f>
        <v>44.017777778000003</v>
      </c>
      <c r="BU7" s="40">
        <f>data_seg!AR7</f>
        <v>78.850127158818395</v>
      </c>
      <c r="BV7" s="40">
        <f>BX5</f>
        <v>78.203814629189154</v>
      </c>
      <c r="BW7" s="42">
        <f>data_seg!AS7</f>
        <v>45.162811791000003</v>
      </c>
      <c r="BX7" s="40">
        <f>data_seg!AT7</f>
        <v>82.68749997338513</v>
      </c>
      <c r="BY7" s="40">
        <f>data_bpb!G7</f>
        <v>77.604031739842085</v>
      </c>
      <c r="BZ7" s="40">
        <f>CB5</f>
        <v>87.965425534839255</v>
      </c>
      <c r="CA7" s="40">
        <f>data_seg!AU7</f>
        <v>38.487074829999997</v>
      </c>
      <c r="CB7" s="40">
        <f>data_seg!AV7</f>
        <v>87.34595070662796</v>
      </c>
      <c r="CC7" s="40">
        <f>CE5</f>
        <v>60.750000002657821</v>
      </c>
      <c r="CD7" s="40">
        <f>data_seg!AW7</f>
        <v>53.658412697999999</v>
      </c>
      <c r="CE7" s="40">
        <f>data_seg!AX7</f>
        <v>54.18577981496022</v>
      </c>
      <c r="CF7" s="40">
        <f>data_bpb!H7</f>
        <v>58.505306602436846</v>
      </c>
      <c r="CG7" s="40">
        <f>CI5</f>
        <v>70.519046715967889</v>
      </c>
      <c r="CH7" s="42">
        <f>data_seg!AY7</f>
        <v>44.621496598999997</v>
      </c>
      <c r="CI7" s="40">
        <f>data_seg!AZ7</f>
        <v>66.791195486353729</v>
      </c>
      <c r="CJ7" s="40">
        <f>CL5</f>
        <v>76.878873968902823</v>
      </c>
      <c r="CK7" s="40">
        <f>data_seg!BA7</f>
        <v>42.794376417000002</v>
      </c>
      <c r="CL7" s="40">
        <f>data_seg!BB7</f>
        <v>79.101562484550456</v>
      </c>
      <c r="CM7" s="40">
        <f>CO5</f>
        <v>67.875547245114888</v>
      </c>
      <c r="CN7" s="40">
        <f>data_seg!BC7</f>
        <v>47.949206349000001</v>
      </c>
      <c r="CO7" s="40">
        <f>data_seg!BD7</f>
        <v>68.149038468500905</v>
      </c>
    </row>
    <row r="8" spans="1:93" x14ac:dyDescent="0.3">
      <c r="A8" s="41">
        <v>7</v>
      </c>
      <c r="B8" s="41"/>
      <c r="C8" s="54">
        <v>5</v>
      </c>
      <c r="D8" s="41">
        <v>7</v>
      </c>
      <c r="E8" s="40">
        <v>23</v>
      </c>
      <c r="F8" s="40">
        <f>H5</f>
        <v>71.666746917829073</v>
      </c>
      <c r="G8" s="40">
        <f>data_seg!C8</f>
        <v>48.320725623999998</v>
      </c>
      <c r="H8" s="40">
        <f>data_seg!D8</f>
        <v>56.926858836350668</v>
      </c>
      <c r="I8" s="40">
        <f>K5</f>
        <v>78.833421608042613</v>
      </c>
      <c r="J8" s="40">
        <f>data_seg!E8</f>
        <v>43.621587302000002</v>
      </c>
      <c r="K8" s="40">
        <f>data_seg!F8</f>
        <v>66.007653063329329</v>
      </c>
      <c r="L8" s="40">
        <f>N5</f>
        <v>85.814979246959538</v>
      </c>
      <c r="M8" s="40">
        <f>data_seg!G8</f>
        <v>43.026575964000003</v>
      </c>
      <c r="N8" s="40">
        <f>data_seg!H8</f>
        <v>77.586998208323934</v>
      </c>
      <c r="O8" s="40">
        <f>data_bpb!B8</f>
        <v>89.102909479308124</v>
      </c>
      <c r="P8" s="40">
        <f>R5</f>
        <v>76.6255663078461</v>
      </c>
      <c r="Q8" s="40">
        <f>data_seg!I8</f>
        <v>44.768072562</v>
      </c>
      <c r="R8" s="40">
        <f>data_seg!J8</f>
        <v>76.685987901554086</v>
      </c>
      <c r="S8" s="40">
        <f>U5</f>
        <v>69.785024382189363</v>
      </c>
      <c r="T8" s="40">
        <f>data_seg!K8</f>
        <v>53.246258503</v>
      </c>
      <c r="U8" s="40">
        <f>data_seg!L8</f>
        <v>62.724686673974816</v>
      </c>
      <c r="V8" s="40">
        <f>X5</f>
        <v>84.260360054258371</v>
      </c>
      <c r="W8" s="40">
        <f>data_seg!M8</f>
        <v>41.912018140999997</v>
      </c>
      <c r="X8" s="40">
        <f>data_seg!N8</f>
        <v>73.736526832830094</v>
      </c>
      <c r="Y8" s="40">
        <f>AA5</f>
        <v>76.092791410568807</v>
      </c>
      <c r="Z8" s="40">
        <f>data_seg!O8</f>
        <v>45.157006803000002</v>
      </c>
      <c r="AA8" s="40">
        <f>data_seg!P8</f>
        <v>77.359766517972815</v>
      </c>
      <c r="AB8" s="40">
        <f>data_bpb!C8</f>
        <v>76.373922424337792</v>
      </c>
      <c r="AC8" s="40">
        <f>AE5</f>
        <v>70.686502658326063</v>
      </c>
      <c r="AD8" s="40">
        <f>data_seg!Q8</f>
        <v>49.876462584999999</v>
      </c>
      <c r="AE8" s="40">
        <f>data_seg!R8</f>
        <v>71.864136186245005</v>
      </c>
      <c r="AF8" s="40">
        <f>AH5</f>
        <v>64.065728305138805</v>
      </c>
      <c r="AG8" s="40">
        <f>data_seg!S8</f>
        <v>53.754195011</v>
      </c>
      <c r="AH8" s="40">
        <f>data_seg!T8</f>
        <v>48.754422169041867</v>
      </c>
      <c r="AI8" s="40">
        <f>AK5</f>
        <v>67.506123003655659</v>
      </c>
      <c r="AJ8" s="40">
        <f>data_seg!U8</f>
        <v>49.272743763999998</v>
      </c>
      <c r="AK8" s="40">
        <f>data_seg!V8</f>
        <v>60.092659882130711</v>
      </c>
      <c r="AL8" s="40">
        <f>AN5</f>
        <v>88.932540632286987</v>
      </c>
      <c r="AM8" s="40">
        <f>data_seg!W8</f>
        <v>39.143038549000003</v>
      </c>
      <c r="AN8" s="40">
        <f>data_seg!X8</f>
        <v>83.442106881689114</v>
      </c>
      <c r="AO8" s="40">
        <f>data_bpb!D8</f>
        <v>91.199448535174596</v>
      </c>
      <c r="AP8" s="40">
        <f>AR5</f>
        <v>63.024009144915368</v>
      </c>
      <c r="AQ8" s="40">
        <f>data_seg!Y8</f>
        <v>61.039455781999997</v>
      </c>
      <c r="AR8" s="40">
        <f>data_seg!Z8</f>
        <v>52.582738884193766</v>
      </c>
      <c r="AS8" s="40">
        <f>AU5</f>
        <v>80.054593378203521</v>
      </c>
      <c r="AT8" s="40">
        <f>data_seg!AA8</f>
        <v>45.952290249000001</v>
      </c>
      <c r="AU8" s="40">
        <f>data_seg!AB8</f>
        <v>82.658749127223118</v>
      </c>
      <c r="AV8" s="40">
        <f>AX5</f>
        <v>71.336991947094162</v>
      </c>
      <c r="AW8" s="40">
        <f>data_seg!AC8</f>
        <v>55.234467119999998</v>
      </c>
      <c r="AX8" s="40">
        <f>data_seg!AD8</f>
        <v>65.175205620671761</v>
      </c>
      <c r="AY8" s="40">
        <f>data_bpb!E8</f>
        <v>72.916666668776458</v>
      </c>
      <c r="AZ8" s="40">
        <f>BB5</f>
        <v>78.039796557704605</v>
      </c>
      <c r="BA8" s="40">
        <f>data_seg!AE8</f>
        <v>45.528526077000002</v>
      </c>
      <c r="BB8" s="40">
        <f>data_seg!AF8</f>
        <v>72.455520418524529</v>
      </c>
      <c r="BC8" s="40">
        <f>BE5</f>
        <v>60.404829546687971</v>
      </c>
      <c r="BD8" s="40">
        <f>data_seg!AG8</f>
        <v>58.862585033999999</v>
      </c>
      <c r="BE8" s="40">
        <f>data_seg!AH8</f>
        <v>55.131392045699251</v>
      </c>
      <c r="BF8" s="40">
        <f>data_bpb!F8</f>
        <v>61.2802618585118</v>
      </c>
      <c r="BG8" s="40">
        <f>BI5</f>
        <v>66.469051444106782</v>
      </c>
      <c r="BH8" s="40">
        <f>data_seg!AI8</f>
        <v>51.604897958999999</v>
      </c>
      <c r="BI8" s="40">
        <f>data_seg!AJ8</f>
        <v>66.576086957504941</v>
      </c>
      <c r="BJ8" s="40">
        <f>BL5</f>
        <v>78.302556825133379</v>
      </c>
      <c r="BK8" s="40">
        <f>data_seg!AK8</f>
        <v>45.603990930000002</v>
      </c>
      <c r="BL8" s="40">
        <f>data_seg!AL8</f>
        <v>68.707098991774757</v>
      </c>
      <c r="BM8" s="40">
        <f>BO5</f>
        <v>71.09166029710677</v>
      </c>
      <c r="BN8" s="40">
        <f>data_seg!AM8</f>
        <v>49.667482993</v>
      </c>
      <c r="BO8" s="40">
        <f>data_seg!AN8</f>
        <v>64.669902747537932</v>
      </c>
      <c r="BP8" s="40">
        <f>BR5</f>
        <v>56.292549166004569</v>
      </c>
      <c r="BQ8" s="40">
        <f>data_seg!AO8</f>
        <v>70.704761904999998</v>
      </c>
      <c r="BR8" s="40">
        <f>data_seg!AP8</f>
        <v>46.796567422256608</v>
      </c>
      <c r="BS8" s="40">
        <f>BU5</f>
        <v>78.17095588163447</v>
      </c>
      <c r="BT8" s="40">
        <f>data_seg!AQ8</f>
        <v>46.300589569000003</v>
      </c>
      <c r="BU8" s="40">
        <f>data_seg!AR8</f>
        <v>72.832892923552436</v>
      </c>
      <c r="BV8" s="40">
        <f>BX5</f>
        <v>78.203814629189154</v>
      </c>
      <c r="BW8" s="42">
        <f>data_seg!AS8</f>
        <v>47.339682539999998</v>
      </c>
      <c r="BX8" s="40">
        <f>data_seg!AT8</f>
        <v>73.98897058993542</v>
      </c>
      <c r="BY8" s="40">
        <f>data_bpb!G8</f>
        <v>77.519531245079307</v>
      </c>
      <c r="BZ8" s="40">
        <f>CB5</f>
        <v>87.965425534839255</v>
      </c>
      <c r="CA8" s="40">
        <f>data_seg!AU8</f>
        <v>40.547845805000001</v>
      </c>
      <c r="CB8" s="40">
        <f>data_seg!AV8</f>
        <v>86.406746931531458</v>
      </c>
      <c r="CC8" s="40">
        <f>CE5</f>
        <v>60.750000002657821</v>
      </c>
      <c r="CD8" s="40">
        <f>data_seg!AW8</f>
        <v>56.980317460000002</v>
      </c>
      <c r="CE8" s="40">
        <f>data_seg!AX8</f>
        <v>56.249999998471466</v>
      </c>
      <c r="CF8" s="40">
        <f>data_bpb!H8</f>
        <v>63.281249998764068</v>
      </c>
      <c r="CG8" s="40">
        <f>CI5</f>
        <v>70.519046715967889</v>
      </c>
      <c r="CH8" s="42">
        <f>data_seg!AY8</f>
        <v>47.316462584999996</v>
      </c>
      <c r="CI8" s="40">
        <f>data_seg!AZ8</f>
        <v>67.670527327296625</v>
      </c>
      <c r="CJ8" s="40">
        <f>CL5</f>
        <v>76.878873968902823</v>
      </c>
      <c r="CK8" s="40">
        <f>data_seg!BA8</f>
        <v>45.069931973000003</v>
      </c>
      <c r="CL8" s="40">
        <f>data_seg!BB8</f>
        <v>72.743746174439323</v>
      </c>
      <c r="CM8" s="40">
        <f>CO5</f>
        <v>67.875547245114888</v>
      </c>
      <c r="CN8" s="40">
        <f>data_seg!BC8</f>
        <v>50.590476189999997</v>
      </c>
      <c r="CO8" s="40">
        <f>data_seg!BD8</f>
        <v>63.208338870546037</v>
      </c>
    </row>
    <row r="9" spans="1:93" x14ac:dyDescent="0.3">
      <c r="A9" s="41">
        <v>8</v>
      </c>
      <c r="B9" s="41"/>
      <c r="C9" s="54">
        <v>5</v>
      </c>
      <c r="D9" s="41">
        <v>8</v>
      </c>
      <c r="E9" s="40">
        <v>1</v>
      </c>
      <c r="F9" s="40">
        <f>H5</f>
        <v>71.666746917829073</v>
      </c>
      <c r="G9" s="40">
        <f>data_seg!C9</f>
        <v>72.562358277000001</v>
      </c>
      <c r="H9" s="40">
        <f>data_seg!D9</f>
        <v>45.33305920936116</v>
      </c>
      <c r="I9" s="40">
        <f>K5</f>
        <v>78.833421608042613</v>
      </c>
      <c r="J9" s="40">
        <f>data_seg!E9</f>
        <v>64.528253968000001</v>
      </c>
      <c r="K9" s="40">
        <f>data_seg!F9</f>
        <v>50.915948250486743</v>
      </c>
      <c r="L9" s="40">
        <f>N5</f>
        <v>85.814979246959538</v>
      </c>
      <c r="M9" s="40">
        <f>data_seg!G9</f>
        <v>60.813061224000002</v>
      </c>
      <c r="N9" s="40">
        <f>data_seg!H9</f>
        <v>75.999540349713186</v>
      </c>
      <c r="O9" s="40">
        <f>data_bpb!B9</f>
        <v>74.18136962550895</v>
      </c>
      <c r="P9" s="40">
        <f>R5</f>
        <v>76.6255663078461</v>
      </c>
      <c r="Q9" s="40">
        <f>data_seg!I9</f>
        <v>62.763537415000002</v>
      </c>
      <c r="R9" s="40">
        <f>data_seg!J9</f>
        <v>92.285156272530401</v>
      </c>
      <c r="S9" s="40">
        <f>U5</f>
        <v>69.785024382189363</v>
      </c>
      <c r="T9" s="40">
        <f>data_seg!K9</f>
        <v>75.247165533</v>
      </c>
      <c r="U9" s="40">
        <f>data_seg!L9</f>
        <v>46.98153407872978</v>
      </c>
      <c r="V9" s="40">
        <f>X5</f>
        <v>84.260360054258371</v>
      </c>
      <c r="W9" s="40">
        <f>data_seg!M9</f>
        <v>60.627301586999998</v>
      </c>
      <c r="X9" s="40">
        <f>data_seg!N9</f>
        <v>55.719339613606813</v>
      </c>
      <c r="Y9" s="40">
        <f>AA5</f>
        <v>76.092791410568807</v>
      </c>
      <c r="Z9" s="40">
        <f>data_seg!O9</f>
        <v>62.995736960999999</v>
      </c>
      <c r="AA9" s="40">
        <f>data_seg!P9</f>
        <v>51.679687474463194</v>
      </c>
      <c r="AB9" s="40">
        <f>data_bpb!C9</f>
        <v>72.111191852276562</v>
      </c>
      <c r="AC9" s="40">
        <f>AE5</f>
        <v>70.686502658326063</v>
      </c>
      <c r="AD9" s="40">
        <f>data_seg!Q9</f>
        <v>69.079365078999999</v>
      </c>
      <c r="AE9" s="40">
        <f>data_seg!R9</f>
        <v>75.999540445978354</v>
      </c>
      <c r="AF9" s="40">
        <f>AH5</f>
        <v>64.065728305138805</v>
      </c>
      <c r="AG9" s="40">
        <f>data_seg!S9</f>
        <v>82.059319728000006</v>
      </c>
      <c r="AH9" s="40">
        <f>data_seg!T9</f>
        <v>34.918707770085952</v>
      </c>
      <c r="AI9" s="40">
        <f>AK5</f>
        <v>67.506123003655659</v>
      </c>
      <c r="AJ9" s="40">
        <f>data_seg!U9</f>
        <v>72.237278911999994</v>
      </c>
      <c r="AK9" s="40">
        <f>data_seg!V9</f>
        <v>33.128004818393215</v>
      </c>
      <c r="AL9" s="40">
        <f>AN5</f>
        <v>88.932540632286987</v>
      </c>
      <c r="AM9" s="40">
        <f>data_seg!W9</f>
        <v>55.681451246999998</v>
      </c>
      <c r="AN9" s="40">
        <f>data_seg!X9</f>
        <v>75.999540445978354</v>
      </c>
      <c r="AO9" s="40">
        <f>data_bpb!D9</f>
        <v>89.102909479307954</v>
      </c>
      <c r="AP9" s="40">
        <f>AR5</f>
        <v>63.024009144915368</v>
      </c>
      <c r="AQ9" s="40">
        <f>data_seg!Y9</f>
        <v>87.283809524000006</v>
      </c>
      <c r="AR9" s="40">
        <f>data_seg!Z9</f>
        <v>35.888671868428602</v>
      </c>
      <c r="AS9" s="40">
        <f>AU5</f>
        <v>80.054593378203521</v>
      </c>
      <c r="AT9" s="40">
        <f>data_seg!AA9</f>
        <v>62.647437642</v>
      </c>
      <c r="AU9" s="40">
        <f>data_seg!AB9</f>
        <v>34.918707770085952</v>
      </c>
      <c r="AV9" s="40">
        <f>AX5</f>
        <v>71.336991947094162</v>
      </c>
      <c r="AW9" s="40">
        <f>data_seg!AC9</f>
        <v>76.408163264999999</v>
      </c>
      <c r="AX9" s="40">
        <f>data_seg!AD9</f>
        <v>42.534722219145472</v>
      </c>
      <c r="AY9" s="40">
        <f>data_bpb!E9</f>
        <v>69.719645868006268</v>
      </c>
      <c r="AZ9" s="40">
        <f>BB5</f>
        <v>78.039796557704605</v>
      </c>
      <c r="BA9" s="40">
        <f>data_seg!AE9</f>
        <v>64.574693878000005</v>
      </c>
      <c r="BB9" s="40">
        <f>data_seg!AF9</f>
        <v>54.978390981664525</v>
      </c>
      <c r="BC9" s="40">
        <f>BE5</f>
        <v>60.404829546687971</v>
      </c>
      <c r="BD9" s="40">
        <f>data_seg!AG9</f>
        <v>83.893696145000007</v>
      </c>
      <c r="BE9" s="40">
        <f>data_seg!AH9</f>
        <v>50.666360297319819</v>
      </c>
      <c r="BF9" s="40">
        <f>data_bpb!F9</f>
        <v>56.999655334484089</v>
      </c>
      <c r="BG9" s="40">
        <f>BI5</f>
        <v>66.469051444106782</v>
      </c>
      <c r="BH9" s="40">
        <f>data_seg!AI9</f>
        <v>72.333061224000005</v>
      </c>
      <c r="BI9" s="40">
        <f>data_seg!AJ9</f>
        <v>35.336538454743007</v>
      </c>
      <c r="BJ9" s="40">
        <f>BL5</f>
        <v>78.302556825133379</v>
      </c>
      <c r="BK9" s="40">
        <f>data_seg!AK9</f>
        <v>65.6892517</v>
      </c>
      <c r="BL9" s="40">
        <f>data_seg!AL9</f>
        <v>58.726917299511875</v>
      </c>
      <c r="BM9" s="40">
        <f>BO5</f>
        <v>71.09166029710677</v>
      </c>
      <c r="BN9" s="40">
        <f>data_seg!AM9</f>
        <v>71.006621315000004</v>
      </c>
      <c r="BO9" s="40">
        <f>data_seg!AN9</f>
        <v>44.265256946503769</v>
      </c>
      <c r="BP9" s="40">
        <f>BR5</f>
        <v>56.292549166004569</v>
      </c>
      <c r="BQ9" s="40">
        <f>data_seg!AO9</f>
        <v>100.19410430799999</v>
      </c>
      <c r="BR9" s="40">
        <f>data_seg!AP9</f>
        <v>31.512004559585268</v>
      </c>
      <c r="BS9" s="40">
        <f>BU5</f>
        <v>78.17095588163447</v>
      </c>
      <c r="BT9" s="40">
        <f>data_seg!AQ9</f>
        <v>65.248072562000004</v>
      </c>
      <c r="BU9" s="40">
        <f>data_seg!AR9</f>
        <v>57.421874955139153</v>
      </c>
      <c r="BV9" s="40">
        <f>BX5</f>
        <v>78.203814629189154</v>
      </c>
      <c r="BW9" s="42">
        <f>data_seg!AS9</f>
        <v>65.991111110999995</v>
      </c>
      <c r="BX9" s="40">
        <f>data_seg!AT9</f>
        <v>48.186188812241546</v>
      </c>
      <c r="BY9" s="40">
        <f>data_bpb!G9</f>
        <v>78.700031721752964</v>
      </c>
      <c r="BZ9" s="40">
        <f>CB5</f>
        <v>87.965425534839255</v>
      </c>
      <c r="CA9" s="40">
        <f>data_seg!AU9</f>
        <v>56.518820861999998</v>
      </c>
      <c r="CB9" s="40">
        <f>data_seg!AV9</f>
        <v>54.044117677856065</v>
      </c>
      <c r="CC9" s="40">
        <f>CE5</f>
        <v>60.750000002657821</v>
      </c>
      <c r="CD9" s="40">
        <f>data_seg!AW9</f>
        <v>81.513650794</v>
      </c>
      <c r="CE9" s="40">
        <f>data_seg!AX9</f>
        <v>34.742647058504318</v>
      </c>
      <c r="CF9" s="40">
        <f>data_bpb!H9</f>
        <v>60.56213378929349</v>
      </c>
      <c r="CG9" s="40">
        <f>CI5</f>
        <v>70.519046715967889</v>
      </c>
      <c r="CH9" s="42">
        <f>data_seg!AY9</f>
        <v>67.709387754999995</v>
      </c>
      <c r="CI9" s="40">
        <f>data_seg!AZ9</f>
        <v>40.772928989936105</v>
      </c>
      <c r="CJ9" s="40">
        <f>CL5</f>
        <v>76.878873968902823</v>
      </c>
      <c r="CK9" s="40">
        <f>data_seg!BA9</f>
        <v>64.040634921000006</v>
      </c>
      <c r="CL9" s="40">
        <f>data_seg!BB9</f>
        <v>43.796345347392361</v>
      </c>
      <c r="CM9" s="40">
        <f>CO5</f>
        <v>67.875547245114888</v>
      </c>
      <c r="CN9" s="40">
        <f>data_seg!BC9</f>
        <v>72.423038548999997</v>
      </c>
      <c r="CO9" s="40">
        <f>data_seg!BD9</f>
        <v>66.256009636785919</v>
      </c>
    </row>
    <row r="10" spans="1:93" x14ac:dyDescent="0.3">
      <c r="A10" s="41">
        <v>9</v>
      </c>
      <c r="B10" s="41" t="s">
        <v>107</v>
      </c>
      <c r="C10" s="54" t="s">
        <v>108</v>
      </c>
      <c r="D10" s="41">
        <v>9</v>
      </c>
      <c r="E10" s="40">
        <v>11</v>
      </c>
      <c r="F10" s="40">
        <f>AVERAGE(H6:H7)</f>
        <v>69.840237019820123</v>
      </c>
      <c r="G10" s="40">
        <f>data_seg!C10</f>
        <v>73.885895692000005</v>
      </c>
      <c r="H10" s="40">
        <f>data_seg!D10</f>
        <v>53.128650700769754</v>
      </c>
      <c r="I10" s="40">
        <f>AVERAGE(K6:K7)</f>
        <v>67.849474134149148</v>
      </c>
      <c r="J10" s="40">
        <f>data_seg!E10</f>
        <v>65.706666666999993</v>
      </c>
      <c r="K10" s="40">
        <f>data_seg!F10</f>
        <v>61.891841319313073</v>
      </c>
      <c r="L10" s="40">
        <f>AVERAGE(N6:N7)</f>
        <v>79.573424622825982</v>
      </c>
      <c r="M10" s="40">
        <f>data_seg!G10</f>
        <v>61.602539683000003</v>
      </c>
      <c r="N10" s="40">
        <f>data_seg!H10</f>
        <v>68.656589677411233</v>
      </c>
      <c r="O10" s="40">
        <f>data_bpb!B10</f>
        <v>96.297554332697786</v>
      </c>
      <c r="P10" s="40">
        <f>AVERAGE(R6:R7)</f>
        <v>77.589361686417448</v>
      </c>
      <c r="Q10" s="40">
        <f>data_seg!I10</f>
        <v>63.413696145000003</v>
      </c>
      <c r="R10" s="40">
        <f>data_seg!J10</f>
        <v>70.009428881549994</v>
      </c>
      <c r="S10" s="40">
        <f>AVERAGE(U6:U7)</f>
        <v>56.262122851114157</v>
      </c>
      <c r="T10" s="40">
        <f>data_seg!K10</f>
        <v>76.524263039000004</v>
      </c>
      <c r="U10" s="40">
        <f>data_seg!L10</f>
        <v>68.285472976145087</v>
      </c>
      <c r="V10" s="40">
        <f>AVERAGE(X6:X7)</f>
        <v>76.098999101984973</v>
      </c>
      <c r="W10" s="40">
        <f>data_seg!M10</f>
        <v>61.704126983999998</v>
      </c>
      <c r="X10" s="40">
        <f>data_seg!N10</f>
        <v>69.700946398700324</v>
      </c>
      <c r="Y10" s="40">
        <f>AVERAGE(AA6:AA7)</f>
        <v>78.573308728482644</v>
      </c>
      <c r="Z10" s="40">
        <f>data_seg!O10</f>
        <v>64.156734693999994</v>
      </c>
      <c r="AA10" s="40">
        <f>data_seg!P10</f>
        <v>62.469951923546184</v>
      </c>
      <c r="AB10" s="40">
        <f>data_bpb!C10</f>
        <v>78.302556825133436</v>
      </c>
      <c r="AC10" s="40">
        <f>AVERAGE(AE6:AE7)</f>
        <v>72.173356681415214</v>
      </c>
      <c r="AD10" s="40">
        <f>data_seg!Q10</f>
        <v>69.868843537000004</v>
      </c>
      <c r="AE10" s="40">
        <f>data_seg!R10</f>
        <v>66.566342212581915</v>
      </c>
      <c r="AF10" s="40">
        <f>AVERAGE(AH6:AH7)</f>
        <v>48.466746125403418</v>
      </c>
      <c r="AG10" s="40">
        <f>data_seg!S10</f>
        <v>83.777596372000005</v>
      </c>
      <c r="AH10" s="40">
        <f>data_seg!T10</f>
        <v>58.726917613043952</v>
      </c>
      <c r="AI10" s="40">
        <f>AVERAGE(AK6:AK7)</f>
        <v>60.10710784279005</v>
      </c>
      <c r="AJ10" s="40">
        <f>data_seg!U10</f>
        <v>74.048435373999993</v>
      </c>
      <c r="AK10" s="40">
        <f>data_seg!V10</f>
        <v>66.722601234229728</v>
      </c>
      <c r="AL10" s="40">
        <f>AVERAGE(AN6:AN7)</f>
        <v>84.894048456896826</v>
      </c>
      <c r="AM10" s="40">
        <f>data_seg!W10</f>
        <v>56.470929705000003</v>
      </c>
      <c r="AN10" s="40">
        <f>data_seg!X10</f>
        <v>75.444799268625943</v>
      </c>
      <c r="AO10" s="40">
        <f>data_bpb!D10</f>
        <v>85.186298077563052</v>
      </c>
      <c r="AP10" s="40">
        <f>AVERAGE(AR6:AR7)</f>
        <v>50.669846356294286</v>
      </c>
      <c r="AQ10" s="40">
        <f>data_seg!Y10</f>
        <v>88.955646259000005</v>
      </c>
      <c r="AR10" s="40">
        <f>data_seg!Z10</f>
        <v>55.623929796380871</v>
      </c>
      <c r="AS10" s="40">
        <f>AVERAGE(AU6:AU7)</f>
        <v>75.717095033943281</v>
      </c>
      <c r="AT10" s="40">
        <f>data_seg!AA10</f>
        <v>64.365714285999999</v>
      </c>
      <c r="AU10" s="40">
        <f>data_seg!AB10</f>
        <v>63.873771071088285</v>
      </c>
      <c r="AV10" s="40">
        <f>AVERAGE(AX6:AX7)</f>
        <v>65.770174341829389</v>
      </c>
      <c r="AW10" s="40">
        <f>data_seg!AC10</f>
        <v>77.818775509999995</v>
      </c>
      <c r="AX10" s="40">
        <f>data_seg!AD10</f>
        <v>52.201704545960098</v>
      </c>
      <c r="AY10" s="40">
        <f>data_bpb!E10</f>
        <v>65.694518009099738</v>
      </c>
      <c r="AZ10" s="40">
        <f>AVERAGE(BB6:BB7)</f>
        <v>70.265010536996542</v>
      </c>
      <c r="BA10" s="40">
        <f>data_seg!AE10</f>
        <v>65.666031746000002</v>
      </c>
      <c r="BB10" s="40">
        <f>data_seg!AF10</f>
        <v>68.326509914357686</v>
      </c>
      <c r="BC10" s="40">
        <f>AVERAGE(BE6:BE7)</f>
        <v>51.880964820848888</v>
      </c>
      <c r="BD10" s="40">
        <f>data_seg!AG10</f>
        <v>85.077913831999993</v>
      </c>
      <c r="BE10" s="40">
        <f>data_seg!AH10</f>
        <v>55.515289306852367</v>
      </c>
      <c r="BF10" s="40">
        <f>data_bpb!F10</f>
        <v>52.201704542519437</v>
      </c>
      <c r="BG10" s="40">
        <f>AVERAGE(BI6:BI7)</f>
        <v>69.082852787135039</v>
      </c>
      <c r="BH10" s="40">
        <f>data_seg!AI10</f>
        <v>74.031020408000003</v>
      </c>
      <c r="BI10" s="40">
        <f>data_seg!AJ10</f>
        <v>63.802083332829902</v>
      </c>
      <c r="BJ10" s="40">
        <f>AVERAGE(BL6:BL7)</f>
        <v>67.428682337565419</v>
      </c>
      <c r="BK10" s="40">
        <f>data_seg!AK10</f>
        <v>66.710929710000002</v>
      </c>
      <c r="BL10" s="40">
        <f>data_seg!AL10</f>
        <v>67.999588837395208</v>
      </c>
      <c r="BM10" s="40">
        <f>AVERAGE(BO6:BO7)</f>
        <v>68.271744946114723</v>
      </c>
      <c r="BN10" s="40">
        <f>data_seg!AM10</f>
        <v>72.362086168000005</v>
      </c>
      <c r="BO10" s="40">
        <f>data_seg!AN10</f>
        <v>59.886917303442154</v>
      </c>
      <c r="BP10" s="40">
        <f>AVERAGE(BR6:BR7)</f>
        <v>44.758572755452342</v>
      </c>
      <c r="BQ10" s="40">
        <f>data_seg!AO10</f>
        <v>102.09814059</v>
      </c>
      <c r="BR10" s="40">
        <f>data_seg!AP10</f>
        <v>45.188915940852283</v>
      </c>
      <c r="BS10" s="40">
        <f>AVERAGE(BU6:BU7)</f>
        <v>79.102366837605231</v>
      </c>
      <c r="BT10" s="40">
        <f>data_seg!AQ10</f>
        <v>66.292970522000005</v>
      </c>
      <c r="BU10" s="40">
        <f>data_seg!AR10</f>
        <v>58.126437884097278</v>
      </c>
      <c r="BV10" s="40">
        <f>AVERAGE(BX6:BX7)</f>
        <v>79.624999989350925</v>
      </c>
      <c r="BW10" s="42">
        <f>data_seg!AS10</f>
        <v>67.236281179000002</v>
      </c>
      <c r="BX10" s="40">
        <f>data_seg!AT10</f>
        <v>56.564832088991636</v>
      </c>
      <c r="BY10" s="40">
        <f>data_bpb!G10</f>
        <v>79.917042540215348</v>
      </c>
      <c r="BZ10" s="40">
        <f>AVERAGE(CB6:CB7)</f>
        <v>83.683055990933141</v>
      </c>
      <c r="CA10" s="40">
        <f>data_seg!AU10</f>
        <v>57.629024942999997</v>
      </c>
      <c r="CB10" s="40">
        <f>data_seg!AV10</f>
        <v>77.607721843210356</v>
      </c>
      <c r="CC10" s="40">
        <f>AVERAGE(CE6:CE7)</f>
        <v>56.428568714819995</v>
      </c>
      <c r="CD10" s="40">
        <f>data_seg!AW10</f>
        <v>83.240634920999995</v>
      </c>
      <c r="CE10" s="40">
        <f>data_seg!AX10</f>
        <v>51.15649606532083</v>
      </c>
      <c r="CF10" s="40">
        <f>data_bpb!H10</f>
        <v>56.37784091213404</v>
      </c>
      <c r="CG10" s="40">
        <f>AVERAGE(CI6:CI7)</f>
        <v>66.400187951173251</v>
      </c>
      <c r="CH10" s="42">
        <f>data_seg!AY10</f>
        <v>69.180952380999997</v>
      </c>
      <c r="CI10" s="40">
        <f>data_seg!AZ10</f>
        <v>60.761047464418191</v>
      </c>
      <c r="CJ10" s="40">
        <f>AVERAGE(CL6:CL7)</f>
        <v>77.550551465264633</v>
      </c>
      <c r="CK10" s="40">
        <f>data_seg!BA10</f>
        <v>65.410612244999996</v>
      </c>
      <c r="CL10" s="40">
        <f>data_seg!BB10</f>
        <v>63.587982381883521</v>
      </c>
      <c r="CM10" s="40">
        <f>AVERAGE(CO6:CO7)</f>
        <v>66.441755666187163</v>
      </c>
      <c r="CN10" s="40">
        <f>data_seg!BC10</f>
        <v>73.328616780000004</v>
      </c>
      <c r="CO10" s="40">
        <f>data_seg!BD10</f>
        <v>62.332956412871845</v>
      </c>
    </row>
    <row r="11" spans="1:93" x14ac:dyDescent="0.3">
      <c r="A11" s="41">
        <v>10</v>
      </c>
      <c r="B11" s="41">
        <v>7</v>
      </c>
      <c r="C11" s="54" t="s">
        <v>109</v>
      </c>
      <c r="D11" s="41">
        <v>10</v>
      </c>
      <c r="E11" s="40">
        <v>1</v>
      </c>
      <c r="F11" s="40">
        <f>60/((G$10-G$8)/24)</f>
        <v>56.326634877444135</v>
      </c>
      <c r="G11" s="40">
        <f>data_seg!C11</f>
        <v>86.308571428999997</v>
      </c>
      <c r="H11" s="40">
        <f>data_seg!D11</f>
        <v>56.173573413331098</v>
      </c>
      <c r="I11" s="40">
        <f>60/((J$10-J$8)/24)</f>
        <v>65.202391904558155</v>
      </c>
      <c r="J11" s="40">
        <f>data_seg!E11</f>
        <v>76.370430838999994</v>
      </c>
      <c r="K11" s="40">
        <f>data_seg!F11</f>
        <v>72.956876595879677</v>
      </c>
      <c r="L11" s="40">
        <f>60/((M$10-M$8)/24)</f>
        <v>77.519531249252424</v>
      </c>
      <c r="M11" s="40">
        <f>data_seg!G11</f>
        <v>71.215600906999995</v>
      </c>
      <c r="N11" s="40">
        <f>data_seg!H11</f>
        <v>80.749511691888827</v>
      </c>
      <c r="O11" s="40">
        <f>data_bpb!B11</f>
        <v>69.837415540171904</v>
      </c>
      <c r="P11" s="40">
        <f>60/((Q$10-Q$8)/24)</f>
        <v>77.229919052581778</v>
      </c>
      <c r="Q11" s="40">
        <f>data_seg!I11</f>
        <v>72.840997732000005</v>
      </c>
      <c r="R11" s="40">
        <f>data_seg!J11</f>
        <v>80.749511691890362</v>
      </c>
      <c r="S11" s="40">
        <f>60/((T$10-T$8)/24)</f>
        <v>61.860972566312746</v>
      </c>
      <c r="T11" s="40">
        <f>data_seg!K11</f>
        <v>86.189569160999994</v>
      </c>
      <c r="U11" s="40">
        <f>data_seg!L11</f>
        <v>76.56250003788179</v>
      </c>
      <c r="V11" s="40">
        <f>60/((W$10-W$8)/24)</f>
        <v>72.75626924966582</v>
      </c>
      <c r="W11" s="40">
        <f>data_seg!M11</f>
        <v>71.173151927000006</v>
      </c>
      <c r="X11" s="40">
        <f>data_seg!N11</f>
        <v>85.432002998618898</v>
      </c>
      <c r="Y11" s="40">
        <f>60/((Z$10-Z$8)/24)</f>
        <v>75.790559120697495</v>
      </c>
      <c r="Z11" s="40">
        <f>data_seg!O11</f>
        <v>74.721814058999996</v>
      </c>
      <c r="AA11" s="40">
        <f>data_seg!P11</f>
        <v>73.828124972602225</v>
      </c>
      <c r="AB11" s="40">
        <f>data_bpb!C11</f>
        <v>78.302556808102025</v>
      </c>
      <c r="AC11" s="40">
        <f>60/((AD$10-AD$8)/24)</f>
        <v>72.027439025762703</v>
      </c>
      <c r="AD11" s="40">
        <f>data_seg!Q11</f>
        <v>79.783764172000005</v>
      </c>
      <c r="AE11" s="40">
        <f>data_seg!R11</f>
        <v>71.777343693924436</v>
      </c>
      <c r="AF11" s="40">
        <f>60/((AG$10-AG$8)/24)</f>
        <v>47.962587006232432</v>
      </c>
      <c r="AG11" s="40">
        <f>data_seg!S11</f>
        <v>95.016054421999996</v>
      </c>
      <c r="AH11" s="40">
        <f>data_seg!T11</f>
        <v>61.523437515019815</v>
      </c>
      <c r="AI11" s="40">
        <f>60/((AJ$10-AJ$8)/24)</f>
        <v>58.121485473236419</v>
      </c>
      <c r="AJ11" s="40">
        <f>data_seg!U11</f>
        <v>83.940136054000007</v>
      </c>
      <c r="AK11" s="40">
        <f>data_seg!V11</f>
        <v>71.777343693924436</v>
      </c>
      <c r="AL11" s="40">
        <f>60/((AM$10-AM$8)/24)</f>
        <v>83.103015077595401</v>
      </c>
      <c r="AM11" s="40">
        <f>data_seg!W11</f>
        <v>65.219047618999994</v>
      </c>
      <c r="AN11" s="40">
        <f>data_seg!X11</f>
        <v>87.096774179499036</v>
      </c>
      <c r="AO11" s="40">
        <f>data_bpb!D11</f>
        <v>82.908589577431471</v>
      </c>
      <c r="AP11" s="40">
        <f>60/((AQ$10-AQ$8)/24)</f>
        <v>51.582969430818572</v>
      </c>
      <c r="AQ11" s="40">
        <f>data_seg!Y11</f>
        <v>100.821043084</v>
      </c>
      <c r="AR11" s="40">
        <f>data_seg!Z11</f>
        <v>59.514170058556495</v>
      </c>
      <c r="AS11" s="40">
        <f>60/((AT$10-AT$8)/24)</f>
        <v>78.203814624942041</v>
      </c>
      <c r="AT11" s="40">
        <f>data_seg!AA11</f>
        <v>74.698594103999994</v>
      </c>
      <c r="AU11" s="40">
        <f>data_seg!AB11</f>
        <v>78.302556757007252</v>
      </c>
      <c r="AV11" s="40">
        <f>60/((AW$10-AW$8)/24)</f>
        <v>63.761084693548156</v>
      </c>
      <c r="AW11" s="40">
        <f>data_seg!AC11</f>
        <v>90.462040815999998</v>
      </c>
      <c r="AX11" s="40">
        <f>data_seg!AD11</f>
        <v>63.734463800298528</v>
      </c>
      <c r="AY11" s="40">
        <f>data_bpb!E11</f>
        <v>67.702647386437633</v>
      </c>
      <c r="AZ11" s="40">
        <f>60/((BA$10-BA$8)/24)</f>
        <v>71.508359757621776</v>
      </c>
      <c r="BA11" s="40">
        <f>data_seg!AE11</f>
        <v>75.325532879999997</v>
      </c>
      <c r="BB11" s="40">
        <f>data_seg!AF11</f>
        <v>71.777343779789973</v>
      </c>
      <c r="BC11" s="40">
        <f>60/((BD$10-BD$8)/24)</f>
        <v>54.929694420230184</v>
      </c>
      <c r="BD11" s="40">
        <f>data_seg!AG11</f>
        <v>96.966530612</v>
      </c>
      <c r="BE11" s="40">
        <f>data_seg!AH11</f>
        <v>57.421875010093885</v>
      </c>
      <c r="BF11" s="40">
        <f>data_bpb!F11</f>
        <v>55.769446944953721</v>
      </c>
      <c r="BG11" s="40">
        <f>60/((BH$10-BH$8)/24)</f>
        <v>64.210832847932238</v>
      </c>
      <c r="BH11" s="40">
        <f>data_seg!AI11</f>
        <v>84.375510203999994</v>
      </c>
      <c r="BI11" s="40">
        <f>data_seg!AJ11</f>
        <v>68.598983724806388</v>
      </c>
      <c r="BJ11" s="40">
        <f>60/((BK$10-BK$8)/24)</f>
        <v>68.224009886477717</v>
      </c>
      <c r="BK11" s="40">
        <f>data_seg!AK11</f>
        <v>76.416870750000001</v>
      </c>
      <c r="BL11" s="40">
        <f>data_seg!AL11</f>
        <v>73.828125245132824</v>
      </c>
      <c r="BM11" s="40">
        <f>60/((BN$10-BN$8)/24)</f>
        <v>63.451208593339928</v>
      </c>
      <c r="BN11" s="40">
        <f>data_seg!AM11</f>
        <v>83.382857142999995</v>
      </c>
      <c r="BO11" s="40">
        <f>data_seg!AN11</f>
        <v>78.302556859195803</v>
      </c>
      <c r="BP11" s="40">
        <f>60/((BQ$10-BQ$8)/24)</f>
        <v>45.869545118061573</v>
      </c>
      <c r="BQ11" s="40">
        <f>data_seg!AO11</f>
        <v>116.703492063</v>
      </c>
      <c r="BR11" s="40">
        <f>data_seg!AP11</f>
        <v>56.173573360740484</v>
      </c>
      <c r="BS11" s="40">
        <f>60/((BT$10-BT$8)/24)</f>
        <v>72.027439022159967</v>
      </c>
      <c r="BT11" s="40">
        <f>data_seg!AQ11</f>
        <v>77.647528344999998</v>
      </c>
      <c r="BU11" s="40">
        <f>data_seg!AR11</f>
        <v>73.828125063445754</v>
      </c>
      <c r="BV11" s="40">
        <f>60/((BW$10-BW$8)/24)</f>
        <v>72.374179432730102</v>
      </c>
      <c r="BW11" s="42">
        <f>data_seg!AS11</f>
        <v>78.904308389999997</v>
      </c>
      <c r="BX11" s="40">
        <f>data_seg!AT11</f>
        <v>72.53289476785983</v>
      </c>
      <c r="BY11" s="40">
        <f>data_bpb!G11</f>
        <v>77.133861929617908</v>
      </c>
      <c r="BZ11" s="40">
        <f>60/((CA$10-CA$8)/24)</f>
        <v>84.303313510510208</v>
      </c>
      <c r="CA11" s="40">
        <f>data_seg!AU11</f>
        <v>66.133333332999996</v>
      </c>
      <c r="CB11" s="40">
        <f>data_seg!AV11</f>
        <v>88.911290318994375</v>
      </c>
      <c r="CC11" s="40">
        <f>60/((CD$10-CD$8)/24)</f>
        <v>54.835589940547692</v>
      </c>
      <c r="CD11" s="40">
        <f>data_seg!AW11</f>
        <v>96.142222222000001</v>
      </c>
      <c r="CE11" s="40">
        <f>data_seg!AX11</f>
        <v>57.262811607829441</v>
      </c>
      <c r="CF11" s="40">
        <f>data_bpb!H11</f>
        <v>61.28026184808045</v>
      </c>
      <c r="CG11" s="40">
        <f>60/((CH$10-CH$8)/24)</f>
        <v>65.860215053517535</v>
      </c>
      <c r="CH11" s="42">
        <f>data_seg!AY11</f>
        <v>80.043174602999997</v>
      </c>
      <c r="CI11" s="40">
        <f>data_seg!AZ11</f>
        <v>75.453404791127767</v>
      </c>
      <c r="CJ11" s="40">
        <f>60/((CK$10-CK$8)/24)</f>
        <v>70.79409246613227</v>
      </c>
      <c r="CK11" s="40">
        <f>data_seg!BA11</f>
        <v>75.789931972999995</v>
      </c>
      <c r="CL11" s="40">
        <f>data_seg!BB11</f>
        <v>86.132812556356285</v>
      </c>
      <c r="CM11" s="40">
        <f>60/((CN$10-CN$8)/24)</f>
        <v>63.329716618662154</v>
      </c>
      <c r="CN11" s="40">
        <f>data_seg!BC11</f>
        <v>83.916916099999995</v>
      </c>
      <c r="CO11" s="40">
        <f>data_seg!BD11</f>
        <v>70.953555702809226</v>
      </c>
    </row>
    <row r="12" spans="1:93" x14ac:dyDescent="0.3">
      <c r="A12" s="41">
        <v>11</v>
      </c>
      <c r="B12" s="41"/>
      <c r="C12" s="54" t="s">
        <v>109</v>
      </c>
      <c r="D12" s="41">
        <v>11</v>
      </c>
      <c r="E12" s="40">
        <v>12</v>
      </c>
      <c r="F12" s="40">
        <f>60/((G$10-G$8)/24)</f>
        <v>56.326634877444135</v>
      </c>
      <c r="G12" s="40">
        <f>data_seg!C12</f>
        <v>87.376689342000006</v>
      </c>
      <c r="H12" s="40">
        <f>data_seg!D12</f>
        <v>58.726917610866643</v>
      </c>
      <c r="I12" s="40">
        <f>60/((J$10-J$8)/24)</f>
        <v>65.202391904558155</v>
      </c>
      <c r="J12" s="40">
        <f>data_seg!E12</f>
        <v>77.192834466999997</v>
      </c>
      <c r="K12" s="40">
        <f>data_seg!F12</f>
        <v>66.032791790856876</v>
      </c>
      <c r="L12" s="40">
        <f>60/((M$10-M$8)/24)</f>
        <v>77.519531249252424</v>
      </c>
      <c r="M12" s="40">
        <f>data_seg!G12</f>
        <v>71.958639456</v>
      </c>
      <c r="N12" s="40">
        <f>data_seg!H12</f>
        <v>76.186271498369294</v>
      </c>
      <c r="O12" s="40">
        <f>data_bpb!B12</f>
        <v>81.599506583015582</v>
      </c>
      <c r="P12" s="40">
        <f>60/((Q$10-Q$8)/24)</f>
        <v>77.229919052581778</v>
      </c>
      <c r="Q12" s="40">
        <f>data_seg!I12</f>
        <v>73.584036280999996</v>
      </c>
      <c r="R12" s="40">
        <f>data_seg!J12</f>
        <v>74.538010815662815</v>
      </c>
      <c r="S12" s="40">
        <f>60/((T$10-T$8)/24)</f>
        <v>61.860972566312746</v>
      </c>
      <c r="T12" s="40">
        <f>data_seg!K12</f>
        <v>86.973242630000001</v>
      </c>
      <c r="U12" s="40">
        <f>data_seg!L12</f>
        <v>70.074152542187278</v>
      </c>
      <c r="V12" s="40">
        <f>60/((W$10-W$8)/24)</f>
        <v>72.75626924966582</v>
      </c>
      <c r="W12" s="40">
        <f>data_seg!M12</f>
        <v>71.875464852999997</v>
      </c>
      <c r="X12" s="40">
        <f>data_seg!N12</f>
        <v>77.990980640754486</v>
      </c>
      <c r="Y12" s="40">
        <f>60/((Z$10-Z$8)/24)</f>
        <v>75.790559120697495</v>
      </c>
      <c r="Z12" s="40">
        <f>data_seg!O12</f>
        <v>75.534512472000003</v>
      </c>
      <c r="AA12" s="40">
        <f>data_seg!P12</f>
        <v>73.131633254531707</v>
      </c>
      <c r="AB12" s="40">
        <f>data_bpb!C12</f>
        <v>80.331120469288422</v>
      </c>
      <c r="AC12" s="40">
        <f>60/((AD$10-AD$8)/24)</f>
        <v>72.027439025762703</v>
      </c>
      <c r="AD12" s="40">
        <f>data_seg!Q12</f>
        <v>80.619682539999999</v>
      </c>
      <c r="AE12" s="40">
        <f>data_seg!R12</f>
        <v>69.05971603688144</v>
      </c>
      <c r="AF12" s="40">
        <f>60/((AG$10-AG$8)/24)</f>
        <v>47.962587006232432</v>
      </c>
      <c r="AG12" s="40">
        <f>data_seg!S12</f>
        <v>95.991292517000005</v>
      </c>
      <c r="AH12" s="40">
        <f>data_seg!T12</f>
        <v>59.401939652872031</v>
      </c>
      <c r="AI12" s="40">
        <f>60/((AJ$10-AJ$8)/24)</f>
        <v>58.121485473236419</v>
      </c>
      <c r="AJ12" s="40">
        <f>data_seg!U12</f>
        <v>84.776054422000001</v>
      </c>
      <c r="AK12" s="40">
        <f>data_seg!V12</f>
        <v>61.401608913538936</v>
      </c>
      <c r="AL12" s="40">
        <f>60/((AM$10-AM$8)/24)</f>
        <v>83.103015077595401</v>
      </c>
      <c r="AM12" s="40">
        <f>data_seg!W12</f>
        <v>65.907936508000006</v>
      </c>
      <c r="AN12" s="40">
        <f>data_seg!X12</f>
        <v>83.616866630759105</v>
      </c>
      <c r="AO12" s="40">
        <f>data_bpb!D12</f>
        <v>84.72079917395321</v>
      </c>
      <c r="AP12" s="40">
        <f>60/((AQ$10-AQ$8)/24)</f>
        <v>51.582969430818572</v>
      </c>
      <c r="AQ12" s="40">
        <f>data_seg!Y12</f>
        <v>101.829206349</v>
      </c>
      <c r="AR12" s="40">
        <f>data_seg!Z12</f>
        <v>55.711127486282848</v>
      </c>
      <c r="AS12" s="40">
        <f>60/((AT$10-AT$8)/24)</f>
        <v>78.203814624942041</v>
      </c>
      <c r="AT12" s="40">
        <f>data_seg!AA12</f>
        <v>75.464852608000001</v>
      </c>
      <c r="AU12" s="40">
        <f>data_seg!AB12</f>
        <v>72.986392061154064</v>
      </c>
      <c r="AV12" s="40">
        <f>60/((AW$10-AW$8)/24)</f>
        <v>63.761084693548156</v>
      </c>
      <c r="AW12" s="40">
        <f>data_seg!AC12</f>
        <v>91.403446712000004</v>
      </c>
      <c r="AX12" s="40">
        <f>data_seg!AD12</f>
        <v>64.10453124758638</v>
      </c>
      <c r="AY12" s="40">
        <f>data_bpb!E12</f>
        <v>65.039984260757521</v>
      </c>
      <c r="AZ12" s="40">
        <f>60/((BA$10-BA$8)/24)</f>
        <v>71.508359757621776</v>
      </c>
      <c r="BA12" s="40">
        <f>data_seg!AE12</f>
        <v>76.161451247000002</v>
      </c>
      <c r="BB12" s="40">
        <f>data_seg!AF12</f>
        <v>70.794092466132298</v>
      </c>
      <c r="BC12" s="40">
        <f>60/((BD$10-BD$8)/24)</f>
        <v>54.929694420230184</v>
      </c>
      <c r="BD12" s="40">
        <f>data_seg!AG12</f>
        <v>98.011428570999996</v>
      </c>
      <c r="BE12" s="40">
        <f>data_seg!AH12</f>
        <v>49.533246805034551</v>
      </c>
      <c r="BF12" s="40">
        <f>data_bpb!F12</f>
        <v>57.209986160093756</v>
      </c>
      <c r="BG12" s="40">
        <f>60/((BH$10-BH$8)/24)</f>
        <v>64.210832847932238</v>
      </c>
      <c r="BH12" s="40">
        <f>data_seg!AI12</f>
        <v>85.250158729999995</v>
      </c>
      <c r="BI12" s="40">
        <f>data_seg!AJ12</f>
        <v>66.573295203779324</v>
      </c>
      <c r="BJ12" s="40">
        <f>60/((BK$10-BK$8)/24)</f>
        <v>68.224009886477717</v>
      </c>
      <c r="BK12" s="40">
        <f>data_seg!AK12</f>
        <v>77.229569159999997</v>
      </c>
      <c r="BL12" s="40">
        <f>data_seg!AL12</f>
        <v>77.326215661384879</v>
      </c>
      <c r="BM12" s="40">
        <f>60/((BN$10-BN$8)/24)</f>
        <v>63.451208593339928</v>
      </c>
      <c r="BN12" s="40">
        <f>data_seg!AM12</f>
        <v>84.149115645999998</v>
      </c>
      <c r="BO12" s="40">
        <f>data_seg!AN12</f>
        <v>62.515751006267465</v>
      </c>
      <c r="BP12" s="40">
        <f>60/((BQ$10-BQ$8)/24)</f>
        <v>45.869545118061573</v>
      </c>
      <c r="BQ12" s="40">
        <f>data_seg!AO12</f>
        <v>117.771609977</v>
      </c>
      <c r="BR12" s="40">
        <f>data_seg!AP12</f>
        <v>50.350129394161101</v>
      </c>
      <c r="BS12" s="40">
        <f>60/((BT$10-BT$8)/24)</f>
        <v>72.027439022159967</v>
      </c>
      <c r="BT12" s="40">
        <f>data_seg!AQ12</f>
        <v>78.460226757000001</v>
      </c>
      <c r="BU12" s="40">
        <f>data_seg!AR12</f>
        <v>66.136772640883549</v>
      </c>
      <c r="BV12" s="40">
        <f>60/((BW$10-BW$8)/24)</f>
        <v>72.374179432730102</v>
      </c>
      <c r="BW12" s="42">
        <f>data_seg!AS12</f>
        <v>79.731519273999993</v>
      </c>
      <c r="BX12" s="40">
        <f>data_seg!AT12</f>
        <v>72.943468347927507</v>
      </c>
      <c r="BY12" s="40">
        <f>data_bpb!G12</f>
        <v>77.133861946144719</v>
      </c>
      <c r="BZ12" s="40">
        <f>60/((CA$10-CA$8)/24)</f>
        <v>84.303313510510208</v>
      </c>
      <c r="CA12" s="40">
        <f>data_seg!AU12</f>
        <v>66.808163265000005</v>
      </c>
      <c r="CB12" s="40">
        <f>data_seg!AV12</f>
        <v>87.422907482608167</v>
      </c>
      <c r="CC12" s="40">
        <f>60/((CD$10-CD$8)/24)</f>
        <v>54.835589940547692</v>
      </c>
      <c r="CD12" s="40">
        <f>data_seg!AW12</f>
        <v>97.190022675999998</v>
      </c>
      <c r="CE12" s="40">
        <f>data_seg!AX12</f>
        <v>56.751887440340667</v>
      </c>
      <c r="CF12" s="40">
        <f>data_bpb!H12</f>
        <v>56.377840912133983</v>
      </c>
      <c r="CG12" s="40">
        <f>60/((CH$10-CH$8)/24)</f>
        <v>65.860215053517535</v>
      </c>
      <c r="CH12" s="42">
        <f>data_seg!AY12</f>
        <v>80.838367347000002</v>
      </c>
      <c r="CI12" s="40">
        <f>data_seg!AZ12</f>
        <v>68.085325376289148</v>
      </c>
      <c r="CJ12" s="40">
        <f>60/((CK$10-CK$8)/24)</f>
        <v>70.79409246613227</v>
      </c>
      <c r="CK12" s="40">
        <f>data_seg!BA12</f>
        <v>76.486530611999996</v>
      </c>
      <c r="CL12" s="40">
        <f>data_seg!BB12</f>
        <v>76.59204939965062</v>
      </c>
      <c r="CM12" s="40">
        <f>60/((CN$10-CN$8)/24)</f>
        <v>63.329716618662154</v>
      </c>
      <c r="CN12" s="40">
        <f>data_seg!BC12</f>
        <v>84.762539683</v>
      </c>
      <c r="CO12" s="40">
        <f>data_seg!BD12</f>
        <v>64.791008596034473</v>
      </c>
    </row>
    <row r="13" spans="1:93" x14ac:dyDescent="0.3">
      <c r="A13" s="41">
        <v>12</v>
      </c>
      <c r="B13" s="41"/>
      <c r="C13" s="54" t="s">
        <v>109</v>
      </c>
      <c r="D13" s="41">
        <v>12</v>
      </c>
      <c r="E13" s="40">
        <v>23</v>
      </c>
      <c r="F13" s="40">
        <f>60/((G$10-G$8)/24)</f>
        <v>56.326634877444135</v>
      </c>
      <c r="G13" s="40">
        <f>data_seg!C13</f>
        <v>99.636825396999996</v>
      </c>
      <c r="H13" s="40">
        <f>data_seg!D13</f>
        <v>59.1359608203094</v>
      </c>
      <c r="I13" s="40">
        <f>60/((J$10-J$8)/24)</f>
        <v>65.202391904558155</v>
      </c>
      <c r="J13" s="40">
        <f>data_seg!E13</f>
        <v>88.096507936999998</v>
      </c>
      <c r="K13" s="40">
        <f>data_seg!F13</f>
        <v>65.52551336891014</v>
      </c>
      <c r="L13" s="40">
        <f>60/((M$10-M$8)/24)</f>
        <v>77.519531249252424</v>
      </c>
      <c r="M13" s="40">
        <f>data_seg!G13</f>
        <v>81.409160998000004</v>
      </c>
      <c r="N13" s="40">
        <f>data_seg!H13</f>
        <v>79.454065007130538</v>
      </c>
      <c r="O13" s="40">
        <f>data_bpb!B13</f>
        <v>82.467586434713724</v>
      </c>
      <c r="P13" s="40">
        <f>60/((Q$10-Q$8)/24)</f>
        <v>77.229919052581778</v>
      </c>
      <c r="Q13" s="40">
        <f>data_seg!I13</f>
        <v>83.243537415000006</v>
      </c>
      <c r="R13" s="40">
        <f>data_seg!J13</f>
        <v>74.569185225344398</v>
      </c>
      <c r="S13" s="40">
        <f>60/((T$10-T$8)/24)</f>
        <v>61.860972566312746</v>
      </c>
      <c r="T13" s="40">
        <f>data_seg!K13</f>
        <v>97.248072562000004</v>
      </c>
      <c r="U13" s="40">
        <f>data_seg!L13</f>
        <v>64.952612703087922</v>
      </c>
      <c r="V13" s="40">
        <f>60/((W$10-W$8)/24)</f>
        <v>72.75626924966582</v>
      </c>
      <c r="W13" s="40">
        <f>data_seg!M13</f>
        <v>81.107301586999995</v>
      </c>
      <c r="X13" s="40">
        <f>data_seg!N13</f>
        <v>75.902478447423846</v>
      </c>
      <c r="Y13" s="40">
        <f>60/((Z$10-Z$8)/24)</f>
        <v>75.790559120697495</v>
      </c>
      <c r="Z13" s="40">
        <f>data_seg!O13</f>
        <v>85.379773243000002</v>
      </c>
      <c r="AA13" s="40">
        <f>data_seg!P13</f>
        <v>71.005544357821123</v>
      </c>
      <c r="AB13" s="40">
        <f>data_bpb!C13</f>
        <v>81.172284029006548</v>
      </c>
      <c r="AC13" s="40">
        <f>60/((AD$10-AD$8)/24)</f>
        <v>72.027439025762703</v>
      </c>
      <c r="AD13" s="40">
        <f>data_seg!Q13</f>
        <v>91.045442176999998</v>
      </c>
      <c r="AE13" s="40">
        <f>data_seg!R13</f>
        <v>69.18700887689171</v>
      </c>
      <c r="AF13" s="40">
        <f>60/((AG$10-AG$8)/24)</f>
        <v>47.962587006232432</v>
      </c>
      <c r="AG13" s="40">
        <f>data_seg!S13</f>
        <v>108.11210884400001</v>
      </c>
      <c r="AH13" s="40">
        <f>data_seg!T13</f>
        <v>47.280541468099997</v>
      </c>
      <c r="AI13" s="40">
        <f>60/((AJ$10-AJ$8)/24)</f>
        <v>58.121485473236419</v>
      </c>
      <c r="AJ13" s="40">
        <f>data_seg!U13</f>
        <v>96.502131519000002</v>
      </c>
      <c r="AK13" s="40">
        <f>data_seg!V13</f>
        <v>59.018511047832305</v>
      </c>
      <c r="AL13" s="40">
        <f>60/((AM$10-AM$8)/24)</f>
        <v>83.103015077595401</v>
      </c>
      <c r="AM13" s="40">
        <f>data_seg!W13</f>
        <v>74.518639456000002</v>
      </c>
      <c r="AN13" s="40">
        <f>data_seg!X13</f>
        <v>83.618207001877167</v>
      </c>
      <c r="AO13" s="40">
        <f>data_bpb!D13</f>
        <v>84.720799193890969</v>
      </c>
      <c r="AP13" s="40">
        <f>60/((AQ$10-AQ$8)/24)</f>
        <v>51.582969430818572</v>
      </c>
      <c r="AQ13" s="40">
        <f>data_seg!Y13</f>
        <v>114.753015873</v>
      </c>
      <c r="AR13" s="40">
        <f>data_seg!Z13</f>
        <v>49.239138876979588</v>
      </c>
      <c r="AS13" s="40">
        <f>60/((AT$10-AT$8)/24)</f>
        <v>78.203814624942041</v>
      </c>
      <c r="AT13" s="40">
        <f>data_seg!AA13</f>
        <v>85.329705215000004</v>
      </c>
      <c r="AU13" s="40">
        <f>data_seg!AB13</f>
        <v>77.268618208290007</v>
      </c>
      <c r="AV13" s="40">
        <f>60/((AW$10-AW$8)/24)</f>
        <v>63.761084693548156</v>
      </c>
      <c r="AW13" s="40">
        <f>data_seg!AC13</f>
        <v>102.635102041</v>
      </c>
      <c r="AX13" s="40">
        <f>data_seg!AD13</f>
        <v>60.721982759275008</v>
      </c>
      <c r="AY13" s="40">
        <f>data_bpb!E13</f>
        <v>69.75885827629898</v>
      </c>
      <c r="AZ13" s="40">
        <f>60/((BA$10-BA$8)/24)</f>
        <v>71.508359757621776</v>
      </c>
      <c r="BA13" s="40">
        <f>data_seg!AE13</f>
        <v>86.331791382999995</v>
      </c>
      <c r="BB13" s="40">
        <f>data_seg!AF13</f>
        <v>68.627760535666795</v>
      </c>
      <c r="BC13" s="40">
        <f>60/((BD$10-BD$8)/24)</f>
        <v>54.929694420230184</v>
      </c>
      <c r="BD13" s="40">
        <f>data_seg!AG13</f>
        <v>112.547120181</v>
      </c>
      <c r="BE13" s="40">
        <f>data_seg!AH13</f>
        <v>54.474464366567723</v>
      </c>
      <c r="BF13" s="40">
        <f>data_bpb!F13</f>
        <v>53.833007818742921</v>
      </c>
      <c r="BG13" s="40">
        <f>60/((BH$10-BH$8)/24)</f>
        <v>64.210832847932238</v>
      </c>
      <c r="BH13" s="40">
        <f>data_seg!AI13</f>
        <v>96.065306121999996</v>
      </c>
      <c r="BI13" s="40">
        <f>data_seg!AJ13</f>
        <v>64.424542680717124</v>
      </c>
      <c r="BJ13" s="40">
        <f>60/((BK$10-BK$8)/24)</f>
        <v>68.224009886477717</v>
      </c>
      <c r="BK13" s="40">
        <f>data_seg!AK13</f>
        <v>86.540770980000005</v>
      </c>
      <c r="BL13" s="40">
        <f>data_seg!AL13</f>
        <v>64.181037345847116</v>
      </c>
      <c r="BM13" s="40">
        <f>60/((BN$10-BN$8)/24)</f>
        <v>63.451208593339928</v>
      </c>
      <c r="BN13" s="40">
        <f>data_seg!AM13</f>
        <v>95.666213151999997</v>
      </c>
      <c r="BO13" s="40">
        <f>data_seg!AN13</f>
        <v>66.702178029776675</v>
      </c>
      <c r="BP13" s="40">
        <f>60/((BQ$10-BQ$8)/24)</f>
        <v>45.869545118061573</v>
      </c>
      <c r="BQ13" s="40">
        <f>data_seg!AO13</f>
        <v>132.07147392300001</v>
      </c>
      <c r="BR13" s="40">
        <f>data_seg!AP13</f>
        <v>49.273583439191228</v>
      </c>
      <c r="BS13" s="40">
        <f>60/((BT$10-BT$8)/24)</f>
        <v>72.027439022159967</v>
      </c>
      <c r="BT13" s="40">
        <f>data_seg!AQ13</f>
        <v>89.346757370000006</v>
      </c>
      <c r="BU13" s="40">
        <f>data_seg!AR13</f>
        <v>70.90759106808116</v>
      </c>
      <c r="BV13" s="40">
        <f>60/((BW$10-BW$8)/24)</f>
        <v>72.374179432730102</v>
      </c>
      <c r="BW13" s="42">
        <f>data_seg!AS13</f>
        <v>89.602176870999998</v>
      </c>
      <c r="BX13" s="40">
        <f>data_seg!AT13</f>
        <v>71.236936734889824</v>
      </c>
      <c r="BY13" s="40">
        <f>data_bpb!G13</f>
        <v>75.261680818891975</v>
      </c>
      <c r="BZ13" s="40">
        <f>60/((CA$10-CA$8)/24)</f>
        <v>84.303313510510208</v>
      </c>
      <c r="CA13" s="40">
        <f>data_seg!AU13</f>
        <v>75.043990930000007</v>
      </c>
      <c r="CB13" s="40">
        <f>data_seg!AV13</f>
        <v>86.564064635647554</v>
      </c>
      <c r="CC13" s="40">
        <f>60/((CD$10-CD$8)/24)</f>
        <v>54.835589940547692</v>
      </c>
      <c r="CD13" s="40">
        <f>data_seg!AW13</f>
        <v>109.876825397</v>
      </c>
      <c r="CE13" s="40">
        <f>data_seg!AX13</f>
        <v>56.226717716359055</v>
      </c>
      <c r="CF13" s="40">
        <f>data_bpb!H13</f>
        <v>57.635339223515629</v>
      </c>
      <c r="CG13" s="40">
        <f>60/((CH$10-CH$8)/24)</f>
        <v>65.860215053517535</v>
      </c>
      <c r="CH13" s="42">
        <f>data_seg!AY13</f>
        <v>91.413333332999997</v>
      </c>
      <c r="CI13" s="40">
        <f>data_seg!AZ13</f>
        <v>68.378546001915637</v>
      </c>
      <c r="CJ13" s="40">
        <f>60/((CK$10-CK$8)/24)</f>
        <v>70.79409246613227</v>
      </c>
      <c r="CK13" s="40">
        <f>data_seg!BA13</f>
        <v>85.886984127000005</v>
      </c>
      <c r="CL13" s="40">
        <f>data_seg!BB13</f>
        <v>72.818949343766576</v>
      </c>
      <c r="CM13" s="40">
        <f>60/((CN$10-CN$8)/24)</f>
        <v>63.329716618662154</v>
      </c>
      <c r="CN13" s="40">
        <f>data_seg!BC13</f>
        <v>95.875192744000003</v>
      </c>
      <c r="CO13" s="40">
        <f>data_seg!BD13</f>
        <v>65.742965293979623</v>
      </c>
    </row>
    <row r="14" spans="1:93" x14ac:dyDescent="0.3">
      <c r="A14" s="41">
        <v>13</v>
      </c>
      <c r="B14" s="41" t="s">
        <v>53</v>
      </c>
      <c r="C14" s="54" t="s">
        <v>109</v>
      </c>
      <c r="D14" s="41">
        <v>13</v>
      </c>
      <c r="E14" s="40">
        <v>1</v>
      </c>
      <c r="F14" s="40">
        <f>60/((G$10-G$8)/24)</f>
        <v>56.326634877444135</v>
      </c>
      <c r="G14" s="40">
        <f>data_seg!C14</f>
        <v>122.972879819</v>
      </c>
      <c r="H14" s="40">
        <f>data_seg!D14</f>
        <v>31.512004576135435</v>
      </c>
      <c r="I14" s="40">
        <f>60/((J$10-J$8)/24)</f>
        <v>65.202391904558155</v>
      </c>
      <c r="J14" s="40">
        <f>data_seg!E14</f>
        <v>109.157006803</v>
      </c>
      <c r="K14" s="40">
        <f>data_seg!F14</f>
        <v>55.272393038891522</v>
      </c>
      <c r="L14" s="40">
        <f>60/((M$10-M$8)/24)</f>
        <v>77.519531249252424</v>
      </c>
      <c r="M14" s="40">
        <f>data_seg!G14</f>
        <v>98.777687075000003</v>
      </c>
      <c r="N14" s="40">
        <f>data_seg!H14</f>
        <v>80.749511691890362</v>
      </c>
      <c r="O14" s="40">
        <f>data_bpb!B14</f>
        <v>71.11883601449469</v>
      </c>
      <c r="P14" s="40">
        <f>60/((Q$10-Q$8)/24)</f>
        <v>77.229919052581778</v>
      </c>
      <c r="Q14" s="40">
        <f>data_seg!I14</f>
        <v>101.74984127</v>
      </c>
      <c r="R14" s="40">
        <f>data_seg!J14</f>
        <v>75.999540445979719</v>
      </c>
      <c r="S14" s="40">
        <f>60/((T$10-T$8)/24)</f>
        <v>61.860972566312746</v>
      </c>
      <c r="T14" s="40">
        <f>data_seg!K14</f>
        <v>118.494331066</v>
      </c>
      <c r="U14" s="40">
        <f>data_seg!L14</f>
        <v>47.962587033390001</v>
      </c>
      <c r="V14" s="40">
        <f>60/((W$10-W$8)/24)</f>
        <v>72.75626924966582</v>
      </c>
      <c r="W14" s="40">
        <f>data_seg!M14</f>
        <v>99.288526077</v>
      </c>
      <c r="X14" s="40">
        <f>data_seg!N14</f>
        <v>61.52343751502071</v>
      </c>
      <c r="Y14" s="40">
        <f>60/((Z$10-Z$8)/24)</f>
        <v>75.790559120697495</v>
      </c>
      <c r="Z14" s="40">
        <f>data_seg!O14</f>
        <v>104.81487528300001</v>
      </c>
      <c r="AA14" s="40">
        <f>data_seg!P14</f>
        <v>60.092659876897393</v>
      </c>
      <c r="AB14" s="40">
        <f>data_bpb!C14</f>
        <v>65.694518009099824</v>
      </c>
      <c r="AC14" s="40">
        <f>60/((AD$10-AD$8)/24)</f>
        <v>72.027439025762703</v>
      </c>
      <c r="AD14" s="40">
        <f>data_seg!Q14</f>
        <v>110.99138322</v>
      </c>
      <c r="AE14" s="40">
        <f>data_seg!R14</f>
        <v>69.837415540172486</v>
      </c>
      <c r="AF14" s="40">
        <f>60/((AG$10-AG$8)/24)</f>
        <v>47.962587006232432</v>
      </c>
      <c r="AG14" s="40">
        <f>data_seg!S14</f>
        <v>137.29959183700001</v>
      </c>
      <c r="AH14" s="40">
        <f>data_seg!T14</f>
        <v>39.151278404051126</v>
      </c>
      <c r="AI14" s="40">
        <f>60/((AJ$10-AJ$8)/24)</f>
        <v>58.121485473236419</v>
      </c>
      <c r="AJ14" s="40">
        <f>data_seg!U14</f>
        <v>119.88462585000001</v>
      </c>
      <c r="AK14" s="40">
        <f>data_seg!V14</f>
        <v>37.999770222989518</v>
      </c>
      <c r="AL14" s="40">
        <f>60/((AM$10-AM$8)/24)</f>
        <v>83.103015077595401</v>
      </c>
      <c r="AM14" s="40">
        <f>data_seg!W14</f>
        <v>91.022222221999996</v>
      </c>
      <c r="AN14" s="40">
        <f>data_seg!X14</f>
        <v>85.420971088720066</v>
      </c>
      <c r="AO14" s="40">
        <f>data_bpb!D14</f>
        <v>79.917042522474361</v>
      </c>
      <c r="AP14" s="40">
        <f>60/((AQ$10-AQ$8)/24)</f>
        <v>51.582969430818572</v>
      </c>
      <c r="AQ14" s="40">
        <f>data_seg!Y14</f>
        <v>142.77950113399999</v>
      </c>
      <c r="AR14" s="40">
        <f>data_seg!Z14</f>
        <v>30.399816178391234</v>
      </c>
      <c r="AS14" s="40">
        <f>60/((AT$10-AT$8)/24)</f>
        <v>78.203814624942041</v>
      </c>
      <c r="AT14" s="40">
        <f>data_seg!AA14</f>
        <v>103.189478458</v>
      </c>
      <c r="AU14" s="40">
        <f>data_seg!AB14</f>
        <v>38.566930956545662</v>
      </c>
      <c r="AV14" s="40">
        <f>60/((AW$10-AW$8)/24)</f>
        <v>63.761084693548156</v>
      </c>
      <c r="AW14" s="40">
        <f>data_seg!AC14</f>
        <v>125.361632653</v>
      </c>
      <c r="AX14" s="40">
        <f>data_seg!AD14</f>
        <v>38.930084740607654</v>
      </c>
      <c r="AY14" s="40">
        <f>data_bpb!E14</f>
        <v>54.687499998813223</v>
      </c>
      <c r="AZ14" s="40">
        <f>60/((BA$10-BA$8)/24)</f>
        <v>71.508359757621776</v>
      </c>
      <c r="BA14" s="40">
        <f>data_seg!AE14</f>
        <v>106.44027210900001</v>
      </c>
      <c r="BB14" s="40">
        <f>data_seg!AF14</f>
        <v>46.142578136265705</v>
      </c>
      <c r="BC14" s="40">
        <f>60/((BD$10-BD$8)/24)</f>
        <v>54.929694420230184</v>
      </c>
      <c r="BD14" s="40">
        <f>data_seg!AG14</f>
        <v>137.88009070300001</v>
      </c>
      <c r="BE14" s="40">
        <f>data_seg!AH14</f>
        <v>42.360399577007875</v>
      </c>
      <c r="BF14" s="40">
        <f>data_bpb!F14</f>
        <v>52.914355802188908</v>
      </c>
      <c r="BG14" s="40">
        <f>60/((BH$10-BH$8)/24)</f>
        <v>64.210832847932238</v>
      </c>
      <c r="BH14" s="40">
        <f>data_seg!AI14</f>
        <v>117.485714286</v>
      </c>
      <c r="BI14" s="40">
        <f>data_seg!AJ14</f>
        <v>37.653688542433251</v>
      </c>
      <c r="BJ14" s="40">
        <f>60/((BK$10-BK$8)/24)</f>
        <v>68.224009886477717</v>
      </c>
      <c r="BK14" s="40">
        <f>data_seg!AK14</f>
        <v>108.042449</v>
      </c>
      <c r="BL14" s="40">
        <f>data_seg!AL14</f>
        <v>50.666359741118946</v>
      </c>
      <c r="BM14" s="40">
        <f>60/((BN$10-BN$8)/24)</f>
        <v>63.451208593339928</v>
      </c>
      <c r="BN14" s="40">
        <f>data_seg!AM14</f>
        <v>116.35519274399999</v>
      </c>
      <c r="BO14" s="40">
        <f>data_seg!AN14</f>
        <v>26.367187506437173</v>
      </c>
      <c r="BP14" s="40">
        <f>60/((BQ$10-BQ$8)/24)</f>
        <v>45.869545118061573</v>
      </c>
      <c r="BQ14" s="40">
        <f>data_seg!AO14</f>
        <v>160.07836734700001</v>
      </c>
      <c r="BR14" s="40">
        <f>data_seg!AP14</f>
        <v>25.087226939630622</v>
      </c>
      <c r="BS14" s="40">
        <f>60/((BT$10-BT$8)/24)</f>
        <v>72.027439022159967</v>
      </c>
      <c r="BT14" s="40">
        <f>data_seg!AQ14</f>
        <v>108.80870748300001</v>
      </c>
      <c r="BU14" s="40">
        <f>data_seg!AR14</f>
        <v>47.851562500779295</v>
      </c>
      <c r="BV14" s="40">
        <f>60/((BW$10-BW$8)/24)</f>
        <v>72.374179432730102</v>
      </c>
      <c r="BW14" s="42">
        <f>data_seg!AS14</f>
        <v>108.97414965999999</v>
      </c>
      <c r="BX14" s="40">
        <f>data_seg!AT14</f>
        <v>44.938858705421147</v>
      </c>
      <c r="BY14" s="40">
        <f>data_bpb!G14</f>
        <v>62.264683740141209</v>
      </c>
      <c r="BZ14" s="40">
        <f>60/((CA$10-CA$8)/24)</f>
        <v>84.303313510510208</v>
      </c>
      <c r="CA14" s="40">
        <f>data_seg!AU14</f>
        <v>90.985941042999997</v>
      </c>
      <c r="CB14" s="40">
        <f>data_seg!AV14</f>
        <v>52.333860749038891</v>
      </c>
      <c r="CC14" s="40">
        <f>60/((CD$10-CD$8)/24)</f>
        <v>54.835589940547692</v>
      </c>
      <c r="CD14" s="40">
        <f>data_seg!AW14</f>
        <v>134.42031746000001</v>
      </c>
      <c r="CE14" s="40">
        <f>data_seg!AX14</f>
        <v>30.922774858232234</v>
      </c>
      <c r="CF14" s="40">
        <f>data_bpb!H14</f>
        <v>46.558277026781234</v>
      </c>
      <c r="CG14" s="40">
        <f>60/((CH$10-CH$8)/24)</f>
        <v>65.860215053517535</v>
      </c>
      <c r="CH14" s="42">
        <f>data_seg!AY14</f>
        <v>111.595102041</v>
      </c>
      <c r="CI14" s="40">
        <f>data_seg!AZ14</f>
        <v>32.124125874828067</v>
      </c>
      <c r="CJ14" s="40">
        <f>60/((CK$10-CK$8)/24)</f>
        <v>70.79409246613227</v>
      </c>
      <c r="CK14" s="40">
        <f>data_seg!BA14</f>
        <v>104.83809523799999</v>
      </c>
      <c r="CL14" s="40">
        <f>data_seg!BB14</f>
        <v>37.213096307484896</v>
      </c>
      <c r="CM14" s="40">
        <f>60/((CN$10-CN$8)/24)</f>
        <v>63.329716618662154</v>
      </c>
      <c r="CN14" s="40">
        <f>data_seg!BC14</f>
        <v>116.866031746</v>
      </c>
      <c r="CO14" s="40">
        <f>data_seg!BD14</f>
        <v>71.777343779791195</v>
      </c>
    </row>
    <row r="15" spans="1:93" x14ac:dyDescent="0.3">
      <c r="A15" s="41">
        <v>14</v>
      </c>
      <c r="B15" s="41">
        <v>9</v>
      </c>
      <c r="C15" s="54" t="s">
        <v>110</v>
      </c>
      <c r="D15" s="41">
        <v>14</v>
      </c>
      <c r="E15" s="40">
        <v>11</v>
      </c>
      <c r="F15" s="40">
        <f>60/((G$12-G$10)/12)</f>
        <v>53.369728918802338</v>
      </c>
      <c r="G15" s="40">
        <f>data_seg!C15</f>
        <v>124.8769161</v>
      </c>
      <c r="H15" s="40">
        <f>data_seg!D15</f>
        <v>56.734187873820275</v>
      </c>
      <c r="I15" s="40">
        <f>60/((J$12-J$10)/12)</f>
        <v>62.68409207812546</v>
      </c>
      <c r="J15" s="40">
        <f>data_seg!E15</f>
        <v>110.242539683</v>
      </c>
      <c r="K15" s="40">
        <f>data_seg!F15</f>
        <v>58.455173526229871</v>
      </c>
      <c r="L15" s="40">
        <f>60/((M$12-M$10)/12)</f>
        <v>69.524243275171486</v>
      </c>
      <c r="M15" s="40">
        <f>data_seg!G15</f>
        <v>99.520725623999994</v>
      </c>
      <c r="N15" s="40">
        <f>data_seg!H15</f>
        <v>69.32641006749806</v>
      </c>
      <c r="O15" s="40">
        <f>data_bpb!B15</f>
        <v>69.837415540171904</v>
      </c>
      <c r="P15" s="40">
        <f>60/((Q$12-Q$10)/12)</f>
        <v>70.794092466132298</v>
      </c>
      <c r="Q15" s="40">
        <f>data_seg!I15</f>
        <v>102.539319728</v>
      </c>
      <c r="R15" s="40">
        <f>data_seg!J15</f>
        <v>65.192266340180666</v>
      </c>
      <c r="S15" s="40">
        <f>60/((T$12-T$10)/12)</f>
        <v>68.906250005517904</v>
      </c>
      <c r="T15" s="40">
        <f>data_seg!K15</f>
        <v>119.745306122</v>
      </c>
      <c r="U15" s="40">
        <f>data_seg!L15</f>
        <v>62.401378975625356</v>
      </c>
      <c r="V15" s="40">
        <f>60/((W$12-W$10)/12)</f>
        <v>70.787148089377865</v>
      </c>
      <c r="W15" s="40">
        <f>data_seg!M15</f>
        <v>100.26376417199999</v>
      </c>
      <c r="X15" s="40">
        <f>data_seg!N15</f>
        <v>71.416653581278183</v>
      </c>
      <c r="Y15" s="40">
        <f>60/((Z$12-Z$10)/12)</f>
        <v>63.281249998763982</v>
      </c>
      <c r="Z15" s="40">
        <f>data_seg!O15</f>
        <v>105.813333333</v>
      </c>
      <c r="AA15" s="40">
        <f>data_seg!P15</f>
        <v>61.925551468691054</v>
      </c>
      <c r="AB15" s="40">
        <f>data_bpb!C15</f>
        <v>59.860641891575845</v>
      </c>
      <c r="AC15" s="40">
        <f>60/((AD$12-AD$10)/12)</f>
        <v>66.971517274055145</v>
      </c>
      <c r="AD15" s="40">
        <f>data_seg!Q15</f>
        <v>111.850521542</v>
      </c>
      <c r="AE15" s="40">
        <f>data_seg!R15</f>
        <v>61.790930708384465</v>
      </c>
      <c r="AF15" s="40">
        <f>60/((AG$12-AG$10)/12)</f>
        <v>58.950213878928956</v>
      </c>
      <c r="AG15" s="40">
        <f>data_seg!S15</f>
        <v>138.832108844</v>
      </c>
      <c r="AH15" s="40">
        <f>data_seg!T15</f>
        <v>49.954003734665079</v>
      </c>
      <c r="AI15" s="40">
        <f>60/((AJ$12-AJ$10)/12)</f>
        <v>67.116477270343822</v>
      </c>
      <c r="AJ15" s="40">
        <f>data_seg!U15</f>
        <v>121.463582766</v>
      </c>
      <c r="AK15" s="40">
        <f>data_seg!V15</f>
        <v>58.605831183147949</v>
      </c>
      <c r="AL15" s="40">
        <f>60/((AM$12-AM$10)/12)</f>
        <v>76.295377870355424</v>
      </c>
      <c r="AM15" s="40">
        <f>data_seg!W15</f>
        <v>91.724625849999995</v>
      </c>
      <c r="AN15" s="40">
        <f>data_seg!X15</f>
        <v>75.494895411159661</v>
      </c>
      <c r="AO15" s="40">
        <f>data_bpb!D15</f>
        <v>73.131633247103679</v>
      </c>
      <c r="AP15" s="40">
        <f>60/((AQ$12-AQ$10)/12)</f>
        <v>55.928585019716955</v>
      </c>
      <c r="AQ15" s="40">
        <f>data_seg!Y15</f>
        <v>144.75319727900001</v>
      </c>
      <c r="AR15" s="40">
        <f>data_seg!Z15</f>
        <v>48.504826152006494</v>
      </c>
      <c r="AS15" s="40">
        <f>60/((AT$12-AT$10)/12)</f>
        <v>64.869900627588549</v>
      </c>
      <c r="AT15" s="40">
        <f>data_seg!AA15</f>
        <v>104.74521541999999</v>
      </c>
      <c r="AU15" s="40">
        <f>data_seg!AB15</f>
        <v>66.879595592461285</v>
      </c>
      <c r="AV15" s="40">
        <f>60/((AW$12-AW$10)/12)</f>
        <v>53.000914729095363</v>
      </c>
      <c r="AW15" s="40">
        <f>data_seg!AC15</f>
        <v>126.90285714300001</v>
      </c>
      <c r="AX15" s="40">
        <f>data_seg!AD15</f>
        <v>53.528866527018522</v>
      </c>
      <c r="AY15" s="40">
        <f>data_bpb!E15</f>
        <v>51.062680116423373</v>
      </c>
      <c r="AZ15" s="40">
        <f>60/((BA$12-BA$10)/12)</f>
        <v>68.601355089370045</v>
      </c>
      <c r="BA15" s="40">
        <f>data_seg!AE15</f>
        <v>107.74058956899999</v>
      </c>
      <c r="BB15" s="40">
        <f>data_seg!AF15</f>
        <v>63.304739700474563</v>
      </c>
      <c r="BC15" s="40">
        <f>60/((BD$12-BD$10)/12)</f>
        <v>55.66932226310427</v>
      </c>
      <c r="BD15" s="40">
        <f>data_seg!AG15</f>
        <v>139.296507937</v>
      </c>
      <c r="BE15" s="40">
        <f>data_seg!AH15</f>
        <v>51.963122717850865</v>
      </c>
      <c r="BF15" s="40">
        <f>data_bpb!F15</f>
        <v>61.039000981412322</v>
      </c>
      <c r="BG15" s="40">
        <f>60/((BH$12-BH$10)/12)</f>
        <v>64.176051612460057</v>
      </c>
      <c r="BH15" s="40">
        <f>data_seg!AI15</f>
        <v>119.079183673</v>
      </c>
      <c r="BI15" s="40">
        <f>data_seg!AJ15</f>
        <v>57.487201362837382</v>
      </c>
      <c r="BJ15" s="40">
        <f>60/((BK$12-BK$10)/12)</f>
        <v>68.449917256171403</v>
      </c>
      <c r="BK15" s="40">
        <f>data_seg!AK15</f>
        <v>109.2266667</v>
      </c>
      <c r="BL15" s="40">
        <f>data_seg!AL15</f>
        <v>55.952417860388145</v>
      </c>
      <c r="BM15" s="40">
        <f>60/((BN$12-BN$10)/12)</f>
        <v>61.084092590406293</v>
      </c>
      <c r="BN15" s="40">
        <f>data_seg!AM15</f>
        <v>118.630748299</v>
      </c>
      <c r="BO15" s="40">
        <f>data_seg!AN15</f>
        <v>66.410813373289258</v>
      </c>
      <c r="BP15" s="40">
        <f>60/((BQ$12-BQ$10)/12)</f>
        <v>45.937500002213142</v>
      </c>
      <c r="BQ15" s="40">
        <f>data_seg!AO15</f>
        <v>162.47002267600001</v>
      </c>
      <c r="BR15" s="40">
        <f>data_seg!AP15</f>
        <v>40.432187944310073</v>
      </c>
      <c r="BS15" s="40">
        <f>60/((BT$12-BT$10)/12)</f>
        <v>59.175214698681842</v>
      </c>
      <c r="BT15" s="40">
        <f>data_seg!AQ15</f>
        <v>110.06258503399999</v>
      </c>
      <c r="BU15" s="40">
        <f>data_seg!AR15</f>
        <v>60.347830416527678</v>
      </c>
      <c r="BV15" s="40">
        <f>60/((BW$12-BW$10)/12)</f>
        <v>57.621951220610221</v>
      </c>
      <c r="BW15" s="42">
        <f>data_seg!AS15</f>
        <v>110.30929705200001</v>
      </c>
      <c r="BX15" s="40">
        <f>data_seg!AT15</f>
        <v>58.156170073995625</v>
      </c>
      <c r="BY15" s="40">
        <f>data_bpb!G15</f>
        <v>54.020579269321992</v>
      </c>
      <c r="BZ15" s="40">
        <f>60/((CA$12-CA$10)/12)</f>
        <v>78.4387351778268</v>
      </c>
      <c r="CA15" s="40">
        <f>data_seg!AU15</f>
        <v>92.132426304000006</v>
      </c>
      <c r="CB15" s="40">
        <f>data_seg!AV15</f>
        <v>76.050376253187139</v>
      </c>
      <c r="CC15" s="40">
        <f>60/((CD$12-CD$10)/12)</f>
        <v>51.615168539703397</v>
      </c>
      <c r="CD15" s="40">
        <f>data_seg!AW15</f>
        <v>136.36063492100001</v>
      </c>
      <c r="CE15" s="40">
        <f>data_seg!AX15</f>
        <v>47.665994131796467</v>
      </c>
      <c r="CF15" s="40">
        <f>data_bpb!H15</f>
        <v>51.679687496719538</v>
      </c>
      <c r="CG15" s="40">
        <f>60/((CH$12-CH$10)/12)</f>
        <v>61.76326416276256</v>
      </c>
      <c r="CH15" s="42">
        <f>data_seg!AY15</f>
        <v>113.46285714299999</v>
      </c>
      <c r="CI15" s="40">
        <f>data_seg!AZ15</f>
        <v>58.316503175790352</v>
      </c>
      <c r="CJ15" s="40">
        <f>60/((CK$12-CK$10)/12)</f>
        <v>65.00589622845132</v>
      </c>
      <c r="CK15" s="40">
        <f>data_seg!BA15</f>
        <v>106.45043083900001</v>
      </c>
      <c r="CL15" s="40">
        <f>data_seg!BB15</f>
        <v>62.277473469776055</v>
      </c>
      <c r="CM15" s="40">
        <f>60/((CN$12-CN$10)/12)</f>
        <v>62.970513804242003</v>
      </c>
      <c r="CN15" s="40">
        <f>data_seg!BC15</f>
        <v>117.701950113</v>
      </c>
      <c r="CO15" s="40">
        <f>data_seg!BD15</f>
        <v>59.216308589991129</v>
      </c>
    </row>
    <row r="16" spans="1:93" x14ac:dyDescent="0.3">
      <c r="A16" s="41">
        <v>15</v>
      </c>
      <c r="B16" s="41" t="s">
        <v>12</v>
      </c>
      <c r="C16" s="54" t="s">
        <v>111</v>
      </c>
      <c r="D16" s="41">
        <v>15</v>
      </c>
      <c r="E16" s="40">
        <v>1</v>
      </c>
      <c r="F16" s="40">
        <f>60/((G$12-G$10)/12)</f>
        <v>53.369728918802338</v>
      </c>
      <c r="G16" s="40">
        <f>data_seg!C16</f>
        <v>136.51011337899999</v>
      </c>
      <c r="H16" s="40">
        <f>data_seg!D16</f>
        <v>29.033532313469298</v>
      </c>
      <c r="I16" s="40">
        <f>60/((J$12-J$10)/12)</f>
        <v>62.68409207812546</v>
      </c>
      <c r="J16" s="40">
        <f>data_seg!E16</f>
        <v>121.53324263</v>
      </c>
      <c r="K16" s="40">
        <f>data_seg!F16</f>
        <v>60.754959535946291</v>
      </c>
      <c r="L16" s="40">
        <f>60/((M$12-M$10)/12)</f>
        <v>69.524243275171486</v>
      </c>
      <c r="M16" s="40">
        <f>data_seg!G16</f>
        <v>109.040907029</v>
      </c>
      <c r="N16" s="40">
        <f>data_seg!H16</f>
        <v>56.173573360740484</v>
      </c>
      <c r="O16" s="40">
        <f>data_bpb!B16</f>
        <v>68.906249998923329</v>
      </c>
      <c r="P16" s="40">
        <f>60/((Q$12-Q$10)/12)</f>
        <v>70.794092466132298</v>
      </c>
      <c r="Q16" s="40">
        <f>data_seg!I16</f>
        <v>112.663219955</v>
      </c>
      <c r="R16" s="40">
        <f>data_seg!J16</f>
        <v>78.302556859195803</v>
      </c>
      <c r="S16" s="40">
        <f>60/((T$12-T$10)/12)</f>
        <v>68.906250005517904</v>
      </c>
      <c r="T16" s="40">
        <f>data_seg!K16</f>
        <v>130.32199546499999</v>
      </c>
      <c r="U16" s="40">
        <f>data_seg!L16</f>
        <v>60.799632387587103</v>
      </c>
      <c r="V16" s="40">
        <f>60/((W$12-W$10)/12)</f>
        <v>70.787148089377865</v>
      </c>
      <c r="W16" s="40">
        <f>data_seg!M16</f>
        <v>109.50530612199999</v>
      </c>
      <c r="X16" s="40">
        <f>data_seg!N16</f>
        <v>66.256009563621333</v>
      </c>
      <c r="Y16" s="40">
        <f>60/((Z$12-Z$10)/12)</f>
        <v>63.281249998763982</v>
      </c>
      <c r="Z16" s="40">
        <f>data_seg!O16</f>
        <v>116.47129251699999</v>
      </c>
      <c r="AA16" s="40">
        <f>data_seg!P16</f>
        <v>56.173573360740484</v>
      </c>
      <c r="AB16" s="40">
        <f>data_bpb!C16</f>
        <v>61.523437504506113</v>
      </c>
      <c r="AC16" s="40">
        <f>60/((AD$12-AD$10)/12)</f>
        <v>66.971517274055145</v>
      </c>
      <c r="AD16" s="40">
        <f>data_seg!Q16</f>
        <v>122.53170068</v>
      </c>
      <c r="AE16" s="40">
        <f>data_seg!R16</f>
        <v>50.666360297319208</v>
      </c>
      <c r="AF16" s="40">
        <f>60/((AG$12-AG$10)/12)</f>
        <v>58.950213878928956</v>
      </c>
      <c r="AG16" s="40">
        <f>data_seg!S16</f>
        <v>152.04426303899999</v>
      </c>
      <c r="AH16" s="40">
        <f>data_seg!T16</f>
        <v>45.33305920936116</v>
      </c>
      <c r="AI16" s="40">
        <f>60/((AJ$12-AJ$10)/12)</f>
        <v>67.116477270343822</v>
      </c>
      <c r="AJ16" s="40">
        <f>data_seg!U16</f>
        <v>132.72526077099999</v>
      </c>
      <c r="AK16" s="40">
        <f>data_seg!V16</f>
        <v>35.888671868428602</v>
      </c>
      <c r="AL16" s="40">
        <f>60/((AM$12-AM$10)/12)</f>
        <v>76.295377870355424</v>
      </c>
      <c r="AM16" s="40">
        <f>data_seg!W16</f>
        <v>100.46693877600001</v>
      </c>
      <c r="AN16" s="40">
        <f>data_seg!X16</f>
        <v>73.30452130888699</v>
      </c>
      <c r="AO16" s="40">
        <f>data_bpb!D16</f>
        <v>79.507211546584358</v>
      </c>
      <c r="AP16" s="40">
        <f>60/((AQ$12-AQ$10)/12)</f>
        <v>55.928585019716955</v>
      </c>
      <c r="AQ16" s="40">
        <f>data_seg!Y16</f>
        <v>158.360090703</v>
      </c>
      <c r="AR16" s="40">
        <f>data_seg!Z16</f>
        <v>48.754422184543436</v>
      </c>
      <c r="AS16" s="40">
        <f>60/((AT$12-AT$10)/12)</f>
        <v>64.869900627588549</v>
      </c>
      <c r="AT16" s="40">
        <f>data_seg!AA16</f>
        <v>114.61369614500001</v>
      </c>
      <c r="AU16" s="40">
        <f>data_seg!AB16</f>
        <v>60.092659876897393</v>
      </c>
      <c r="AV16" s="40">
        <f>60/((AW$12-AW$10)/12)</f>
        <v>53.000914729095363</v>
      </c>
      <c r="AW16" s="40">
        <f>data_seg!AC16</f>
        <v>139.23265306100001</v>
      </c>
      <c r="AX16" s="40">
        <f>data_seg!AD16</f>
        <v>51.041666670210994</v>
      </c>
      <c r="AY16" s="40">
        <f>data_bpb!E16</f>
        <v>54.929694416039624</v>
      </c>
      <c r="AZ16" s="40">
        <f>60/((BA$12-BA$10)/12)</f>
        <v>68.601355089370045</v>
      </c>
      <c r="BA16" s="40">
        <f>data_seg!AE16</f>
        <v>118.16634920600001</v>
      </c>
      <c r="BB16" s="40">
        <f>data_seg!AF16</f>
        <v>64.599609370899813</v>
      </c>
      <c r="BC16" s="40">
        <f>60/((BD$12-BD$10)/12)</f>
        <v>55.66932226310427</v>
      </c>
      <c r="BD16" s="40">
        <f>data_seg!AG16</f>
        <v>151.99782312900001</v>
      </c>
      <c r="BE16" s="40">
        <f>data_seg!AH16</f>
        <v>48.754422144928419</v>
      </c>
      <c r="BF16" s="40">
        <f>data_bpb!F16</f>
        <v>51.168007422130948</v>
      </c>
      <c r="BG16" s="40">
        <f>60/((BH$12-BH$10)/12)</f>
        <v>64.176051612460057</v>
      </c>
      <c r="BH16" s="40">
        <f>data_seg!AI16</f>
        <v>130.56</v>
      </c>
      <c r="BI16" s="40">
        <f>data_seg!AJ16</f>
        <v>49.395161272065309</v>
      </c>
      <c r="BJ16" s="40">
        <f>60/((BK$12-BK$10)/12)</f>
        <v>68.449917256171403</v>
      </c>
      <c r="BK16" s="40">
        <f>data_seg!AK16</f>
        <v>121.0224036</v>
      </c>
      <c r="BL16" s="40">
        <f>data_seg!AL16</f>
        <v>47.851560630798581</v>
      </c>
      <c r="BM16" s="40">
        <f>60/((BN$12-BN$10)/12)</f>
        <v>61.084092590406293</v>
      </c>
      <c r="BN16" s="40">
        <f>data_seg!AM16</f>
        <v>128.56888888899999</v>
      </c>
      <c r="BO16" s="40">
        <f>data_seg!AN16</f>
        <v>51.679687518976202</v>
      </c>
      <c r="BP16" s="40">
        <f>60/((BQ$12-BQ$10)/12)</f>
        <v>45.937500002213142</v>
      </c>
      <c r="BQ16" s="40">
        <f>data_seg!AO16</f>
        <v>178.793650794</v>
      </c>
      <c r="BR16" s="40">
        <f>data_seg!AP16</f>
        <v>38.263535409020243</v>
      </c>
      <c r="BS16" s="40">
        <f>60/((BT$12-BT$10)/12)</f>
        <v>59.175214698681842</v>
      </c>
      <c r="BT16" s="40">
        <f>data_seg!AQ16</f>
        <v>120.999183673</v>
      </c>
      <c r="BU16" s="40">
        <f>data_seg!AR16</f>
        <v>47.851562500778748</v>
      </c>
      <c r="BV16" s="40">
        <f>60/((BW$12-BW$10)/12)</f>
        <v>57.621951220610221</v>
      </c>
      <c r="BW16" s="42">
        <f>data_seg!AS16</f>
        <v>121.658049887</v>
      </c>
      <c r="BX16" s="40">
        <f>data_seg!AT16</f>
        <v>65.625000020507684</v>
      </c>
      <c r="BY16" s="40">
        <f>data_bpb!G16</f>
        <v>61.768550794481612</v>
      </c>
      <c r="BZ16" s="40">
        <f>60/((CA$12-CA$10)/12)</f>
        <v>78.4387351778268</v>
      </c>
      <c r="CA16" s="40">
        <f>data_seg!AU16</f>
        <v>100.810884354</v>
      </c>
      <c r="CB16" s="40">
        <f>data_seg!AV16</f>
        <v>91.875000068906502</v>
      </c>
      <c r="CC16" s="40">
        <f>60/((CD$12-CD$10)/12)</f>
        <v>51.615168539703397</v>
      </c>
      <c r="CD16" s="40">
        <f>data_seg!AW16</f>
        <v>150.206984127</v>
      </c>
      <c r="CE16" s="40">
        <f>data_seg!AX16</f>
        <v>43.428308810556359</v>
      </c>
      <c r="CF16" s="40">
        <f>data_bpb!H16</f>
        <v>51.507994187567235</v>
      </c>
      <c r="CG16" s="40">
        <f>60/((CH$12-CH$10)/12)</f>
        <v>61.76326416276256</v>
      </c>
      <c r="CH16" s="42">
        <f>data_seg!AY16</f>
        <v>124.780408163</v>
      </c>
      <c r="CI16" s="40">
        <f>data_seg!AZ16</f>
        <v>68.563432821430951</v>
      </c>
      <c r="CJ16" s="40">
        <f>60/((CK$12-CK$10)/12)</f>
        <v>65.00589622845132</v>
      </c>
      <c r="CK16" s="40">
        <f>data_seg!BA16</f>
        <v>117.048163265</v>
      </c>
      <c r="CL16" s="40">
        <f>data_seg!BB16</f>
        <v>67.721130187331795</v>
      </c>
      <c r="CM16" s="40">
        <f>60/((CN$12-CN$10)/12)</f>
        <v>62.970513804242003</v>
      </c>
      <c r="CN16" s="40">
        <f>data_seg!BC16</f>
        <v>128.847528345</v>
      </c>
      <c r="CO16" s="40">
        <f>data_seg!BD16</f>
        <v>56.751887444814741</v>
      </c>
    </row>
    <row r="17" spans="1:93" x14ac:dyDescent="0.3">
      <c r="A17" s="41">
        <v>16</v>
      </c>
      <c r="B17" s="41">
        <v>11</v>
      </c>
      <c r="C17" s="54">
        <v>12</v>
      </c>
      <c r="D17" s="41">
        <v>16</v>
      </c>
      <c r="E17" s="40">
        <v>13</v>
      </c>
      <c r="F17" s="40">
        <f>H12</f>
        <v>58.726917610866643</v>
      </c>
      <c r="G17" s="40">
        <f>data_seg!C17</f>
        <v>138.57668934200001</v>
      </c>
      <c r="H17" s="40">
        <f>data_seg!D17</f>
        <v>50.666360294028117</v>
      </c>
      <c r="I17" s="40">
        <f>K12</f>
        <v>66.032791790856876</v>
      </c>
      <c r="J17" s="40">
        <f>data_seg!E17</f>
        <v>122.52081632700001</v>
      </c>
      <c r="K17" s="40">
        <f>data_seg!F17</f>
        <v>60.149823739651687</v>
      </c>
      <c r="L17" s="40">
        <f>N12</f>
        <v>76.186271498369294</v>
      </c>
      <c r="M17" s="40">
        <f>data_seg!G17</f>
        <v>110.10902494299999</v>
      </c>
      <c r="N17" s="40">
        <f>data_seg!H17</f>
        <v>65.457161120872868</v>
      </c>
      <c r="O17" s="40">
        <f>data_bpb!B17</f>
        <v>95.11598925650965</v>
      </c>
      <c r="P17" s="40">
        <f>R12</f>
        <v>74.538010815662815</v>
      </c>
      <c r="Q17" s="40">
        <f>data_seg!I17</f>
        <v>113.42947845800001</v>
      </c>
      <c r="R17" s="40">
        <f>data_seg!J17</f>
        <v>68.415064921091812</v>
      </c>
      <c r="S17" s="40">
        <f>U12</f>
        <v>70.074152542187278</v>
      </c>
      <c r="T17" s="40">
        <f>data_seg!K17</f>
        <v>131.308843537</v>
      </c>
      <c r="U17" s="40">
        <f>data_seg!L17</f>
        <v>62.279113555114122</v>
      </c>
      <c r="V17" s="40">
        <f>X12</f>
        <v>77.990980640754486</v>
      </c>
      <c r="W17" s="40">
        <f>data_seg!M17</f>
        <v>110.410884354</v>
      </c>
      <c r="X17" s="40">
        <f>data_seg!N17</f>
        <v>75.65720016851958</v>
      </c>
      <c r="Y17" s="40">
        <f>AA12</f>
        <v>73.131633254531707</v>
      </c>
      <c r="Z17" s="40">
        <f>data_seg!O17</f>
        <v>117.53941043099999</v>
      </c>
      <c r="AA17" s="40">
        <f>data_seg!P17</f>
        <v>57.520200127318496</v>
      </c>
      <c r="AB17" s="40">
        <f>data_bpb!C17</f>
        <v>80.749511710001855</v>
      </c>
      <c r="AC17" s="40">
        <f>AE12</f>
        <v>69.05971603688144</v>
      </c>
      <c r="AD17" s="40">
        <f>data_seg!Q17</f>
        <v>123.715918367</v>
      </c>
      <c r="AE17" s="40">
        <f>data_seg!R17</f>
        <v>66.256009614274305</v>
      </c>
      <c r="AF17" s="40">
        <f>AH12</f>
        <v>59.401939652872031</v>
      </c>
      <c r="AG17" s="40">
        <f>data_seg!S17</f>
        <v>153.36780045399999</v>
      </c>
      <c r="AH17" s="40">
        <f>data_seg!T17</f>
        <v>42.042298967849824</v>
      </c>
      <c r="AI17" s="40">
        <f>AK12</f>
        <v>61.401608913538936</v>
      </c>
      <c r="AJ17" s="40">
        <f>data_seg!U17</f>
        <v>134.39709750599999</v>
      </c>
      <c r="AK17" s="40">
        <f>data_seg!V17</f>
        <v>55.432008044581181</v>
      </c>
      <c r="AL17" s="40">
        <f>AN12</f>
        <v>83.616866630759105</v>
      </c>
      <c r="AM17" s="40">
        <f>data_seg!W17</f>
        <v>101.28544217699999</v>
      </c>
      <c r="AN17" s="40">
        <f>data_seg!X17</f>
        <v>72.827743899941098</v>
      </c>
      <c r="AO17" s="40">
        <f>data_bpb!D17</f>
        <v>83.35433467019817</v>
      </c>
      <c r="AP17" s="40">
        <f>AR12</f>
        <v>55.711127486282848</v>
      </c>
      <c r="AQ17" s="40">
        <f>data_seg!Y17</f>
        <v>159.59074829900001</v>
      </c>
      <c r="AR17" s="40">
        <f>data_seg!Z17</f>
        <v>44.141651608545843</v>
      </c>
      <c r="AS17" s="40">
        <f>AU12</f>
        <v>72.986392061154064</v>
      </c>
      <c r="AT17" s="40">
        <f>data_seg!AA17</f>
        <v>115.612154195</v>
      </c>
      <c r="AU17" s="40">
        <f>data_seg!AB17</f>
        <v>65.608978271734699</v>
      </c>
      <c r="AV17" s="40">
        <f>AX12</f>
        <v>64.10453124758638</v>
      </c>
      <c r="AW17" s="40">
        <f>data_seg!AC17</f>
        <v>140.40816326500001</v>
      </c>
      <c r="AX17" s="40">
        <f>data_seg!AD17</f>
        <v>50.015703516998904</v>
      </c>
      <c r="AY17" s="40">
        <f>data_bpb!E17</f>
        <v>62.96002538290778</v>
      </c>
      <c r="AZ17" s="40">
        <f>BB12</f>
        <v>70.794092466132298</v>
      </c>
      <c r="BA17" s="40">
        <f>data_seg!AE17</f>
        <v>119.095147392</v>
      </c>
      <c r="BB17" s="40">
        <f>data_seg!AF17</f>
        <v>64.825563861377162</v>
      </c>
      <c r="BC17" s="40">
        <f>BE12</f>
        <v>49.533246805034551</v>
      </c>
      <c r="BD17" s="40">
        <f>data_seg!AG17</f>
        <v>153.22848072599999</v>
      </c>
      <c r="BE17" s="40">
        <f>data_seg!AH17</f>
        <v>48.320484582162955</v>
      </c>
      <c r="BF17" s="40">
        <f>data_bpb!F17</f>
        <v>48.908221612705034</v>
      </c>
      <c r="BG17" s="40">
        <f>BI12</f>
        <v>66.573295203779324</v>
      </c>
      <c r="BH17" s="40">
        <f>data_seg!AI17</f>
        <v>131.77469387799999</v>
      </c>
      <c r="BI17" s="40">
        <f>data_seg!AJ17</f>
        <v>57.923132880610524</v>
      </c>
      <c r="BJ17" s="40">
        <f>BL12</f>
        <v>77.326215661384879</v>
      </c>
      <c r="BK17" s="40">
        <f>data_seg!AK17</f>
        <v>122.2762812</v>
      </c>
      <c r="BL17" s="40">
        <f>data_seg!AL17</f>
        <v>59.665714116289863</v>
      </c>
      <c r="BM17" s="40">
        <f>BO12</f>
        <v>62.515751006267465</v>
      </c>
      <c r="BN17" s="40">
        <f>data_seg!AM17</f>
        <v>129.72988662099999</v>
      </c>
      <c r="BO17" s="40">
        <f>data_seg!AN17</f>
        <v>61.74962660746926</v>
      </c>
      <c r="BP17" s="40">
        <f>BR12</f>
        <v>50.350129394161101</v>
      </c>
      <c r="BQ17" s="40">
        <f>data_seg!AO17</f>
        <v>180.361723356</v>
      </c>
      <c r="BR17" s="40">
        <f>data_seg!AP17</f>
        <v>37.222116416261905</v>
      </c>
      <c r="BS17" s="40">
        <f>BU12</f>
        <v>66.136772640883549</v>
      </c>
      <c r="BT17" s="40">
        <f>data_seg!AQ17</f>
        <v>122.25306122400001</v>
      </c>
      <c r="BU17" s="40">
        <f>data_seg!AR17</f>
        <v>55.615557738915285</v>
      </c>
      <c r="BV17" s="40">
        <f>BX12</f>
        <v>72.943468347927507</v>
      </c>
      <c r="BW17" s="42">
        <f>data_seg!AS17</f>
        <v>122.57233560100001</v>
      </c>
      <c r="BX17" s="40">
        <f>data_seg!AT17</f>
        <v>57.483288768920005</v>
      </c>
      <c r="BY17" s="40">
        <f>data_bpb!G17</f>
        <v>69.837415540171904</v>
      </c>
      <c r="BZ17" s="40">
        <f>CB12</f>
        <v>87.422907482608167</v>
      </c>
      <c r="CA17" s="40">
        <f>data_seg!AU17</f>
        <v>101.46394557799999</v>
      </c>
      <c r="CB17" s="40">
        <f>data_seg!AV17</f>
        <v>73.525136799219894</v>
      </c>
      <c r="CC17" s="40">
        <f>CE12</f>
        <v>56.751887440340667</v>
      </c>
      <c r="CD17" s="40">
        <f>data_seg!AW17</f>
        <v>151.58857142900001</v>
      </c>
      <c r="CE17" s="40">
        <f>data_seg!AX17</f>
        <v>44.848860983232242</v>
      </c>
      <c r="CF17" s="40">
        <f>data_bpb!H17</f>
        <v>53.646734424461307</v>
      </c>
      <c r="CG17" s="40">
        <f>CI12</f>
        <v>68.085325376289148</v>
      </c>
      <c r="CH17" s="42">
        <f>data_seg!AY17</f>
        <v>125.655510204</v>
      </c>
      <c r="CI17" s="40">
        <f>data_seg!AZ17</f>
        <v>57.065217389515112</v>
      </c>
      <c r="CJ17" s="40">
        <f>CL12</f>
        <v>76.59204939965062</v>
      </c>
      <c r="CK17" s="40">
        <f>data_seg!BA17</f>
        <v>117.93414966</v>
      </c>
      <c r="CL17" s="40">
        <f>data_seg!BB17</f>
        <v>63.620827416961461</v>
      </c>
      <c r="CM17" s="40">
        <f>CO12</f>
        <v>64.791008596034473</v>
      </c>
      <c r="CN17" s="40">
        <f>data_seg!BC17</f>
        <v>129.90476190499999</v>
      </c>
      <c r="CO17" s="40">
        <f>data_seg!BD17</f>
        <v>65.270356430397371</v>
      </c>
    </row>
    <row r="18" spans="1:93" x14ac:dyDescent="0.3">
      <c r="A18" s="41">
        <v>17</v>
      </c>
      <c r="B18" s="41"/>
      <c r="C18" s="54">
        <v>12</v>
      </c>
      <c r="D18" s="41">
        <v>17</v>
      </c>
      <c r="E18" s="40">
        <v>5</v>
      </c>
      <c r="F18" s="40">
        <f>H12</f>
        <v>58.726917610866643</v>
      </c>
      <c r="G18" s="40">
        <f>data_seg!C18</f>
        <v>153.971519274</v>
      </c>
      <c r="H18" s="40">
        <f>data_seg!D18</f>
        <v>31.980004641104564</v>
      </c>
      <c r="I18" s="40">
        <f>K12</f>
        <v>66.032791790856876</v>
      </c>
      <c r="J18" s="40">
        <f>data_seg!E18</f>
        <v>135.48843537400001</v>
      </c>
      <c r="K18" s="40">
        <f>data_seg!F18</f>
        <v>43.03950655873701</v>
      </c>
      <c r="L18" s="40">
        <f>N12</f>
        <v>76.186271498369294</v>
      </c>
      <c r="M18" s="40">
        <f>data_seg!G18</f>
        <v>122.02521541999999</v>
      </c>
      <c r="N18" s="40">
        <f>data_seg!H18</f>
        <v>42.807775939235519</v>
      </c>
      <c r="O18" s="40">
        <f>data_bpb!B18</f>
        <v>64.869900627588464</v>
      </c>
      <c r="P18" s="40">
        <f>R12</f>
        <v>74.538010815662815</v>
      </c>
      <c r="Q18" s="40">
        <f>data_seg!I18</f>
        <v>124.83047619</v>
      </c>
      <c r="R18" s="40">
        <f>data_seg!J18</f>
        <v>46.642317235669125</v>
      </c>
      <c r="S18" s="40">
        <f>U12</f>
        <v>70.074152542187278</v>
      </c>
      <c r="T18" s="40">
        <f>data_seg!K18</f>
        <v>143.83310657600001</v>
      </c>
      <c r="U18" s="40">
        <f>data_seg!L18</f>
        <v>40.061773256614579</v>
      </c>
      <c r="V18" s="40">
        <f>X12</f>
        <v>77.990980640754486</v>
      </c>
      <c r="W18" s="40">
        <f>data_seg!M18</f>
        <v>120.720544218</v>
      </c>
      <c r="X18" s="40">
        <f>data_seg!N18</f>
        <v>46.981534093445035</v>
      </c>
      <c r="Y18" s="40">
        <f>AA12</f>
        <v>73.131633254531707</v>
      </c>
      <c r="Z18" s="40">
        <f>data_seg!O18</f>
        <v>131.099863946</v>
      </c>
      <c r="AA18" s="40">
        <f>data_seg!P18</f>
        <v>42.92332848963936</v>
      </c>
      <c r="AB18" s="40">
        <f>data_bpb!C18</f>
        <v>73.828125002883837</v>
      </c>
      <c r="AC18" s="40">
        <f>AE12</f>
        <v>69.05971603688144</v>
      </c>
      <c r="AD18" s="40">
        <f>data_seg!Q18</f>
        <v>135.48843537400001</v>
      </c>
      <c r="AE18" s="40">
        <f>data_seg!R18</f>
        <v>41.947798293964887</v>
      </c>
      <c r="AF18" s="40">
        <f>AH12</f>
        <v>59.401939652872031</v>
      </c>
      <c r="AG18" s="40">
        <f>data_seg!S18</f>
        <v>171.920544218</v>
      </c>
      <c r="AH18" s="40">
        <f>data_seg!T18</f>
        <v>30.983026080529832</v>
      </c>
      <c r="AI18" s="40">
        <f>AK12</f>
        <v>61.401608913538936</v>
      </c>
      <c r="AJ18" s="40">
        <f>data_seg!U18</f>
        <v>148.46839002300001</v>
      </c>
      <c r="AK18" s="40">
        <f>data_seg!V18</f>
        <v>38.111863937328579</v>
      </c>
      <c r="AL18" s="40">
        <f>AN12</f>
        <v>83.616866630759105</v>
      </c>
      <c r="AM18" s="40">
        <f>data_seg!W18</f>
        <v>111.995646259</v>
      </c>
      <c r="AN18" s="40">
        <f>data_seg!X18</f>
        <v>42.11873472140087</v>
      </c>
      <c r="AO18" s="40">
        <f>data_bpb!D18</f>
        <v>84.260360060832198</v>
      </c>
      <c r="AP18" s="40">
        <f>AR12</f>
        <v>55.711127486282848</v>
      </c>
      <c r="AQ18" s="40">
        <f>data_seg!Y18</f>
        <v>177.26113378700001</v>
      </c>
      <c r="AR18" s="40">
        <f>data_seg!Z18</f>
        <v>27.372715837124964</v>
      </c>
      <c r="AS18" s="40">
        <f>AU12</f>
        <v>72.986392061154064</v>
      </c>
      <c r="AT18" s="40">
        <f>data_seg!AA18</f>
        <v>127.50077097499999</v>
      </c>
      <c r="AU18" s="40">
        <f>data_seg!AB18</f>
        <v>40.501322491505817</v>
      </c>
      <c r="AV18" s="40">
        <f>AX12</f>
        <v>64.10453124758638</v>
      </c>
      <c r="AW18" s="40">
        <f>data_seg!AC18</f>
        <v>156.003265306</v>
      </c>
      <c r="AX18" s="40">
        <f>data_seg!AD18</f>
        <v>32.667311945095811</v>
      </c>
      <c r="AY18" s="40">
        <f>data_bpb!E18</f>
        <v>65.868959112589238</v>
      </c>
      <c r="AZ18" s="40">
        <f>BB12</f>
        <v>70.794092466132298</v>
      </c>
      <c r="BA18" s="40">
        <f>data_seg!AE18</f>
        <v>131.12743764199999</v>
      </c>
      <c r="BB18" s="40">
        <f>data_seg!AF18</f>
        <v>48.788942650978683</v>
      </c>
      <c r="BC18" s="40">
        <f>BE12</f>
        <v>49.533246805034551</v>
      </c>
      <c r="BD18" s="40">
        <f>data_seg!AG18</f>
        <v>169.370702948</v>
      </c>
      <c r="BE18" s="40">
        <f>data_seg!AH18</f>
        <v>40.272501459405269</v>
      </c>
      <c r="BF18" s="40">
        <f>data_bpb!F18</f>
        <v>50.501323290593021</v>
      </c>
      <c r="BG18" s="40">
        <f>BI12</f>
        <v>66.573295203779324</v>
      </c>
      <c r="BH18" s="40">
        <f>data_seg!AI18</f>
        <v>145.240816327</v>
      </c>
      <c r="BI18" s="40">
        <f>data_seg!AJ18</f>
        <v>37.964876034626734</v>
      </c>
      <c r="BJ18" s="40">
        <f>BL12</f>
        <v>77.326215661384879</v>
      </c>
      <c r="BK18" s="40">
        <f>data_seg!AK18</f>
        <v>135.3491156</v>
      </c>
      <c r="BL18" s="40">
        <f>data_seg!AL18</f>
        <v>46.981533563701504</v>
      </c>
      <c r="BM18" s="40">
        <f>BO12</f>
        <v>62.515751006267465</v>
      </c>
      <c r="BN18" s="40">
        <f>data_seg!AM18</f>
        <v>142.36154195</v>
      </c>
      <c r="BO18" s="40">
        <f>data_seg!AN18</f>
        <v>37.449048911835106</v>
      </c>
      <c r="BP18" s="40">
        <f>BR12</f>
        <v>50.350129394161101</v>
      </c>
      <c r="BQ18" s="40">
        <f>data_seg!AO18</f>
        <v>201.317006803</v>
      </c>
      <c r="BR18" s="40">
        <f>data_seg!AP18</f>
        <v>26.934039089071931</v>
      </c>
      <c r="BS18" s="40">
        <f>BU12</f>
        <v>66.136772640883549</v>
      </c>
      <c r="BT18" s="40">
        <f>data_seg!AQ18</f>
        <v>136.277913832</v>
      </c>
      <c r="BU18" s="40">
        <f>data_seg!AR18</f>
        <v>37.55791242776268</v>
      </c>
      <c r="BV18" s="40">
        <f>BX12</f>
        <v>72.943468347927507</v>
      </c>
      <c r="BW18" s="42">
        <f>data_seg!AS18</f>
        <v>136.14149659899999</v>
      </c>
      <c r="BX18" s="40">
        <f>data_seg!AT18</f>
        <v>35.951086960028874</v>
      </c>
      <c r="BY18" s="40">
        <f>data_bpb!G18</f>
        <v>76.752011138650943</v>
      </c>
      <c r="BZ18" s="40">
        <f>CB12</f>
        <v>87.422907482608167</v>
      </c>
      <c r="CA18" s="40">
        <f>data_seg!AU18</f>
        <v>112.072562358</v>
      </c>
      <c r="CB18" s="40">
        <f>data_seg!AV18</f>
        <v>43.98271276598669</v>
      </c>
      <c r="CC18" s="40">
        <f>CE12</f>
        <v>56.751887440340667</v>
      </c>
      <c r="CD18" s="40">
        <f>data_seg!AW18</f>
        <v>168.98031746000001</v>
      </c>
      <c r="CE18" s="40">
        <f>data_seg!AX18</f>
        <v>28.671116503462624</v>
      </c>
      <c r="CF18" s="40">
        <f>data_bpb!H18</f>
        <v>60.326483469820268</v>
      </c>
      <c r="CG18" s="40">
        <f>CI12</f>
        <v>68.085325376289148</v>
      </c>
      <c r="CH18" s="42">
        <f>data_seg!AY18</f>
        <v>139.32408163299999</v>
      </c>
      <c r="CI18" s="40">
        <f>data_seg!AZ18</f>
        <v>36.342958863185373</v>
      </c>
      <c r="CJ18" s="40">
        <f>CL12</f>
        <v>76.59204939965062</v>
      </c>
      <c r="CK18" s="40">
        <f>data_seg!BA18</f>
        <v>130.19428571399999</v>
      </c>
      <c r="CL18" s="40">
        <f>data_seg!BB18</f>
        <v>45.653434184033813</v>
      </c>
      <c r="CM18" s="40">
        <f>CO12</f>
        <v>64.791008596034473</v>
      </c>
      <c r="CN18" s="40">
        <f>data_seg!BC18</f>
        <v>141.85505668900001</v>
      </c>
      <c r="CO18" s="40">
        <f>data_seg!BD18</f>
        <v>48.242415397201789</v>
      </c>
    </row>
    <row r="19" spans="1:93" x14ac:dyDescent="0.3">
      <c r="A19" s="41">
        <v>18</v>
      </c>
      <c r="B19" s="41">
        <v>12</v>
      </c>
      <c r="C19" s="54" t="s">
        <v>112</v>
      </c>
      <c r="D19" s="41">
        <v>18</v>
      </c>
      <c r="E19" s="40">
        <v>1</v>
      </c>
      <c r="F19" s="40">
        <f>60/((G$15-G$13)/24)</f>
        <v>57.052092916165442</v>
      </c>
      <c r="G19" s="40">
        <f>data_seg!C19</f>
        <v>163.352380952</v>
      </c>
      <c r="H19" s="40">
        <f>data_seg!D19</f>
        <v>28.710937491308453</v>
      </c>
      <c r="I19" s="40">
        <f>60/((J$15-J$13)/24)</f>
        <v>65.022935779909702</v>
      </c>
      <c r="J19" s="40">
        <f>data_seg!E19</f>
        <v>142.45877551000001</v>
      </c>
      <c r="K19" s="40">
        <f>data_seg!F19</f>
        <v>53.415697680242531</v>
      </c>
      <c r="L19" s="40">
        <f>60/((M$15-M$13)/24)</f>
        <v>79.507211537804594</v>
      </c>
      <c r="M19" s="40">
        <f>data_seg!G19</f>
        <v>129.03328798199999</v>
      </c>
      <c r="N19" s="40">
        <f>data_seg!H19</f>
        <v>46.1425781362652</v>
      </c>
      <c r="O19" s="40">
        <f>data_bpb!B19</f>
        <v>79.507211546584358</v>
      </c>
      <c r="P19" s="40">
        <f>60/((Q$15-Q$13)/24)</f>
        <v>74.627707580938065</v>
      </c>
      <c r="Q19" s="40">
        <f>data_seg!I19</f>
        <v>131.26240362799999</v>
      </c>
      <c r="R19" s="40">
        <f>data_seg!J19</f>
        <v>103.3593750379524</v>
      </c>
      <c r="S19" s="40">
        <f>60/((T$15-T$13)/24)</f>
        <v>64.007869952522299</v>
      </c>
      <c r="T19" s="40">
        <f>data_seg!K19</f>
        <v>151.32154195000001</v>
      </c>
      <c r="U19" s="40">
        <f>data_seg!L19</f>
        <v>118.12499998523433</v>
      </c>
      <c r="V19" s="40">
        <f>60/((W$15-W$13)/24)</f>
        <v>75.170454545588015</v>
      </c>
      <c r="W19" s="40">
        <f>data_seg!M19</f>
        <v>127.106031746</v>
      </c>
      <c r="X19" s="40">
        <f>data_seg!N19</f>
        <v>161.4990236011248</v>
      </c>
      <c r="Y19" s="40">
        <f>60/((Z$15-Z$13)/24)</f>
        <v>70.472301138787998</v>
      </c>
      <c r="Z19" s="40">
        <f>data_seg!O19</f>
        <v>138.089070295</v>
      </c>
      <c r="AA19" s="40">
        <f>data_seg!P19</f>
        <v>39.7536057732923</v>
      </c>
      <c r="AB19" s="40">
        <f>data_bpb!C19</f>
        <v>74.898097829903051</v>
      </c>
      <c r="AC19" s="40">
        <f>60/((AD$15-AD$13)/24)</f>
        <v>69.213867187764038</v>
      </c>
      <c r="AD19" s="40">
        <f>data_seg!Q19</f>
        <v>142.64018140600001</v>
      </c>
      <c r="AE19" s="40">
        <f>data_seg!R19</f>
        <v>57.421875010093885</v>
      </c>
      <c r="AF19" s="40">
        <f>60/((AG$15-AG$13)/24)</f>
        <v>46.875</v>
      </c>
      <c r="AG19" s="40">
        <f>data_seg!S19</f>
        <v>181.603265306</v>
      </c>
      <c r="AH19" s="40">
        <f>data_seg!T19</f>
        <v>34.453124992866819</v>
      </c>
      <c r="AI19" s="40">
        <f>60/((AJ$15-AJ$13)/24)</f>
        <v>57.688953488754663</v>
      </c>
      <c r="AJ19" s="40">
        <f>data_seg!U19</f>
        <v>156.33995464899999</v>
      </c>
      <c r="AK19" s="40">
        <f>data_seg!V19</f>
        <v>59.91847827389401</v>
      </c>
      <c r="AL19" s="40">
        <f>60/((AM$15-AM$13)/24)</f>
        <v>83.691801622146542</v>
      </c>
      <c r="AM19" s="40">
        <f>data_seg!W19</f>
        <v>119.118367347</v>
      </c>
      <c r="AN19" s="40">
        <f>data_seg!X19</f>
        <v>59.401939667574332</v>
      </c>
      <c r="AO19" s="40">
        <f>data_bpb!D19</f>
        <v>86.1328124945328</v>
      </c>
      <c r="AP19" s="40">
        <f>60/((AQ$15-AQ$13)/24)</f>
        <v>47.999709752155077</v>
      </c>
      <c r="AQ19" s="40">
        <f>data_seg!Y19</f>
        <v>188.22095238099999</v>
      </c>
      <c r="AR19" s="40">
        <f>data_seg!Z19</f>
        <v>31.901041675666502</v>
      </c>
      <c r="AS19" s="40">
        <f>60/((AT$15-AT$13)/24)</f>
        <v>74.167507564604875</v>
      </c>
      <c r="AT19" s="40">
        <f>data_seg!AA19</f>
        <v>134.90793650800001</v>
      </c>
      <c r="AU19" s="40">
        <f>data_seg!AB19</f>
        <v>80.749511691888827</v>
      </c>
      <c r="AV19" s="40">
        <f>60/((AW$15-AW$13)/24)</f>
        <v>59.337997847247244</v>
      </c>
      <c r="AW19" s="40">
        <f>data_seg!AC19</f>
        <v>165.18675737000001</v>
      </c>
      <c r="AX19" s="40">
        <f>data_seg!AD19</f>
        <v>29.658357256374114</v>
      </c>
      <c r="AY19" s="40">
        <f>data_bpb!E19</f>
        <v>65.03998426075735</v>
      </c>
      <c r="AZ19" s="40">
        <f>60/((BA$15-BA$13)/24)</f>
        <v>67.26206616033538</v>
      </c>
      <c r="BA19" s="40">
        <f>data_seg!AE19</f>
        <v>137.27637188200001</v>
      </c>
      <c r="BB19" s="40">
        <f>data_seg!AF19</f>
        <v>161.49902360113717</v>
      </c>
      <c r="BC19" s="40">
        <f>60/((BD$15-BD$13)/24)</f>
        <v>53.833007810692855</v>
      </c>
      <c r="BD19" s="40">
        <f>data_seg!AG19</f>
        <v>176.81995464900001</v>
      </c>
      <c r="BE19" s="40">
        <f>data_seg!AH19</f>
        <v>63.024009185372613</v>
      </c>
      <c r="BF19" s="40">
        <f>data_bpb!F19</f>
        <v>57.42187499177551</v>
      </c>
      <c r="BG19" s="40">
        <f>60/((BH$15-BH$13)/24)</f>
        <v>62.570942111292702</v>
      </c>
      <c r="BH19" s="40">
        <f>data_seg!AI19</f>
        <v>153.14285714299999</v>
      </c>
      <c r="BI19" s="40">
        <f>data_seg!AJ19</f>
        <v>41.385135145621042</v>
      </c>
      <c r="BJ19" s="40">
        <f>60/((BK$15-BK$13)/24)</f>
        <v>63.475562868363596</v>
      </c>
      <c r="BK19" s="40">
        <f>data_seg!AK19</f>
        <v>141.73460320000001</v>
      </c>
      <c r="BL19" s="40">
        <f>data_seg!AL19</f>
        <v>37.449050566704109</v>
      </c>
      <c r="BM19" s="40">
        <f>60/((BN$15-BN$13)/24)</f>
        <v>62.705384227562547</v>
      </c>
      <c r="BN19" s="40">
        <f>data_seg!AM19</f>
        <v>150.37242630399999</v>
      </c>
      <c r="BO19" s="40">
        <f>data_seg!AN19</f>
        <v>30.355176218453284</v>
      </c>
      <c r="BP19" s="40">
        <f>60/((BQ$15-BQ$13)/24)</f>
        <v>47.370682452657803</v>
      </c>
      <c r="BQ19" s="40">
        <f>data_seg!AO19</f>
        <v>212.45532879800001</v>
      </c>
      <c r="BR19" s="40">
        <f>data_seg!AP19</f>
        <v>17.525964389091168</v>
      </c>
      <c r="BS19" s="40">
        <f>60/((BT$15-BT$13)/24)</f>
        <v>69.512066973912667</v>
      </c>
      <c r="BT19" s="40">
        <f>data_seg!AQ19</f>
        <v>144.26557823100001</v>
      </c>
      <c r="BU19" s="40">
        <f>data_seg!AR19</f>
        <v>34.918707770086243</v>
      </c>
      <c r="BV19" s="40">
        <f>60/((BW$15-BW$13)/24)</f>
        <v>69.541297264565273</v>
      </c>
      <c r="BW19" s="42">
        <f>data_seg!AS19</f>
        <v>144.4861678</v>
      </c>
      <c r="BX19" s="40">
        <f>data_seg!AT19</f>
        <v>44.93885867176315</v>
      </c>
      <c r="BY19" s="40">
        <f>data_bpb!G19</f>
        <v>72.788292255523558</v>
      </c>
      <c r="BZ19" s="40">
        <f>60/((CA$15-CA$13)/24)</f>
        <v>84.267515924304888</v>
      </c>
      <c r="CA19" s="40">
        <f>data_seg!AU19</f>
        <v>118.893424036</v>
      </c>
      <c r="CB19" s="40">
        <f>data_seg!AV19</f>
        <v>32.682806313412925</v>
      </c>
      <c r="CC19" s="40">
        <f>60/((CD$15-CD$13)/24)</f>
        <v>54.372842347134821</v>
      </c>
      <c r="CD19" s="40">
        <f>data_seg!AW19</f>
        <v>179.44380952399999</v>
      </c>
      <c r="CE19" s="40">
        <f>data_seg!AX19</f>
        <v>31.416223401644011</v>
      </c>
      <c r="CF19" s="40">
        <f>data_bpb!H19</f>
        <v>59.630408650061092</v>
      </c>
      <c r="CG19" s="40">
        <f>60/((CH$15-CH$13)/24)</f>
        <v>65.307532825127268</v>
      </c>
      <c r="CH19" s="42">
        <f>data_seg!AY19</f>
        <v>147.57877551000001</v>
      </c>
      <c r="CI19" s="40">
        <f>data_seg!AZ19</f>
        <v>28.891509432259017</v>
      </c>
      <c r="CJ19" s="40">
        <f>60/((CK$15-CK$13)/24)</f>
        <v>70.027171036442738</v>
      </c>
      <c r="CK19" s="40">
        <f>data_seg!BA19</f>
        <v>136.76553287999999</v>
      </c>
      <c r="CL19" s="40">
        <f>data_seg!BB19</f>
        <v>40.296052627160719</v>
      </c>
      <c r="CM19" s="40">
        <f>60/((CN$15-CN$13)/24)</f>
        <v>65.974069150793639</v>
      </c>
      <c r="CN19" s="40">
        <f>data_seg!BC19</f>
        <v>148.073650794</v>
      </c>
      <c r="CO19" s="40">
        <f>data_seg!BD19</f>
        <v>27.784778229832607</v>
      </c>
    </row>
    <row r="20" spans="1:93" x14ac:dyDescent="0.3">
      <c r="A20" s="41">
        <v>19</v>
      </c>
      <c r="B20" s="41"/>
      <c r="C20" s="54" t="s">
        <v>112</v>
      </c>
      <c r="D20" s="41">
        <v>19</v>
      </c>
      <c r="E20" s="40">
        <v>4</v>
      </c>
      <c r="F20" s="40">
        <f>60/((G$15-G$13)/24)</f>
        <v>57.052092916165442</v>
      </c>
      <c r="G20" s="40">
        <f>data_seg!C20</f>
        <v>165.44217687099999</v>
      </c>
      <c r="H20" s="40">
        <f>data_seg!D20</f>
        <v>63.802083334371424</v>
      </c>
      <c r="I20" s="40">
        <f>60/((J$15-J$13)/24)</f>
        <v>65.022935779909702</v>
      </c>
      <c r="J20" s="40">
        <f>data_seg!E20</f>
        <v>143.58204081599999</v>
      </c>
      <c r="K20" s="40">
        <f>data_seg!F20</f>
        <v>85.819927347652566</v>
      </c>
      <c r="L20" s="40">
        <f>60/((M$15-M$13)/24)</f>
        <v>79.507211537804594</v>
      </c>
      <c r="M20" s="40">
        <f>data_seg!G20</f>
        <v>130.33360544199999</v>
      </c>
      <c r="N20" s="40">
        <f>data_seg!H20</f>
        <v>68.449917217126156</v>
      </c>
      <c r="O20" s="40">
        <f>data_bpb!B20</f>
        <v>82.467586434713866</v>
      </c>
      <c r="P20" s="40">
        <f>60/((Q$15-Q$13)/24)</f>
        <v>74.627707580938065</v>
      </c>
      <c r="Q20" s="40">
        <f>data_seg!I20</f>
        <v>131.84290249399999</v>
      </c>
      <c r="R20" s="40">
        <f>data_seg!J20</f>
        <v>64.198369555131734</v>
      </c>
      <c r="S20" s="40">
        <f>60/((T$15-T$13)/24)</f>
        <v>64.007869952522299</v>
      </c>
      <c r="T20" s="40">
        <f>data_seg!K20</f>
        <v>151.82947845800001</v>
      </c>
      <c r="U20" s="40">
        <f>data_seg!L20</f>
        <v>70.193123938786755</v>
      </c>
      <c r="V20" s="40">
        <f>60/((W$15-W$13)/24)</f>
        <v>75.170454545588015</v>
      </c>
      <c r="W20" s="40">
        <f>data_seg!M20</f>
        <v>127.47755102000001</v>
      </c>
      <c r="X20" s="40">
        <f>data_seg!N20</f>
        <v>79.698795166979608</v>
      </c>
      <c r="Y20" s="40">
        <f>60/((Z$15-Z$13)/24)</f>
        <v>70.472301138787998</v>
      </c>
      <c r="Z20" s="40">
        <f>data_seg!O20</f>
        <v>139.59836734699999</v>
      </c>
      <c r="AA20" s="40">
        <f>data_seg!P20</f>
        <v>63.802083334371424</v>
      </c>
      <c r="AB20" s="40">
        <f>data_bpb!C20</f>
        <v>69.837415540171904</v>
      </c>
      <c r="AC20" s="40">
        <f>60/((AD$15-AD$13)/24)</f>
        <v>69.213867187764038</v>
      </c>
      <c r="AD20" s="40">
        <f>data_seg!Q20</f>
        <v>143.68507936500001</v>
      </c>
      <c r="AE20" s="40">
        <f>data_seg!R20</f>
        <v>67.555147063092278</v>
      </c>
      <c r="AF20" s="40">
        <f>60/((AG$15-AG$13)/24)</f>
        <v>46.875</v>
      </c>
      <c r="AG20" s="40">
        <f>data_seg!S20</f>
        <v>183.34476190500001</v>
      </c>
      <c r="AH20" s="40">
        <f>data_seg!T20</f>
        <v>47.699740408651692</v>
      </c>
      <c r="AI20" s="40">
        <f>60/((AJ$15-AJ$13)/24)</f>
        <v>57.688953488754663</v>
      </c>
      <c r="AJ20" s="40">
        <f>data_seg!U20</f>
        <v>157.34131519300001</v>
      </c>
      <c r="AK20" s="40">
        <f>data_seg!V20</f>
        <v>60.136363639609861</v>
      </c>
      <c r="AL20" s="40">
        <f>60/((AM$15-AM$13)/24)</f>
        <v>83.691801622146542</v>
      </c>
      <c r="AM20" s="40">
        <f>data_seg!W20</f>
        <v>120.12843537400001</v>
      </c>
      <c r="AN20" s="40">
        <f>data_seg!X20</f>
        <v>76.56249998903418</v>
      </c>
      <c r="AO20" s="40">
        <f>data_bpb!D20</f>
        <v>84.720799173953083</v>
      </c>
      <c r="AP20" s="40">
        <f>60/((AQ$15-AQ$13)/24)</f>
        <v>47.999709752155077</v>
      </c>
      <c r="AQ20" s="40">
        <f>data_seg!Y20</f>
        <v>190.10176870699999</v>
      </c>
      <c r="AR20" s="40">
        <f>data_seg!Z20</f>
        <v>49.058142984391182</v>
      </c>
      <c r="AS20" s="40">
        <f>60/((AT$15-AT$13)/24)</f>
        <v>74.167507564604875</v>
      </c>
      <c r="AT20" s="40">
        <f>data_seg!AA20</f>
        <v>135.65097505700001</v>
      </c>
      <c r="AU20" s="40">
        <f>data_seg!AB20</f>
        <v>67.116477270343822</v>
      </c>
      <c r="AV20" s="40">
        <f>60/((AW$15-AW$13)/24)</f>
        <v>59.337997847247244</v>
      </c>
      <c r="AW20" s="40">
        <f>data_seg!AC20</f>
        <v>167.209795918</v>
      </c>
      <c r="AX20" s="40">
        <f>data_seg!AD20</f>
        <v>59.104717643256066</v>
      </c>
      <c r="AY20" s="40">
        <f>data_bpb!E20</f>
        <v>63.605769237267438</v>
      </c>
      <c r="AZ20" s="40">
        <f>60/((BA$15-BA$13)/24)</f>
        <v>67.26206616033538</v>
      </c>
      <c r="BA20" s="40">
        <f>data_seg!AE20</f>
        <v>137.64789115599999</v>
      </c>
      <c r="BB20" s="40">
        <f>data_seg!AF20</f>
        <v>66.6834677330706</v>
      </c>
      <c r="BC20" s="40">
        <f>60/((BD$15-BD$13)/24)</f>
        <v>53.833007810692855</v>
      </c>
      <c r="BD20" s="40">
        <f>data_seg!AG20</f>
        <v>177.77197278899999</v>
      </c>
      <c r="BE20" s="40">
        <f>data_seg!AH20</f>
        <v>70.794092459171139</v>
      </c>
      <c r="BF20" s="40">
        <f>data_bpb!F20</f>
        <v>58.285361846898397</v>
      </c>
      <c r="BG20" s="40">
        <f>60/((BH$15-BH$13)/24)</f>
        <v>62.570942111292702</v>
      </c>
      <c r="BH20" s="40">
        <f>data_seg!AI20</f>
        <v>154.59265306099999</v>
      </c>
      <c r="BI20" s="40">
        <f>data_seg!AJ20</f>
        <v>62.713310572178003</v>
      </c>
      <c r="BJ20" s="40">
        <f>60/((BK$15-BK$13)/24)</f>
        <v>63.475562868363596</v>
      </c>
      <c r="BK20" s="40">
        <f>data_seg!AK20</f>
        <v>143.33678</v>
      </c>
      <c r="BL20" s="40">
        <f>data_seg!AL20</f>
        <v>74.359262501116703</v>
      </c>
      <c r="BM20" s="40">
        <f>60/((BN$15-BN$13)/24)</f>
        <v>62.705384227562547</v>
      </c>
      <c r="BN20" s="40">
        <f>data_seg!AM20</f>
        <v>152.34902494299999</v>
      </c>
      <c r="BO20" s="40">
        <f>data_seg!AN20</f>
        <v>68.506627995421056</v>
      </c>
      <c r="BP20" s="40">
        <f>60/((BQ$15-BQ$13)/24)</f>
        <v>47.370682452657803</v>
      </c>
      <c r="BQ20" s="40">
        <f>data_seg!AO20</f>
        <v>215.878820862</v>
      </c>
      <c r="BR20" s="40">
        <f>data_seg!AP20</f>
        <v>54.435483869595927</v>
      </c>
      <c r="BS20" s="40">
        <f>60/((BT$15-BT$13)/24)</f>
        <v>69.512066973912667</v>
      </c>
      <c r="BT20" s="40">
        <f>data_seg!AQ20</f>
        <v>145.98385487499999</v>
      </c>
      <c r="BU20" s="40">
        <f>data_seg!AR20</f>
        <v>67.116477270343822</v>
      </c>
      <c r="BV20" s="40">
        <f>60/((BW$15-BW$13)/24)</f>
        <v>69.541297264565273</v>
      </c>
      <c r="BW20" s="42">
        <f>data_seg!AS20</f>
        <v>145.821315193</v>
      </c>
      <c r="BX20" s="40">
        <f>data_seg!AT20</f>
        <v>69.837415540171904</v>
      </c>
      <c r="BY20" s="40">
        <f>data_bpb!G20</f>
        <v>76.752011138650943</v>
      </c>
      <c r="BZ20" s="40">
        <f>60/((CA$15-CA$13)/24)</f>
        <v>84.267515924304888</v>
      </c>
      <c r="CA20" s="40">
        <f>data_seg!AU20</f>
        <v>120.729251701</v>
      </c>
      <c r="CB20" s="40">
        <f>data_seg!AV20</f>
        <v>61.477695171749829</v>
      </c>
      <c r="CC20" s="40">
        <f>60/((CD$15-CD$13)/24)</f>
        <v>54.372842347134821</v>
      </c>
      <c r="CD20" s="40">
        <f>data_seg!AW20</f>
        <v>181.353650794</v>
      </c>
      <c r="CE20" s="40">
        <f>data_seg!AX20</f>
        <v>59.508816121141273</v>
      </c>
      <c r="CF20" s="40">
        <f>data_bpb!H20</f>
        <v>60.092659886928061</v>
      </c>
      <c r="CG20" s="40">
        <f>60/((CH$15-CH$13)/24)</f>
        <v>65.307532825127268</v>
      </c>
      <c r="CH20" s="42">
        <f>data_seg!AY20</f>
        <v>149.655510204</v>
      </c>
      <c r="CI20" s="40">
        <f>data_seg!AZ20</f>
        <v>71.498054472099795</v>
      </c>
      <c r="CJ20" s="40">
        <f>60/((CK$15-CK$13)/24)</f>
        <v>70.027171036442738</v>
      </c>
      <c r="CK20" s="40">
        <f>data_seg!BA20</f>
        <v>138.25451247199999</v>
      </c>
      <c r="CL20" s="40">
        <f>data_seg!BB20</f>
        <v>70.854755791461116</v>
      </c>
      <c r="CM20" s="40">
        <f>60/((CN$15-CN$13)/24)</f>
        <v>65.974069150793639</v>
      </c>
      <c r="CN20" s="40">
        <f>data_seg!BC20</f>
        <v>150.23310657600001</v>
      </c>
      <c r="CO20" s="40">
        <f>data_seg!BD20</f>
        <v>68.906250005518189</v>
      </c>
    </row>
    <row r="21" spans="1:93" x14ac:dyDescent="0.3">
      <c r="A21" s="41">
        <v>20</v>
      </c>
      <c r="B21" s="41"/>
      <c r="C21" s="54" t="s">
        <v>112</v>
      </c>
      <c r="D21" s="41">
        <v>20</v>
      </c>
      <c r="E21" s="40">
        <v>19</v>
      </c>
      <c r="F21" s="40">
        <f>60/((G$15-G$13)/24)</f>
        <v>57.052092916165442</v>
      </c>
      <c r="G21" s="40">
        <f>data_seg!C21</f>
        <v>169.20380952400001</v>
      </c>
      <c r="H21" s="40">
        <f>data_seg!D21</f>
        <v>83.638335821919355</v>
      </c>
      <c r="I21" s="40">
        <f>60/((J$15-J$13)/24)</f>
        <v>65.022935779909702</v>
      </c>
      <c r="J21" s="40">
        <f>data_seg!E21</f>
        <v>146.378594104</v>
      </c>
      <c r="K21" s="40">
        <f>data_seg!F21</f>
        <v>79.354606523757241</v>
      </c>
      <c r="L21" s="40">
        <f>60/((M$15-M$13)/24)</f>
        <v>79.507211537804594</v>
      </c>
      <c r="M21" s="40">
        <f>data_seg!G21</f>
        <v>133.83981859400001</v>
      </c>
      <c r="N21" s="40">
        <f>data_seg!H21</f>
        <v>73.496561565392028</v>
      </c>
      <c r="O21" s="40">
        <f>data_bpb!B21</f>
        <v>77.519531245079307</v>
      </c>
      <c r="P21" s="40">
        <f>60/((Q$15-Q$13)/24)</f>
        <v>74.627707580938065</v>
      </c>
      <c r="Q21" s="40">
        <f>data_seg!I21</f>
        <v>135.58131519299999</v>
      </c>
      <c r="R21" s="40">
        <f>data_seg!J21</f>
        <v>77.860169491850911</v>
      </c>
      <c r="S21" s="40">
        <f>60/((T$15-T$13)/24)</f>
        <v>64.007869952522299</v>
      </c>
      <c r="T21" s="40">
        <f>data_seg!K21</f>
        <v>155.24861677999999</v>
      </c>
      <c r="U21" s="40">
        <f>data_seg!L21</f>
        <v>64.419489091205307</v>
      </c>
      <c r="V21" s="40">
        <f>60/((W$15-W$13)/24)</f>
        <v>75.170454545588015</v>
      </c>
      <c r="W21" s="40">
        <f>data_seg!M21</f>
        <v>130.48888888900001</v>
      </c>
      <c r="X21" s="40">
        <f>data_seg!N21</f>
        <v>85.784782132496133</v>
      </c>
      <c r="Y21" s="40">
        <f>60/((Z$15-Z$13)/24)</f>
        <v>70.472301138787998</v>
      </c>
      <c r="Z21" s="40">
        <f>data_seg!O21</f>
        <v>143.36000000000001</v>
      </c>
      <c r="AA21" s="40">
        <f>data_seg!P21</f>
        <v>67.439152644737419</v>
      </c>
      <c r="AB21" s="40">
        <f>data_bpb!C21</f>
        <v>71.777343751168331</v>
      </c>
      <c r="AC21" s="40">
        <f>60/((AD$15-AD$13)/24)</f>
        <v>69.213867187764038</v>
      </c>
      <c r="AD21" s="40">
        <f>data_seg!Q21</f>
        <v>147.23773242600001</v>
      </c>
      <c r="AE21" s="40">
        <f>data_seg!R21</f>
        <v>74.387428977404781</v>
      </c>
      <c r="AF21" s="40">
        <f>60/((AG$15-AG$13)/24)</f>
        <v>46.875</v>
      </c>
      <c r="AG21" s="40">
        <f>data_seg!S21</f>
        <v>188.37623582800001</v>
      </c>
      <c r="AH21" s="40">
        <f>data_seg!T21</f>
        <v>51.795545959174078</v>
      </c>
      <c r="AI21" s="40">
        <f>60/((AJ$15-AJ$13)/24)</f>
        <v>57.688953488754663</v>
      </c>
      <c r="AJ21" s="40">
        <f>data_seg!U21</f>
        <v>161.332244898</v>
      </c>
      <c r="AK21" s="40">
        <f>data_seg!V21</f>
        <v>52.734374999457899</v>
      </c>
      <c r="AL21" s="40">
        <f>60/((AM$15-AM$13)/24)</f>
        <v>83.691801622146542</v>
      </c>
      <c r="AM21" s="40">
        <f>data_seg!W21</f>
        <v>123.263129252</v>
      </c>
      <c r="AN21" s="40">
        <f>data_seg!X21</f>
        <v>80.025595965044076</v>
      </c>
      <c r="AO21" s="40">
        <f>data_bpb!D21</f>
        <v>83.804898648206148</v>
      </c>
      <c r="AP21" s="40">
        <f>60/((AQ$15-AQ$13)/24)</f>
        <v>47.999709752155077</v>
      </c>
      <c r="AQ21" s="40">
        <f>data_seg!Y21</f>
        <v>194.99392290200001</v>
      </c>
      <c r="AR21" s="40">
        <f>data_seg!Z21</f>
        <v>57.468084716284324</v>
      </c>
      <c r="AS21" s="40">
        <f>60/((AT$15-AT$13)/24)</f>
        <v>74.167507564604875</v>
      </c>
      <c r="AT21" s="40">
        <f>data_seg!AA21</f>
        <v>139.22684807300001</v>
      </c>
      <c r="AU21" s="40">
        <f>data_seg!AB21</f>
        <v>70.947547871941353</v>
      </c>
      <c r="AV21" s="40">
        <f>60/((AW$15-AW$13)/24)</f>
        <v>59.337997847247244</v>
      </c>
      <c r="AW21" s="40">
        <f>data_seg!AC21</f>
        <v>171.27038548799999</v>
      </c>
      <c r="AX21" s="40">
        <f>data_seg!AD21</f>
        <v>61.940644221123698</v>
      </c>
      <c r="AY21" s="40">
        <f>data_bpb!E21</f>
        <v>62.389964779636195</v>
      </c>
      <c r="AZ21" s="40">
        <f>60/((BA$15-BA$13)/24)</f>
        <v>67.26206616033538</v>
      </c>
      <c r="BA21" s="40">
        <f>data_seg!AE21</f>
        <v>141.24698412699999</v>
      </c>
      <c r="BB21" s="40">
        <f>data_seg!AF21</f>
        <v>71.718364831921292</v>
      </c>
      <c r="BC21" s="40">
        <f>60/((BD$15-BD$13)/24)</f>
        <v>53.833007810692855</v>
      </c>
      <c r="BD21" s="40">
        <f>data_seg!AG21</f>
        <v>181.162086168</v>
      </c>
      <c r="BE21" s="40">
        <f>data_seg!AH21</f>
        <v>67.346643517625409</v>
      </c>
      <c r="BF21" s="40">
        <f>data_bpb!F21</f>
        <v>53.278028348316433</v>
      </c>
      <c r="BG21" s="40">
        <f>60/((BH$15-BH$13)/24)</f>
        <v>62.570942111292702</v>
      </c>
      <c r="BH21" s="40">
        <f>data_seg!AI21</f>
        <v>158.41959183700001</v>
      </c>
      <c r="BI21" s="40">
        <f>data_seg!AJ21</f>
        <v>71.133863080594082</v>
      </c>
      <c r="BJ21" s="40">
        <f>60/((BK$15-BK$13)/24)</f>
        <v>63.475562868363596</v>
      </c>
      <c r="BK21" s="40">
        <f>data_seg!AK21</f>
        <v>146.5643537</v>
      </c>
      <c r="BL21" s="40">
        <f>data_seg!AL21</f>
        <v>69.148877642747266</v>
      </c>
      <c r="BM21" s="40">
        <f>60/((BN$15-BN$13)/24)</f>
        <v>62.705384227562547</v>
      </c>
      <c r="BN21" s="40">
        <f>data_seg!AM21</f>
        <v>155.85233560099999</v>
      </c>
      <c r="BO21" s="40">
        <f>data_seg!AN21</f>
        <v>66.435322226990579</v>
      </c>
      <c r="BP21" s="40">
        <f>60/((BQ$15-BQ$13)/24)</f>
        <v>47.370682452657803</v>
      </c>
      <c r="BQ21" s="40">
        <f>data_seg!AO21</f>
        <v>220.28770975099999</v>
      </c>
      <c r="BR21" s="40">
        <f>data_seg!AP21</f>
        <v>58.23926824053909</v>
      </c>
      <c r="BS21" s="40">
        <f>60/((BT$15-BT$13)/24)</f>
        <v>69.512066973912667</v>
      </c>
      <c r="BT21" s="40">
        <f>data_seg!AQ21</f>
        <v>149.55972789099999</v>
      </c>
      <c r="BU21" s="40">
        <f>data_seg!AR21</f>
        <v>78.860681657775302</v>
      </c>
      <c r="BV21" s="40">
        <f>60/((BW$15-BW$13)/24)</f>
        <v>69.541297264565273</v>
      </c>
      <c r="BW21" s="42">
        <f>data_seg!AS21</f>
        <v>149.257868481</v>
      </c>
      <c r="BX21" s="40">
        <f>data_seg!AT21</f>
        <v>72.3525145076445</v>
      </c>
      <c r="BY21" s="40">
        <f>data_bpb!G21</f>
        <v>72.448160043588075</v>
      </c>
      <c r="BZ21" s="40">
        <f>60/((CA$15-CA$13)/24)</f>
        <v>84.267515924304888</v>
      </c>
      <c r="CA21" s="40">
        <f>data_seg!AU21</f>
        <v>124.633106576</v>
      </c>
      <c r="CB21" s="40">
        <f>data_seg!AV21</f>
        <v>70.230777829547065</v>
      </c>
      <c r="CC21" s="40">
        <f>60/((CD$15-CD$13)/24)</f>
        <v>54.372842347134821</v>
      </c>
      <c r="CD21" s="40">
        <f>data_seg!AW21</f>
        <v>185.38666666699999</v>
      </c>
      <c r="CE21" s="40">
        <f>data_seg!AX21</f>
        <v>66.996268656216444</v>
      </c>
      <c r="CF21" s="40">
        <f>data_bpb!H21</f>
        <v>58.28536183746175</v>
      </c>
      <c r="CG21" s="40">
        <f>60/((CH$15-CH$13)/24)</f>
        <v>65.307532825127268</v>
      </c>
      <c r="CH21" s="42">
        <f>data_seg!AY21</f>
        <v>153.01224489800001</v>
      </c>
      <c r="CI21" s="40">
        <f>data_seg!AZ21</f>
        <v>74.855274443040116</v>
      </c>
      <c r="CJ21" s="40">
        <f>60/((CK$15-CK$13)/24)</f>
        <v>70.027171036442738</v>
      </c>
      <c r="CK21" s="40">
        <f>data_seg!BA21</f>
        <v>141.641723356</v>
      </c>
      <c r="CL21" s="40">
        <f>data_seg!BB21</f>
        <v>80.616918103176772</v>
      </c>
      <c r="CM21" s="40">
        <f>60/((CN$15-CN$13)/24)</f>
        <v>65.974069150793639</v>
      </c>
      <c r="CN21" s="40">
        <f>data_seg!BC21</f>
        <v>153.716099773</v>
      </c>
      <c r="CO21" s="40">
        <f>data_seg!BD21</f>
        <v>70.43859845777439</v>
      </c>
    </row>
    <row r="22" spans="1:93" x14ac:dyDescent="0.3">
      <c r="A22" s="41">
        <v>21</v>
      </c>
      <c r="B22" s="41" t="s">
        <v>11</v>
      </c>
      <c r="C22" s="54" t="s">
        <v>112</v>
      </c>
      <c r="D22" s="41">
        <v>21</v>
      </c>
      <c r="E22" s="40">
        <v>18</v>
      </c>
      <c r="F22" s="40">
        <f>60/((G$15-G$13)/24)</f>
        <v>57.052092916165442</v>
      </c>
      <c r="G22" s="40">
        <f>data_seg!C22</f>
        <v>182.83392290200001</v>
      </c>
      <c r="H22" s="40">
        <f>data_seg!D22</f>
        <v>72.223165759182976</v>
      </c>
      <c r="I22" s="40">
        <f>60/((J$15-J$13)/24)</f>
        <v>65.022935779909702</v>
      </c>
      <c r="J22" s="40">
        <f>data_seg!E22</f>
        <v>160.74448979600001</v>
      </c>
      <c r="K22" s="40">
        <f>data_seg!F22</f>
        <v>73.174778763389156</v>
      </c>
      <c r="L22" s="40">
        <f>60/((M$15-M$13)/24)</f>
        <v>79.507211537804594</v>
      </c>
      <c r="M22" s="40">
        <f>data_seg!G22</f>
        <v>149.350748299</v>
      </c>
      <c r="N22" s="40">
        <f>data_seg!H22</f>
        <v>79.917042522474475</v>
      </c>
      <c r="O22" s="40">
        <f>data_bpb!B22</f>
        <v>78.302556825133195</v>
      </c>
      <c r="P22" s="40">
        <f>60/((Q$15-Q$13)/24)</f>
        <v>74.627707580938065</v>
      </c>
      <c r="Q22" s="40">
        <f>data_seg!I22</f>
        <v>150.22294784600001</v>
      </c>
      <c r="R22" s="40">
        <f>data_seg!J22</f>
        <v>80.61829704277865</v>
      </c>
      <c r="S22" s="40">
        <f>60/((T$15-T$13)/24)</f>
        <v>64.007869952522299</v>
      </c>
      <c r="T22" s="40">
        <f>data_seg!K22</f>
        <v>172.945124717</v>
      </c>
      <c r="U22" s="40">
        <f>data_seg!L22</f>
        <v>68.024451557913949</v>
      </c>
      <c r="V22" s="40">
        <f>60/((W$15-W$13)/24)</f>
        <v>75.170454545588015</v>
      </c>
      <c r="W22" s="40">
        <f>data_seg!M22</f>
        <v>143.777959184</v>
      </c>
      <c r="X22" s="40">
        <f>data_seg!N22</f>
        <v>78.302556819456214</v>
      </c>
      <c r="Y22" s="40">
        <f>60/((Z$15-Z$13)/24)</f>
        <v>70.472301138787998</v>
      </c>
      <c r="Z22" s="40">
        <f>data_seg!O22</f>
        <v>160.264126984</v>
      </c>
      <c r="AA22" s="40">
        <f>data_seg!P22</f>
        <v>68.753464522090567</v>
      </c>
      <c r="AB22" s="40">
        <f>data_bpb!C22</f>
        <v>65.142463227622869</v>
      </c>
      <c r="AC22" s="40">
        <f>60/((AD$15-AD$13)/24)</f>
        <v>69.213867187764038</v>
      </c>
      <c r="AD22" s="40">
        <f>data_seg!Q22</f>
        <v>162.56290249400001</v>
      </c>
      <c r="AE22" s="40">
        <f>data_seg!R22</f>
        <v>76.373922413536036</v>
      </c>
      <c r="AF22" s="40">
        <f>60/((AG$15-AG$13)/24)</f>
        <v>46.875</v>
      </c>
      <c r="AG22" s="40">
        <f>data_seg!S22</f>
        <v>210.38585033999999</v>
      </c>
      <c r="AH22" s="40">
        <f>data_seg!T22</f>
        <v>48.681068880961938</v>
      </c>
      <c r="AI22" s="40">
        <f>60/((AJ$15-AJ$13)/24)</f>
        <v>57.688953488754663</v>
      </c>
      <c r="AJ22" s="40">
        <f>data_seg!U22</f>
        <v>182.950022676</v>
      </c>
      <c r="AK22" s="40">
        <f>data_seg!V22</f>
        <v>52.143182456378618</v>
      </c>
      <c r="AL22" s="40">
        <f>60/((AM$15-AM$13)/24)</f>
        <v>83.691801622146542</v>
      </c>
      <c r="AM22" s="40">
        <f>data_seg!W22</f>
        <v>137.508571429</v>
      </c>
      <c r="AN22" s="40">
        <f>data_seg!X22</f>
        <v>82.248839527190995</v>
      </c>
      <c r="AO22" s="40">
        <f>data_bpb!D22</f>
        <v>79.917042540215476</v>
      </c>
      <c r="AP22" s="40">
        <f>60/((AQ$15-AQ$13)/24)</f>
        <v>47.999709752155077</v>
      </c>
      <c r="AQ22" s="40">
        <f>data_seg!Y22</f>
        <v>214.831020408</v>
      </c>
      <c r="AR22" s="40">
        <f>data_seg!Z22</f>
        <v>58.801161504373972</v>
      </c>
      <c r="AS22" s="40">
        <f>60/((AT$15-AT$13)/24)</f>
        <v>74.167507564604875</v>
      </c>
      <c r="AT22" s="40">
        <f>data_seg!AA22</f>
        <v>155.29505668900001</v>
      </c>
      <c r="AU22" s="40">
        <f>data_seg!AB22</f>
        <v>75.079449151299642</v>
      </c>
      <c r="AV22" s="40">
        <f>60/((AW$15-AW$13)/24)</f>
        <v>59.337997847247244</v>
      </c>
      <c r="AW22" s="40">
        <f>data_seg!AC22</f>
        <v>189.675102041</v>
      </c>
      <c r="AX22" s="40">
        <f>data_seg!AD22</f>
        <v>62.358597286757934</v>
      </c>
      <c r="AY22" s="40">
        <f>data_bpb!E22</f>
        <v>49.218750001922558</v>
      </c>
      <c r="AZ22" s="40">
        <f>60/((BA$15-BA$13)/24)</f>
        <v>67.26206616033538</v>
      </c>
      <c r="BA22" s="40">
        <f>data_seg!AE22</f>
        <v>157.14249433099999</v>
      </c>
      <c r="BB22" s="40">
        <f>data_seg!AF22</f>
        <v>73.311742687063372</v>
      </c>
      <c r="BC22" s="40">
        <f>60/((BD$15-BD$13)/24)</f>
        <v>53.833007810692855</v>
      </c>
      <c r="BD22" s="40">
        <f>data_seg!AG22</f>
        <v>198.08943310699999</v>
      </c>
      <c r="BE22" s="40">
        <f>data_seg!AH22</f>
        <v>66.731303802102062</v>
      </c>
      <c r="BF22" s="40">
        <f>data_bpb!F22</f>
        <v>47.704326921629068</v>
      </c>
      <c r="BG22" s="40">
        <f>60/((BH$15-BH$13)/24)</f>
        <v>62.570942111292702</v>
      </c>
      <c r="BH22" s="40">
        <f>data_seg!AI22</f>
        <v>174.445714286</v>
      </c>
      <c r="BI22" s="40">
        <f>data_seg!AJ22</f>
        <v>68.56343283884118</v>
      </c>
      <c r="BJ22" s="40">
        <f>60/((BK$15-BK$13)/24)</f>
        <v>63.475562868363596</v>
      </c>
      <c r="BK22" s="40">
        <f>data_seg!AK22</f>
        <v>163.0505215</v>
      </c>
      <c r="BL22" s="40">
        <f>data_seg!AL22</f>
        <v>61.280261782015543</v>
      </c>
      <c r="BM22" s="40">
        <f>60/((BN$15-BN$13)/24)</f>
        <v>62.705384227562547</v>
      </c>
      <c r="BN22" s="40">
        <f>data_seg!AM22</f>
        <v>173.01188208600001</v>
      </c>
      <c r="BO22" s="40">
        <f>data_seg!AN22</f>
        <v>63.024009144915453</v>
      </c>
      <c r="BP22" s="40">
        <f>60/((BQ$15-BQ$13)/24)</f>
        <v>47.370682452657803</v>
      </c>
      <c r="BQ22" s="40">
        <f>data_seg!AO22</f>
        <v>239.862131519</v>
      </c>
      <c r="BR22" s="40">
        <f>data_seg!AP22</f>
        <v>56.583599452816834</v>
      </c>
      <c r="BS22" s="40">
        <f>60/((BT$15-BT$13)/24)</f>
        <v>69.512066973912667</v>
      </c>
      <c r="BT22" s="40">
        <f>data_seg!AQ22</f>
        <v>164.01560090699999</v>
      </c>
      <c r="BU22" s="40">
        <f>data_seg!AR22</f>
        <v>74.485787207660564</v>
      </c>
      <c r="BV22" s="40">
        <f>60/((BW$15-BW$13)/24)</f>
        <v>69.541297264565273</v>
      </c>
      <c r="BW22" s="42">
        <f>data_seg!AS22</f>
        <v>165.014058957</v>
      </c>
      <c r="BX22" s="40">
        <f>data_seg!AT22</f>
        <v>71.017034066357297</v>
      </c>
      <c r="BY22" s="40">
        <f>data_bpb!G22</f>
        <v>58.726917615656731</v>
      </c>
      <c r="BZ22" s="40">
        <f>60/((CA$15-CA$13)/24)</f>
        <v>84.267515924304888</v>
      </c>
      <c r="CA22" s="40">
        <f>data_seg!AU22</f>
        <v>140.86530612199999</v>
      </c>
      <c r="CB22" s="40">
        <f>data_seg!AV22</f>
        <v>75.782841138045498</v>
      </c>
      <c r="CC22" s="40">
        <f>60/((CD$15-CD$13)/24)</f>
        <v>54.372842347134821</v>
      </c>
      <c r="CD22" s="40">
        <f>data_seg!AW22</f>
        <v>202.40253968299999</v>
      </c>
      <c r="CE22" s="40">
        <f>data_seg!AX22</f>
        <v>66.073648230317502</v>
      </c>
      <c r="CF22" s="40">
        <f>data_bpb!H22</f>
        <v>43.55029845966753</v>
      </c>
      <c r="CG22" s="40">
        <f>60/((CH$15-CH$13)/24)</f>
        <v>65.307532825127268</v>
      </c>
      <c r="CH22" s="42">
        <f>data_seg!AY22</f>
        <v>168.24163265300001</v>
      </c>
      <c r="CI22" s="40">
        <f>data_seg!AZ22</f>
        <v>71.343830887158333</v>
      </c>
      <c r="CJ22" s="40">
        <f>60/((CK$15-CK$13)/24)</f>
        <v>70.027171036442738</v>
      </c>
      <c r="CK22" s="40">
        <f>data_seg!BA22</f>
        <v>155.78267573700001</v>
      </c>
      <c r="CL22" s="40">
        <f>data_seg!BB22</f>
        <v>72.56118369591087</v>
      </c>
      <c r="CM22" s="40">
        <f>60/((CN$15-CN$13)/24)</f>
        <v>65.974069150793639</v>
      </c>
      <c r="CN22" s="40">
        <f>data_seg!BC22</f>
        <v>169.90040816300001</v>
      </c>
      <c r="CO22" s="40">
        <f>data_seg!BD22</f>
        <v>67.019767651617485</v>
      </c>
    </row>
    <row r="23" spans="1:93" x14ac:dyDescent="0.3">
      <c r="A23" s="41">
        <v>22</v>
      </c>
      <c r="B23" s="41">
        <v>14</v>
      </c>
      <c r="C23" s="54" t="s">
        <v>113</v>
      </c>
      <c r="D23" s="41">
        <v>22</v>
      </c>
      <c r="E23" s="40">
        <v>6</v>
      </c>
      <c r="F23" s="40">
        <f>60/((G$17-G$15)/12)</f>
        <v>52.55561440919795</v>
      </c>
      <c r="G23" s="40">
        <f>data_seg!C23</f>
        <v>197.78757369600001</v>
      </c>
      <c r="H23" s="40">
        <f>data_seg!D23</f>
        <v>69.213867191090827</v>
      </c>
      <c r="I23" s="40">
        <f>60/((J$17-J$15)/12)</f>
        <v>58.640151291251506</v>
      </c>
      <c r="J23" s="40">
        <f>data_seg!E23</f>
        <v>175.50367346900001</v>
      </c>
      <c r="K23" s="40">
        <f>data_seg!F23</f>
        <v>78.525641024243015</v>
      </c>
      <c r="L23" s="40">
        <f>60/((M$17-M$15)/12)</f>
        <v>67.999588820464083</v>
      </c>
      <c r="M23" s="40">
        <f>data_seg!G23</f>
        <v>162.86476190499999</v>
      </c>
      <c r="N23" s="40">
        <f>data_seg!H23</f>
        <v>80.749511728114371</v>
      </c>
      <c r="O23" s="40">
        <f>data_bpb!B23</f>
        <v>68.906249998923329</v>
      </c>
      <c r="P23" s="40">
        <f>60/((Q$17-Q$15)/12)</f>
        <v>66.114738806933744</v>
      </c>
      <c r="Q23" s="40">
        <f>data_seg!I23</f>
        <v>163.61941043100001</v>
      </c>
      <c r="R23" s="40">
        <f>data_seg!J23</f>
        <v>82.248839527190995</v>
      </c>
      <c r="S23" s="40">
        <f>60/((T$17-T$15)/12)</f>
        <v>62.264683734756616</v>
      </c>
      <c r="T23" s="40">
        <f>data_seg!K23</f>
        <v>188.82176870699999</v>
      </c>
      <c r="U23" s="40">
        <f>data_seg!L23</f>
        <v>67.962328756794889</v>
      </c>
      <c r="V23" s="40">
        <f>60/((W$17-W$15)/12)</f>
        <v>70.956092673191066</v>
      </c>
      <c r="W23" s="40">
        <f>data_seg!M23</f>
        <v>157.57061224500001</v>
      </c>
      <c r="X23" s="40">
        <f>data_seg!N23</f>
        <v>75.261680834626361</v>
      </c>
      <c r="Y23" s="40">
        <f>60/((Z$17-Z$15)/12)</f>
        <v>61.401608908302656</v>
      </c>
      <c r="Z23" s="40">
        <f>data_seg!O23</f>
        <v>175.97242630400001</v>
      </c>
      <c r="AA23" s="40">
        <f>data_seg!P23</f>
        <v>62.389964790448765</v>
      </c>
      <c r="AB23" s="40">
        <f>data_bpb!C23</f>
        <v>59.860641891575845</v>
      </c>
      <c r="AC23" s="40">
        <f>60/((AD$17-AD$15)/12)</f>
        <v>60.680650686960881</v>
      </c>
      <c r="AD23" s="40">
        <f>data_seg!Q23</f>
        <v>176.70385487499999</v>
      </c>
      <c r="AE23" s="40">
        <f>data_seg!R23</f>
        <v>79.917042522474475</v>
      </c>
      <c r="AF23" s="40">
        <f>60/((AG$17-AG$15)/12)</f>
        <v>49.533246805034594</v>
      </c>
      <c r="AG23" s="40">
        <f>data_seg!S23</f>
        <v>232.57106576000001</v>
      </c>
      <c r="AH23" s="40">
        <f>data_seg!T23</f>
        <v>56.583599458746022</v>
      </c>
      <c r="AI23" s="40">
        <f>60/((AJ$17-AJ$15)/12)</f>
        <v>55.669322258800044</v>
      </c>
      <c r="AJ23" s="40">
        <f>data_seg!U23</f>
        <v>203.662222222</v>
      </c>
      <c r="AK23" s="40">
        <f>data_seg!V23</f>
        <v>51.337437912844827</v>
      </c>
      <c r="AL23" s="40">
        <f>60/((AM$17-AM$15)/12)</f>
        <v>75.307377045483136</v>
      </c>
      <c r="AM23" s="40">
        <f>data_seg!W23</f>
        <v>150.639455782</v>
      </c>
      <c r="AN23" s="40">
        <f>data_seg!X23</f>
        <v>82.248839508399882</v>
      </c>
      <c r="AO23" s="40">
        <f>data_bpb!D23</f>
        <v>72.448160043588274</v>
      </c>
      <c r="AP23" s="40">
        <f>60/((AQ$17-AQ$15)/12)</f>
        <v>48.525528170348942</v>
      </c>
      <c r="AQ23" s="40">
        <f>data_seg!Y23</f>
        <v>233.198004535</v>
      </c>
      <c r="AR23" s="40">
        <f>data_seg!Z23</f>
        <v>58.28536183746187</v>
      </c>
      <c r="AS23" s="40">
        <f>60/((AT$17-AT$15)/12)</f>
        <v>66.256009618495298</v>
      </c>
      <c r="AT23" s="40">
        <f>data_seg!AA23</f>
        <v>169.67981859400001</v>
      </c>
      <c r="AU23" s="40">
        <f>data_seg!AB23</f>
        <v>72.959558820746693</v>
      </c>
      <c r="AV23" s="40">
        <f>60/((AW$17-AW$15)/12)</f>
        <v>53.31237911202377</v>
      </c>
      <c r="AW23" s="40">
        <f>data_seg!AC23</f>
        <v>206.994285714</v>
      </c>
      <c r="AX23" s="40">
        <f>data_seg!AD23</f>
        <v>56.480532787066153</v>
      </c>
      <c r="AY23" s="40">
        <f>data_bpb!E23</f>
        <v>51.210260114450698</v>
      </c>
      <c r="AZ23" s="40">
        <f>60/((BA$17-BA$15)/12)</f>
        <v>63.41065950992423</v>
      </c>
      <c r="BA23" s="40">
        <f>data_seg!AE23</f>
        <v>171.874104308</v>
      </c>
      <c r="BB23" s="40">
        <f>data_seg!AF23</f>
        <v>73.828124987743465</v>
      </c>
      <c r="BC23" s="40">
        <f>60/((BD$17-BD$15)/12)</f>
        <v>51.67968750042904</v>
      </c>
      <c r="BD23" s="40">
        <f>data_seg!AG23</f>
        <v>214.273741497</v>
      </c>
      <c r="BE23" s="40">
        <f>data_seg!AH23</f>
        <v>68.299146478562449</v>
      </c>
      <c r="BF23" s="40">
        <f>data_bpb!F23</f>
        <v>53.646734432455709</v>
      </c>
      <c r="BG23" s="40">
        <f>60/((BH$17-BH$15)/12)</f>
        <v>56.712962958860501</v>
      </c>
      <c r="BH23" s="40">
        <f>data_seg!AI23</f>
        <v>190.19755101999999</v>
      </c>
      <c r="BI23" s="40">
        <f>data_seg!AJ23</f>
        <v>71.777343751168118</v>
      </c>
      <c r="BJ23" s="40">
        <f>60/((BK$17-BK$15)/12)</f>
        <v>55.174043647036449</v>
      </c>
      <c r="BK23" s="40">
        <f>data_seg!AK23</f>
        <v>180.67446709999999</v>
      </c>
      <c r="BL23" s="40">
        <f>data_seg!AL23</f>
        <v>64.065728590167581</v>
      </c>
      <c r="BM23" s="40">
        <f>60/((BN$17-BN$15)/12)</f>
        <v>64.869900627588621</v>
      </c>
      <c r="BN23" s="40">
        <f>data_seg!AM23</f>
        <v>190.14820861699999</v>
      </c>
      <c r="BO23" s="40">
        <f>data_seg!AN23</f>
        <v>69.213867191090827</v>
      </c>
      <c r="BP23" s="40">
        <f>60/((BQ$17-BQ$15)/12)</f>
        <v>40.242121913253499</v>
      </c>
      <c r="BQ23" s="40">
        <f>data_seg!AO23</f>
        <v>258.94893424000003</v>
      </c>
      <c r="BR23" s="40">
        <f>data_seg!AP23</f>
        <v>58.50530660243691</v>
      </c>
      <c r="BS23" s="40">
        <f>60/((BT$17-BT$15)/12)</f>
        <v>59.062500002307061</v>
      </c>
      <c r="BT23" s="40">
        <f>data_seg!AQ23</f>
        <v>178.51501133799999</v>
      </c>
      <c r="BU23" s="40">
        <f>data_seg!AR23</f>
        <v>72.448160043588274</v>
      </c>
      <c r="BV23" s="40">
        <f>60/((BW$17-BW$15)/12)</f>
        <v>58.713017750295904</v>
      </c>
      <c r="BW23" s="42">
        <f>data_seg!AS23</f>
        <v>180.221678005</v>
      </c>
      <c r="BX23" s="40">
        <f>data_seg!AT23</f>
        <v>55.272393055864015</v>
      </c>
      <c r="BY23" s="40">
        <f>data_bpb!G23</f>
        <v>55.174043596300194</v>
      </c>
      <c r="BZ23" s="40">
        <f>60/((CA$17-CA$15)/12)</f>
        <v>77.157853813376903</v>
      </c>
      <c r="CA23" s="40">
        <f>data_seg!AU23</f>
        <v>155.11655328800001</v>
      </c>
      <c r="CB23" s="40">
        <f>data_seg!AV23</f>
        <v>73.067010309042999</v>
      </c>
      <c r="CC23" s="40">
        <f>60/((CD$17-CD$15)/12)</f>
        <v>47.281521013812203</v>
      </c>
      <c r="CD23" s="40">
        <f>data_seg!AW23</f>
        <v>218.74793650800001</v>
      </c>
      <c r="CE23" s="40">
        <f>data_seg!AX23</f>
        <v>68.0182341611916</v>
      </c>
      <c r="CF23" s="40">
        <f>data_bpb!H23</f>
        <v>49.533246805034693</v>
      </c>
      <c r="CG23" s="40">
        <f>60/((CH$17-CH$15)/12)</f>
        <v>59.051955009121535</v>
      </c>
      <c r="CH23" s="42">
        <f>data_seg!AY23</f>
        <v>183.37959183699999</v>
      </c>
      <c r="CI23" s="40">
        <f>data_seg!AZ23</f>
        <v>73.304521279032528</v>
      </c>
      <c r="CJ23" s="40">
        <f>60/((CK$17-CK$15)/12)</f>
        <v>62.697459875397996</v>
      </c>
      <c r="CK23" s="40">
        <f>data_seg!BA23</f>
        <v>170.66666666699999</v>
      </c>
      <c r="CL23" s="40">
        <f>data_seg!BB23</f>
        <v>70.15342195013416</v>
      </c>
      <c r="CM23" s="40">
        <f>60/((CN$17-CN$15)/12)</f>
        <v>59.002794788003108</v>
      </c>
      <c r="CN23" s="40">
        <f>data_seg!BC23</f>
        <v>186.01505668900001</v>
      </c>
      <c r="CO23" s="40">
        <f>data_seg!BD23</f>
        <v>66.540370172984723</v>
      </c>
    </row>
    <row r="24" spans="1:93" x14ac:dyDescent="0.3">
      <c r="A24" s="41">
        <v>23</v>
      </c>
      <c r="B24" s="41" t="s">
        <v>10</v>
      </c>
      <c r="C24" s="54" t="s">
        <v>113</v>
      </c>
      <c r="D24" s="41">
        <v>23</v>
      </c>
      <c r="E24" s="40">
        <v>6</v>
      </c>
      <c r="F24" s="40">
        <f>60/((G$17-G$15)/12)</f>
        <v>52.55561440919795</v>
      </c>
      <c r="G24" s="40">
        <f>data_seg!C24</f>
        <v>202.98884353700001</v>
      </c>
      <c r="H24" s="40">
        <f>data_seg!D24</f>
        <v>61.039000981412464</v>
      </c>
      <c r="I24" s="40">
        <f>60/((J$17-J$15)/12)</f>
        <v>58.640151291251506</v>
      </c>
      <c r="J24" s="40">
        <f>data_seg!E24</f>
        <v>180.08816326499999</v>
      </c>
      <c r="K24" s="40">
        <f>data_seg!F24</f>
        <v>78.389160993441052</v>
      </c>
      <c r="L24" s="40">
        <f>60/((M$17-M$15)/12)</f>
        <v>67.999588820464083</v>
      </c>
      <c r="M24" s="40">
        <f>data_seg!G24</f>
        <v>167.32299319699999</v>
      </c>
      <c r="N24" s="40">
        <f>data_seg!H24</f>
        <v>75.628810974781075</v>
      </c>
      <c r="O24" s="40">
        <f>data_bpb!B24</f>
        <v>67.702647373705403</v>
      </c>
      <c r="P24" s="40">
        <f>60/((Q$17-Q$15)/12)</f>
        <v>66.114738806933744</v>
      </c>
      <c r="Q24" s="40">
        <f>data_seg!I24</f>
        <v>167.99637188200001</v>
      </c>
      <c r="R24" s="40">
        <f>data_seg!J24</f>
        <v>75.628810974781075</v>
      </c>
      <c r="S24" s="40">
        <f>60/((T$17-T$15)/12)</f>
        <v>62.264683734756616</v>
      </c>
      <c r="T24" s="40">
        <f>data_seg!K24</f>
        <v>194.11882086200001</v>
      </c>
      <c r="U24" s="40">
        <f>data_seg!L24</f>
        <v>76.550686620958288</v>
      </c>
      <c r="V24" s="40">
        <f>60/((W$17-W$15)/12)</f>
        <v>70.956092673191066</v>
      </c>
      <c r="W24" s="40">
        <f>data_seg!M24</f>
        <v>162.35392290199999</v>
      </c>
      <c r="X24" s="40">
        <f>data_seg!N24</f>
        <v>66.256009612398074</v>
      </c>
      <c r="Y24" s="40">
        <f>60/((Z$17-Z$15)/12)</f>
        <v>61.401608908302656</v>
      </c>
      <c r="Z24" s="40">
        <f>data_seg!O24</f>
        <v>181.742585034</v>
      </c>
      <c r="AA24" s="40">
        <f>data_seg!P24</f>
        <v>65.417325945808898</v>
      </c>
      <c r="AB24" s="40">
        <f>data_bpb!C24</f>
        <v>63.802083340025604</v>
      </c>
      <c r="AC24" s="40">
        <f>60/((AD$17-AD$15)/12)</f>
        <v>60.680650686960881</v>
      </c>
      <c r="AD24" s="40">
        <f>data_seg!Q24</f>
        <v>181.20852607699999</v>
      </c>
      <c r="AE24" s="40">
        <f>data_seg!R24</f>
        <v>82.467586434713326</v>
      </c>
      <c r="AF24" s="40">
        <f>60/((AG$17-AG$15)/12)</f>
        <v>49.533246805034594</v>
      </c>
      <c r="AG24" s="40">
        <f>data_seg!S24</f>
        <v>238.93333333300001</v>
      </c>
      <c r="AH24" s="40">
        <f>data_seg!T24</f>
        <v>50.666360290188507</v>
      </c>
      <c r="AI24" s="40">
        <f>60/((AJ$17-AJ$15)/12)</f>
        <v>55.669322258800044</v>
      </c>
      <c r="AJ24" s="40">
        <f>data_seg!U24</f>
        <v>210.674648526</v>
      </c>
      <c r="AK24" s="40">
        <f>data_seg!V24</f>
        <v>50.999691612939856</v>
      </c>
      <c r="AL24" s="40">
        <f>60/((AM$17-AM$15)/12)</f>
        <v>75.307377045483136</v>
      </c>
      <c r="AM24" s="40">
        <f>data_seg!W24</f>
        <v>155.01641723399999</v>
      </c>
      <c r="AN24" s="40">
        <f>data_seg!X24</f>
        <v>80.526700218642503</v>
      </c>
      <c r="AO24" s="40">
        <f>data_bpb!D24</f>
        <v>78.700031721752964</v>
      </c>
      <c r="AP24" s="40">
        <f>60/((AQ$17-AQ$15)/12)</f>
        <v>48.525528170348942</v>
      </c>
      <c r="AQ24" s="40">
        <f>data_seg!Y24</f>
        <v>239.37451247199999</v>
      </c>
      <c r="AR24" s="40">
        <f>data_seg!Z24</f>
        <v>56.79086538504189</v>
      </c>
      <c r="AS24" s="40">
        <f>60/((AT$17-AT$15)/12)</f>
        <v>66.256009618495298</v>
      </c>
      <c r="AT24" s="40">
        <f>data_seg!AA24</f>
        <v>174.614058957</v>
      </c>
      <c r="AU24" s="40">
        <f>data_seg!AB24</f>
        <v>70.794092466132298</v>
      </c>
      <c r="AV24" s="40">
        <f>60/((AW$17-AW$15)/12)</f>
        <v>53.31237911202377</v>
      </c>
      <c r="AW24" s="40">
        <f>data_seg!AC24</f>
        <v>213.36816326499999</v>
      </c>
      <c r="AX24" s="40">
        <f>data_seg!AD24</f>
        <v>58.643617013673143</v>
      </c>
      <c r="AY24" s="40">
        <f>data_bpb!E24</f>
        <v>55.371093755001773</v>
      </c>
      <c r="AZ24" s="40">
        <f>60/((BA$17-BA$15)/12)</f>
        <v>63.41065950992423</v>
      </c>
      <c r="BA24" s="40">
        <f>data_seg!AE24</f>
        <v>176.75029478499999</v>
      </c>
      <c r="BB24" s="40">
        <f>data_seg!AF24</f>
        <v>71.118836014494789</v>
      </c>
      <c r="BC24" s="40">
        <f>60/((BD$17-BD$15)/12)</f>
        <v>51.67968750042904</v>
      </c>
      <c r="BD24" s="40">
        <f>data_seg!AG24</f>
        <v>219.54467120199999</v>
      </c>
      <c r="BE24" s="40">
        <f>data_seg!AH24</f>
        <v>62.264683740141209</v>
      </c>
      <c r="BF24" s="40">
        <f>data_bpb!F24</f>
        <v>50.012600806750818</v>
      </c>
      <c r="BG24" s="40">
        <f>60/((BH$17-BH$15)/12)</f>
        <v>56.712962958860501</v>
      </c>
      <c r="BH24" s="40">
        <f>data_seg!AI24</f>
        <v>195.213061224</v>
      </c>
      <c r="BI24" s="40">
        <f>data_seg!AJ24</f>
        <v>77.86016948121555</v>
      </c>
      <c r="BJ24" s="40">
        <f>60/((BK$17-BK$15)/12)</f>
        <v>55.174043647036449</v>
      </c>
      <c r="BK24" s="40">
        <f>data_seg!AK24</f>
        <v>186.29369610000001</v>
      </c>
      <c r="BL24" s="40">
        <f>data_seg!AL24</f>
        <v>54.97839020921613</v>
      </c>
      <c r="BM24" s="40">
        <f>60/((BN$17-BN$15)/12)</f>
        <v>64.869900627588621</v>
      </c>
      <c r="BN24" s="40">
        <f>data_seg!AM24</f>
        <v>195.34947845799999</v>
      </c>
      <c r="BO24" s="40">
        <f>data_seg!AN24</f>
        <v>60.092659886927912</v>
      </c>
      <c r="BP24" s="40">
        <f>60/((BQ$17-BQ$15)/12)</f>
        <v>40.242121913253499</v>
      </c>
      <c r="BQ24" s="40">
        <f>data_seg!AO24</f>
        <v>265.10222222200002</v>
      </c>
      <c r="BR24" s="40">
        <f>data_seg!AP24</f>
        <v>51.852529263536944</v>
      </c>
      <c r="BS24" s="40">
        <f>60/((BT$17-BT$15)/12)</f>
        <v>59.062500002307061</v>
      </c>
      <c r="BT24" s="40">
        <f>data_seg!AQ24</f>
        <v>183.48408163299999</v>
      </c>
      <c r="BU24" s="40">
        <f>data_seg!AR24</f>
        <v>72.607200351867405</v>
      </c>
      <c r="BV24" s="40">
        <f>60/((BW$17-BW$15)/12)</f>
        <v>58.713017750295904</v>
      </c>
      <c r="BW24" s="42">
        <f>data_seg!AS24</f>
        <v>186.73487528300001</v>
      </c>
      <c r="BX24" s="40">
        <f>data_seg!AT24</f>
        <v>65.659740596107881</v>
      </c>
      <c r="BY24" s="40">
        <f>data_bpb!G24</f>
        <v>63.024009141237585</v>
      </c>
      <c r="BZ24" s="40">
        <f>60/((CA$17-CA$15)/12)</f>
        <v>77.157853813376903</v>
      </c>
      <c r="CA24" s="40">
        <f>data_seg!AU24</f>
        <v>160.043537415</v>
      </c>
      <c r="CB24" s="40">
        <f>data_seg!AV24</f>
        <v>75.284522009817778</v>
      </c>
      <c r="CC24" s="40">
        <f>60/((CD$17-CD$15)/12)</f>
        <v>47.281521013812203</v>
      </c>
      <c r="CD24" s="40">
        <f>data_seg!AW24</f>
        <v>224.04063492099999</v>
      </c>
      <c r="CE24" s="40">
        <f>data_seg!AX24</f>
        <v>63.508064522530972</v>
      </c>
      <c r="CF24" s="40">
        <f>data_bpb!H24</f>
        <v>45.069494907672883</v>
      </c>
      <c r="CG24" s="40">
        <f>60/((CH$17-CH$15)/12)</f>
        <v>59.051955009121535</v>
      </c>
      <c r="CH24" s="42">
        <f>data_seg!AY24</f>
        <v>188.29061224500001</v>
      </c>
      <c r="CI24" s="40">
        <f>data_seg!AZ24</f>
        <v>73.993288597432382</v>
      </c>
      <c r="CJ24" s="40">
        <f>60/((CK$17-CK$15)/12)</f>
        <v>62.697459875397996</v>
      </c>
      <c r="CK24" s="40">
        <f>data_seg!BA24</f>
        <v>175.798276644</v>
      </c>
      <c r="CL24" s="40">
        <f>data_seg!BB24</f>
        <v>65.825262044338857</v>
      </c>
      <c r="CM24" s="40">
        <f>60/((CN$17-CN$15)/12)</f>
        <v>59.002794788003108</v>
      </c>
      <c r="CN24" s="40">
        <f>data_seg!BC24</f>
        <v>191.42530612199999</v>
      </c>
      <c r="CO24" s="40">
        <f>data_seg!BD24</f>
        <v>64.065728305138691</v>
      </c>
    </row>
    <row r="25" spans="1:93" x14ac:dyDescent="0.3">
      <c r="A25" s="41">
        <v>24</v>
      </c>
      <c r="B25" s="41">
        <v>16</v>
      </c>
      <c r="C25" s="54">
        <v>17</v>
      </c>
      <c r="D25" s="41">
        <v>24</v>
      </c>
      <c r="E25" s="40">
        <v>18</v>
      </c>
      <c r="F25" s="40">
        <f>H17</f>
        <v>50.666360294028117</v>
      </c>
      <c r="G25" s="40">
        <f>data_seg!C25</f>
        <v>208.886712018</v>
      </c>
      <c r="H25" s="40">
        <f>data_seg!D25</f>
        <v>85.186298077563023</v>
      </c>
      <c r="I25" s="40">
        <f>K17</f>
        <v>60.149823739651687</v>
      </c>
      <c r="J25" s="40">
        <f>data_seg!E25</f>
        <v>184.68063492100001</v>
      </c>
      <c r="K25" s="40">
        <f>data_seg!F25</f>
        <v>100.79061421405164</v>
      </c>
      <c r="L25" s="40">
        <f>N17</f>
        <v>65.457161120872868</v>
      </c>
      <c r="M25" s="40">
        <f>data_seg!G25</f>
        <v>172.08308389999999</v>
      </c>
      <c r="N25" s="40">
        <f>data_seg!H25</f>
        <v>82.76106538810815</v>
      </c>
      <c r="O25" s="40">
        <f>data_bpb!B25</f>
        <v>67.999588814041928</v>
      </c>
      <c r="P25" s="40">
        <f>R17</f>
        <v>68.415064921091812</v>
      </c>
      <c r="Q25" s="40">
        <f>data_seg!I25</f>
        <v>172.75646258500001</v>
      </c>
      <c r="R25" s="40">
        <f>data_seg!J25</f>
        <v>85.973602124684447</v>
      </c>
      <c r="S25" s="40">
        <f>U17</f>
        <v>62.279113555114122</v>
      </c>
      <c r="T25" s="40">
        <f>data_seg!K25</f>
        <v>198.82158730200001</v>
      </c>
      <c r="U25" s="40">
        <f>data_seg!L25</f>
        <v>77.778793900906464</v>
      </c>
      <c r="V25" s="40">
        <f>X17</f>
        <v>75.65720016851958</v>
      </c>
      <c r="W25" s="40">
        <f>data_seg!M25</f>
        <v>167.78739229000001</v>
      </c>
      <c r="X25" s="40">
        <f>data_seg!N25</f>
        <v>89.445612982499441</v>
      </c>
      <c r="Y25" s="40">
        <f>AA17</f>
        <v>57.520200127318496</v>
      </c>
      <c r="Z25" s="40">
        <f>data_seg!O25</f>
        <v>187.24571428600001</v>
      </c>
      <c r="AA25" s="40">
        <f>data_seg!P25</f>
        <v>75.140094913435021</v>
      </c>
      <c r="AB25" s="40">
        <f>data_bpb!C25</f>
        <v>59.860641891575845</v>
      </c>
      <c r="AC25" s="40">
        <f>AE17</f>
        <v>66.256009614274305</v>
      </c>
      <c r="AD25" s="40">
        <f>data_seg!Q25</f>
        <v>185.57387755100001</v>
      </c>
      <c r="AE25" s="40">
        <f>data_seg!R25</f>
        <v>82.389980623480881</v>
      </c>
      <c r="AF25" s="40">
        <f>AH17</f>
        <v>42.042298967849824</v>
      </c>
      <c r="AG25" s="40">
        <f>data_seg!S25</f>
        <v>246.038639456</v>
      </c>
      <c r="AH25" s="40">
        <f>data_seg!T25</f>
        <v>65.094030176948635</v>
      </c>
      <c r="AI25" s="40">
        <f>AK17</f>
        <v>55.432008044581181</v>
      </c>
      <c r="AJ25" s="40">
        <f>data_seg!U25</f>
        <v>217.73351473899999</v>
      </c>
      <c r="AK25" s="40">
        <f>data_seg!V25</f>
        <v>61.933047603348754</v>
      </c>
      <c r="AL25" s="40">
        <f>AN17</f>
        <v>72.827743899941098</v>
      </c>
      <c r="AM25" s="40">
        <f>data_seg!W25</f>
        <v>159.486984127</v>
      </c>
      <c r="AN25" s="40">
        <f>data_seg!X25</f>
        <v>85.308362465998826</v>
      </c>
      <c r="AO25" s="40">
        <f>data_bpb!D25</f>
        <v>75.999540445978809</v>
      </c>
      <c r="AP25" s="40">
        <f>AR17</f>
        <v>44.141651608545843</v>
      </c>
      <c r="AQ25" s="40">
        <f>data_seg!Y25</f>
        <v>245.71356009100001</v>
      </c>
      <c r="AR25" s="40">
        <f>data_seg!Z25</f>
        <v>57.850396456509721</v>
      </c>
      <c r="AS25" s="40">
        <f>AU17</f>
        <v>65.608978271734699</v>
      </c>
      <c r="AT25" s="40">
        <f>data_seg!AA25</f>
        <v>179.69922902499999</v>
      </c>
      <c r="AU25" s="40">
        <f>data_seg!AB25</f>
        <v>75.075662044673948</v>
      </c>
      <c r="AV25" s="40">
        <f>AX17</f>
        <v>50.015703516998904</v>
      </c>
      <c r="AW25" s="40">
        <f>data_seg!AC25</f>
        <v>219.506938776</v>
      </c>
      <c r="AX25" s="40">
        <f>data_seg!AD25</f>
        <v>68.183379908360521</v>
      </c>
      <c r="AY25" s="40">
        <f>data_bpb!E25</f>
        <v>55.719339622230862</v>
      </c>
      <c r="AZ25" s="40">
        <f>BB17</f>
        <v>64.825563861377162</v>
      </c>
      <c r="BA25" s="40">
        <f>data_seg!AE25</f>
        <v>181.81224489799999</v>
      </c>
      <c r="BB25" s="40">
        <f>data_seg!AF25</f>
        <v>81.380884686104125</v>
      </c>
      <c r="BC25" s="40">
        <f>BE17</f>
        <v>48.320484582162955</v>
      </c>
      <c r="BD25" s="40">
        <f>data_seg!AG25</f>
        <v>225.32643990899999</v>
      </c>
      <c r="BE25" s="40">
        <f>data_seg!AH25</f>
        <v>70.522388056412154</v>
      </c>
      <c r="BF25" s="40">
        <f>data_bpb!F25</f>
        <v>49.375497609008121</v>
      </c>
      <c r="BG25" s="40">
        <f>BI17</f>
        <v>57.923132880610524</v>
      </c>
      <c r="BH25" s="40">
        <f>data_seg!AI25</f>
        <v>199.836734694</v>
      </c>
      <c r="BI25" s="40">
        <f>data_seg!AJ25</f>
        <v>74.426192620099272</v>
      </c>
      <c r="BJ25" s="40">
        <f>BL17</f>
        <v>59.665714116289863</v>
      </c>
      <c r="BK25" s="40">
        <f>data_seg!AK25</f>
        <v>192.84172340000001</v>
      </c>
      <c r="BL25" s="40">
        <f>data_seg!AL25</f>
        <v>69.73271199679067</v>
      </c>
      <c r="BM25" s="40">
        <f>BO17</f>
        <v>61.74962660746926</v>
      </c>
      <c r="BN25" s="40">
        <f>data_seg!AM25</f>
        <v>201.34022675700001</v>
      </c>
      <c r="BO25" s="40">
        <f>data_seg!AN25</f>
        <v>76.625566307846157</v>
      </c>
      <c r="BP25" s="40">
        <f>BR17</f>
        <v>37.222116416261905</v>
      </c>
      <c r="BQ25" s="40">
        <f>data_seg!AO25</f>
        <v>272.04498866199998</v>
      </c>
      <c r="BR25" s="40">
        <f>data_seg!AP25</f>
        <v>64.869900627588521</v>
      </c>
      <c r="BS25" s="40">
        <f>BU17</f>
        <v>55.615557738915285</v>
      </c>
      <c r="BT25" s="40">
        <f>data_seg!AQ25</f>
        <v>188.442267574</v>
      </c>
      <c r="BU25" s="40">
        <f>data_seg!AR25</f>
        <v>77.519531250643396</v>
      </c>
      <c r="BV25" s="40">
        <f>BX17</f>
        <v>57.483288768920005</v>
      </c>
      <c r="BW25" s="42">
        <f>data_seg!AS25</f>
        <v>192.21768707499999</v>
      </c>
      <c r="BX25" s="40">
        <f>data_seg!AT25</f>
        <v>74.867957748538373</v>
      </c>
      <c r="BY25" s="40">
        <f>data_bpb!G25</f>
        <v>63.024009152270871</v>
      </c>
      <c r="BZ25" s="40">
        <f>CB17</f>
        <v>73.525136799219894</v>
      </c>
      <c r="CA25" s="40">
        <f>data_seg!AU25</f>
        <v>164.82539682500001</v>
      </c>
      <c r="CB25" s="40">
        <f>data_seg!AV25</f>
        <v>82.595726966567113</v>
      </c>
      <c r="CC25" s="40">
        <f>CE17</f>
        <v>44.848860983232242</v>
      </c>
      <c r="CD25" s="40">
        <f>data_seg!AW25</f>
        <v>229.709206349</v>
      </c>
      <c r="CE25" s="40">
        <f>data_seg!AX25</f>
        <v>74.033774372936776</v>
      </c>
      <c r="CF25" s="40">
        <f>data_bpb!H25</f>
        <v>47.268006864203151</v>
      </c>
      <c r="CG25" s="40">
        <f>CI17</f>
        <v>57.065217389515112</v>
      </c>
      <c r="CH25" s="42">
        <f>data_seg!AY25</f>
        <v>193.155918367</v>
      </c>
      <c r="CI25" s="40">
        <f>data_seg!AZ25</f>
        <v>79.507211534877939</v>
      </c>
      <c r="CJ25" s="40">
        <f>CL17</f>
        <v>63.620827416961461</v>
      </c>
      <c r="CK25" s="40">
        <f>data_seg!BA25</f>
        <v>181.26730158699999</v>
      </c>
      <c r="CL25" s="40">
        <f>data_seg!BB25</f>
        <v>78.996603152135449</v>
      </c>
      <c r="CM25" s="40">
        <f>CO17</f>
        <v>65.270356430397371</v>
      </c>
      <c r="CN25" s="40">
        <f>data_seg!BC25</f>
        <v>197.044535147</v>
      </c>
      <c r="CO25" s="40">
        <f>data_seg!BD25</f>
        <v>66.017964069714949</v>
      </c>
    </row>
    <row r="26" spans="1:93" x14ac:dyDescent="0.3">
      <c r="A26" s="41">
        <v>25</v>
      </c>
      <c r="B26" s="41"/>
      <c r="C26" s="54">
        <v>17</v>
      </c>
      <c r="D26" s="41">
        <v>25</v>
      </c>
      <c r="E26" s="40">
        <v>12</v>
      </c>
      <c r="F26" s="40">
        <f>H17</f>
        <v>50.666360294028117</v>
      </c>
      <c r="G26" s="40">
        <f>data_seg!C26</f>
        <v>221.56480725599999</v>
      </c>
      <c r="H26" s="40">
        <f>data_seg!D26</f>
        <v>76.787648966717768</v>
      </c>
      <c r="I26" s="40">
        <f>K17</f>
        <v>60.149823739651687</v>
      </c>
      <c r="J26" s="40">
        <f>data_seg!E26</f>
        <v>195.39591836700001</v>
      </c>
      <c r="K26" s="40">
        <f>data_seg!F26</f>
        <v>77.970297023671861</v>
      </c>
      <c r="L26" s="40">
        <f>N17</f>
        <v>65.457161120872868</v>
      </c>
      <c r="M26" s="40">
        <f>data_seg!G26</f>
        <v>185.13269841300001</v>
      </c>
      <c r="N26" s="40">
        <f>data_seg!H26</f>
        <v>77.519531253425669</v>
      </c>
      <c r="O26" s="40">
        <f>data_bpb!B26</f>
        <v>67.116477282856707</v>
      </c>
      <c r="P26" s="40">
        <f>R17</f>
        <v>68.415064921091812</v>
      </c>
      <c r="Q26" s="40">
        <f>data_seg!I26</f>
        <v>185.31845805</v>
      </c>
      <c r="R26" s="40">
        <f>data_seg!J26</f>
        <v>89.359690202156656</v>
      </c>
      <c r="S26" s="40">
        <f>U17</f>
        <v>62.279113555114122</v>
      </c>
      <c r="T26" s="40">
        <f>data_seg!K26</f>
        <v>212.70712018099999</v>
      </c>
      <c r="U26" s="40">
        <f>data_seg!L26</f>
        <v>88.887395854982259</v>
      </c>
      <c r="V26" s="40">
        <f>X17</f>
        <v>75.65720016851958</v>
      </c>
      <c r="W26" s="40">
        <f>data_seg!M26</f>
        <v>179.86176870700001</v>
      </c>
      <c r="X26" s="40">
        <f>data_seg!N26</f>
        <v>80.539772724412842</v>
      </c>
      <c r="Y26" s="40">
        <f>AA17</f>
        <v>57.520200127318496</v>
      </c>
      <c r="Z26" s="40">
        <f>data_seg!O26</f>
        <v>201.61886621299999</v>
      </c>
      <c r="AA26" s="40">
        <f>data_seg!P26</f>
        <v>72.111191859498845</v>
      </c>
      <c r="AB26" s="40">
        <f>data_bpb!C26</f>
        <v>57.209986160093891</v>
      </c>
      <c r="AC26" s="40">
        <f>AE17</f>
        <v>66.256009614274305</v>
      </c>
      <c r="AD26" s="40">
        <f>data_seg!Q26</f>
        <v>198.68226757400001</v>
      </c>
      <c r="AE26" s="40">
        <f>data_seg!R26</f>
        <v>84.843950410690638</v>
      </c>
      <c r="AF26" s="40">
        <f>AH17</f>
        <v>42.042298967849824</v>
      </c>
      <c r="AG26" s="40">
        <f>data_seg!S26</f>
        <v>262.63002267600001</v>
      </c>
      <c r="AH26" s="40">
        <f>data_seg!T26</f>
        <v>59.030876319749183</v>
      </c>
      <c r="AI26" s="40">
        <f>AK17</f>
        <v>55.432008044581181</v>
      </c>
      <c r="AJ26" s="40">
        <f>data_seg!U26</f>
        <v>235.17170067999999</v>
      </c>
      <c r="AK26" s="40">
        <f>data_seg!V26</f>
        <v>55.970780682802825</v>
      </c>
      <c r="AL26" s="40">
        <f>AN17</f>
        <v>72.827743899941098</v>
      </c>
      <c r="AM26" s="40">
        <f>data_seg!W26</f>
        <v>172.14693877600001</v>
      </c>
      <c r="AN26" s="40">
        <f>data_seg!X26</f>
        <v>87.778662426715769</v>
      </c>
      <c r="AO26" s="40">
        <f>data_bpb!D26</f>
        <v>72.448160043588075</v>
      </c>
      <c r="AP26" s="40">
        <f>AR17</f>
        <v>44.141651608545843</v>
      </c>
      <c r="AQ26" s="40">
        <f>data_seg!Y26</f>
        <v>264.38240362800002</v>
      </c>
      <c r="AR26" s="40">
        <f>data_seg!Z26</f>
        <v>55.88881378599266</v>
      </c>
      <c r="AS26" s="40">
        <f>AU17</f>
        <v>65.608978271734699</v>
      </c>
      <c r="AT26" s="40">
        <f>data_seg!AA26</f>
        <v>194.08471655299999</v>
      </c>
      <c r="AU26" s="40">
        <f>data_seg!AB26</f>
        <v>72.400583727212549</v>
      </c>
      <c r="AV26" s="40">
        <f>AX17</f>
        <v>50.015703516998904</v>
      </c>
      <c r="AW26" s="40">
        <f>data_seg!AC26</f>
        <v>235.34657596400001</v>
      </c>
      <c r="AX26" s="40">
        <f>data_seg!AD26</f>
        <v>60.625038187301129</v>
      </c>
      <c r="AY26" s="40">
        <f>data_bpb!E26</f>
        <v>47.888513510075633</v>
      </c>
      <c r="AZ26" s="40">
        <f>BB17</f>
        <v>64.825563861377162</v>
      </c>
      <c r="BA26" s="40">
        <f>data_seg!AE26</f>
        <v>195.083174603</v>
      </c>
      <c r="BB26" s="40">
        <f>data_seg!AF26</f>
        <v>80.065359479122918</v>
      </c>
      <c r="BC26" s="40">
        <f>BE17</f>
        <v>48.320484582162955</v>
      </c>
      <c r="BD26" s="40">
        <f>data_seg!AG26</f>
        <v>240.640725624</v>
      </c>
      <c r="BE26" s="40">
        <f>data_seg!AH26</f>
        <v>69.763762923859829</v>
      </c>
      <c r="BF26" s="40">
        <f>data_bpb!F26</f>
        <v>47.851562500778748</v>
      </c>
      <c r="BG26" s="40">
        <f>BI17</f>
        <v>57.923132880610524</v>
      </c>
      <c r="BH26" s="40">
        <f>data_seg!AI26</f>
        <v>214.34775510200001</v>
      </c>
      <c r="BI26" s="40">
        <f>data_seg!AJ26</f>
        <v>76.562499997175394</v>
      </c>
      <c r="BJ26" s="40">
        <f>BL17</f>
        <v>59.665714116289863</v>
      </c>
      <c r="BK26" s="40">
        <f>data_seg!AK26</f>
        <v>208.32943309999999</v>
      </c>
      <c r="BL26" s="40">
        <f>data_seg!AL26</f>
        <v>68.753464171939513</v>
      </c>
      <c r="BM26" s="40">
        <f>BO17</f>
        <v>61.74962660746926</v>
      </c>
      <c r="BN26" s="40">
        <f>data_seg!AM26</f>
        <v>215.434739229</v>
      </c>
      <c r="BO26" s="40">
        <f>data_seg!AN26</f>
        <v>72.111191859498845</v>
      </c>
      <c r="BP26" s="40">
        <f>BR17</f>
        <v>37.222116416261905</v>
      </c>
      <c r="BQ26" s="40">
        <f>data_seg!AO26</f>
        <v>288.69369614499999</v>
      </c>
      <c r="BR26" s="40">
        <f>data_seg!AP26</f>
        <v>64.465306652466339</v>
      </c>
      <c r="BS26" s="40">
        <f>BU17</f>
        <v>55.615557738915285</v>
      </c>
      <c r="BT26" s="40">
        <f>data_seg!AQ26</f>
        <v>202.37424036300001</v>
      </c>
      <c r="BU26" s="40">
        <f>data_seg!AR26</f>
        <v>71.36948860101063</v>
      </c>
      <c r="BV26" s="40">
        <f>BX17</f>
        <v>57.483288768920005</v>
      </c>
      <c r="BW26" s="42">
        <f>data_seg!AS26</f>
        <v>206.64308389999999</v>
      </c>
      <c r="BX26" s="40">
        <f>data_seg!AT26</f>
        <v>66.908293995084264</v>
      </c>
      <c r="BY26" s="40">
        <f>data_bpb!G26</f>
        <v>55.174043587844238</v>
      </c>
      <c r="BZ26" s="40">
        <f>CB17</f>
        <v>73.525136799219894</v>
      </c>
      <c r="CA26" s="40">
        <f>data_seg!AU26</f>
        <v>177.90113378699999</v>
      </c>
      <c r="CB26" s="40">
        <f>data_seg!AV26</f>
        <v>79.891304347464214</v>
      </c>
      <c r="CC26" s="40">
        <f>CE17</f>
        <v>44.848860983232242</v>
      </c>
      <c r="CD26" s="40">
        <f>data_seg!AW26</f>
        <v>244.29714285700001</v>
      </c>
      <c r="CE26" s="40">
        <f>data_seg!AX26</f>
        <v>72.692307690560369</v>
      </c>
      <c r="CF26" s="40">
        <f>data_bpb!H26</f>
        <v>46.142578124436781</v>
      </c>
      <c r="CG26" s="40">
        <f>CI17</f>
        <v>57.065217389515112</v>
      </c>
      <c r="CH26" s="42">
        <f>data_seg!AY26</f>
        <v>206.73959183700001</v>
      </c>
      <c r="CI26" s="40">
        <f>data_seg!AZ26</f>
        <v>70.267686426153716</v>
      </c>
      <c r="CJ26" s="40">
        <f>CL17</f>
        <v>63.620827416961461</v>
      </c>
      <c r="CK26" s="40">
        <f>data_seg!BA26</f>
        <v>194.93877551</v>
      </c>
      <c r="CL26" s="40">
        <f>data_seg!BB26</f>
        <v>74.954675930283926</v>
      </c>
      <c r="CM26" s="40">
        <f>CO17</f>
        <v>65.270356430397371</v>
      </c>
      <c r="CN26" s="40">
        <f>data_seg!BC26</f>
        <v>213.40371882100001</v>
      </c>
      <c r="CO26" s="40">
        <f>data_seg!BD26</f>
        <v>73.603590240177468</v>
      </c>
    </row>
    <row r="27" spans="1:93" x14ac:dyDescent="0.3">
      <c r="A27" s="41">
        <v>26</v>
      </c>
      <c r="B27" s="41" t="s">
        <v>9</v>
      </c>
      <c r="C27" s="54" t="s">
        <v>114</v>
      </c>
      <c r="D27" s="41">
        <v>26</v>
      </c>
      <c r="E27" s="40">
        <v>18.5</v>
      </c>
      <c r="F27" s="40">
        <f>(H17*(1/6))+(H18*(5/6))</f>
        <v>35.094397249925159</v>
      </c>
      <c r="G27" s="40">
        <f>data_seg!C27</f>
        <v>230.94131519300001</v>
      </c>
      <c r="H27" s="40">
        <f>data_seg!D27</f>
        <v>79.647961578007013</v>
      </c>
      <c r="I27" s="40">
        <f>(K17*(1/6))+(K18*(5/6))</f>
        <v>45.891226088889454</v>
      </c>
      <c r="J27" s="40">
        <f>data_seg!E27</f>
        <v>204.63020408200001</v>
      </c>
      <c r="K27" s="40">
        <f>data_seg!F27</f>
        <v>80.039700193166411</v>
      </c>
      <c r="L27" s="40">
        <f>(N17*(1/6))+(N18*(5/6))</f>
        <v>46.582673469508407</v>
      </c>
      <c r="M27" s="40">
        <f>data_seg!G27</f>
        <v>194.420680272</v>
      </c>
      <c r="N27" s="40">
        <f>data_seg!H27</f>
        <v>79.814189190919961</v>
      </c>
      <c r="O27" s="40">
        <f>data_bpb!B27</f>
        <v>45.802319540557662</v>
      </c>
      <c r="P27" s="40">
        <f>(R17*(1/6))+(R18*(5/6))</f>
        <v>50.271108516572909</v>
      </c>
      <c r="Q27" s="40">
        <f>data_seg!I27</f>
        <v>193.375782313</v>
      </c>
      <c r="R27" s="40">
        <f>data_seg!J27</f>
        <v>83.427069696478867</v>
      </c>
      <c r="S27" s="40">
        <f>(U17*(1/6))+(U18*(5/6))</f>
        <v>43.764663306364497</v>
      </c>
      <c r="T27" s="40">
        <f>data_seg!K27</f>
        <v>220.807256236</v>
      </c>
      <c r="U27" s="40">
        <f>data_seg!L27</f>
        <v>74.744393139328068</v>
      </c>
      <c r="V27" s="40">
        <f>(X17*(1/6))+(X18*(5/6))</f>
        <v>51.760811772624123</v>
      </c>
      <c r="W27" s="40">
        <f>data_seg!M27</f>
        <v>188.80145124699999</v>
      </c>
      <c r="X27" s="40">
        <f>data_seg!N27</f>
        <v>81.307470501690361</v>
      </c>
      <c r="Y27" s="40">
        <f>(AA17*(1/6))+(AA18*(5/6))</f>
        <v>45.356140429252548</v>
      </c>
      <c r="Z27" s="40">
        <f>data_seg!O27</f>
        <v>211.60344671199999</v>
      </c>
      <c r="AA27" s="40">
        <f>data_seg!P27</f>
        <v>75.758654418728341</v>
      </c>
      <c r="AB27" s="40">
        <f>data_bpb!C27</f>
        <v>43.066406252418332</v>
      </c>
      <c r="AC27" s="40">
        <f>(AE17*(1/6))+(AE18*(5/6))</f>
        <v>45.999166847349784</v>
      </c>
      <c r="AD27" s="40">
        <f>data_seg!Q27</f>
        <v>207.16843537400001</v>
      </c>
      <c r="AE27" s="40">
        <f>data_seg!R27</f>
        <v>74.344807056776474</v>
      </c>
      <c r="AF27" s="40">
        <f>(AH17*(1/6))+(AH18*(5/6))</f>
        <v>32.8262382284165</v>
      </c>
      <c r="AG27" s="40">
        <f>data_seg!S27</f>
        <v>274.82702947799999</v>
      </c>
      <c r="AH27" s="40">
        <f>data_seg!T27</f>
        <v>61.906869685480629</v>
      </c>
      <c r="AI27" s="40">
        <f>(AK17*(1/6))+(AK18*(5/6))</f>
        <v>40.998554621870682</v>
      </c>
      <c r="AJ27" s="40">
        <f>data_seg!U27</f>
        <v>248.03555555599999</v>
      </c>
      <c r="AK27" s="40">
        <f>data_seg!V27</f>
        <v>56.041865108986158</v>
      </c>
      <c r="AL27" s="40">
        <f>(AN17*(1/6))+(AN18*(5/6))</f>
        <v>47.236902917824239</v>
      </c>
      <c r="AM27" s="40">
        <f>data_seg!W27</f>
        <v>180.34938775500001</v>
      </c>
      <c r="AN27" s="40">
        <f>data_seg!X27</f>
        <v>87.084068654505003</v>
      </c>
      <c r="AO27" s="40">
        <f>data_bpb!D27</f>
        <v>44.423800145106206</v>
      </c>
      <c r="AP27" s="40">
        <f>(AR17*(1/6))+(AR18*(5/6))</f>
        <v>30.16753846569511</v>
      </c>
      <c r="AQ27" s="40">
        <f>data_seg!Y27</f>
        <v>277.26512471699999</v>
      </c>
      <c r="AR27" s="40">
        <f>data_seg!Z27</f>
        <v>51.669214011595166</v>
      </c>
      <c r="AS27" s="40">
        <f>(AU17*(1/6))+(AU18*(5/6))</f>
        <v>44.685931788210638</v>
      </c>
      <c r="AT27" s="40">
        <f>data_seg!AA27</f>
        <v>204.02938775499999</v>
      </c>
      <c r="AU27" s="40">
        <f>data_seg!AB27</f>
        <v>72.4092942323431</v>
      </c>
      <c r="AV27" s="40">
        <f>(AX17*(1/6))+(AX18*(5/6))</f>
        <v>35.558710540412989</v>
      </c>
      <c r="AW27" s="40">
        <f>data_seg!AC27</f>
        <v>247.222857143</v>
      </c>
      <c r="AX27" s="40">
        <f>data_seg!AD27</f>
        <v>61.582880434503664</v>
      </c>
      <c r="AY27" s="40">
        <f>data_bpb!E27</f>
        <v>31.754032258464633</v>
      </c>
      <c r="AZ27" s="40">
        <f>(BB17*(1/6))+(BB18*(5/6))</f>
        <v>51.46171285271177</v>
      </c>
      <c r="BA27" s="40">
        <f>data_seg!AE27</f>
        <v>204.075827664</v>
      </c>
      <c r="BB27" s="40">
        <f>data_seg!AF27</f>
        <v>85.794657878158034</v>
      </c>
      <c r="BC27" s="40">
        <f>(BE17*(1/6))+(BE18*(5/6))</f>
        <v>41.613831979864884</v>
      </c>
      <c r="BD27" s="40">
        <f>data_seg!AG27</f>
        <v>250.96126984099999</v>
      </c>
      <c r="BE27" s="40">
        <f>data_seg!AH27</f>
        <v>65.216522422550298</v>
      </c>
      <c r="BF27" s="40">
        <f>data_bpb!F27</f>
        <v>40.374755859528996</v>
      </c>
      <c r="BG27" s="40">
        <f>(BI17*(1/6))+(BI18*(5/6))</f>
        <v>41.291252175624038</v>
      </c>
      <c r="BH27" s="40">
        <f>data_seg!AI27</f>
        <v>223.75183673500001</v>
      </c>
      <c r="BI27" s="40">
        <f>data_seg!AJ27</f>
        <v>74.722486813239087</v>
      </c>
      <c r="BJ27" s="40">
        <f>(BL17*(1/6))+(BL18*(5/6))</f>
        <v>49.095563655799566</v>
      </c>
      <c r="BK27" s="40">
        <f>data_seg!AK27</f>
        <v>218.8016327</v>
      </c>
      <c r="BL27" s="40">
        <f>data_seg!AL27</f>
        <v>67.902998792183084</v>
      </c>
      <c r="BM27" s="40">
        <f>(BO17*(1/6))+(BO18*(5/6))</f>
        <v>41.4991451944408</v>
      </c>
      <c r="BN27" s="40">
        <f>data_seg!AM27</f>
        <v>225.419319728</v>
      </c>
      <c r="BO27" s="40">
        <f>data_seg!AN27</f>
        <v>72.878454027006939</v>
      </c>
      <c r="BP27" s="40">
        <f>(BR17*(1/6))+(BR18*(5/6))</f>
        <v>28.648718643603594</v>
      </c>
      <c r="BQ27" s="40">
        <f>data_seg!AO27</f>
        <v>299.86249433099999</v>
      </c>
      <c r="BR27" s="40">
        <f>data_seg!AP27</f>
        <v>59.979562029081364</v>
      </c>
      <c r="BS27" s="40">
        <f>(BU17*(1/6))+(BU18*(5/6))</f>
        <v>40.567519979621451</v>
      </c>
      <c r="BT27" s="40">
        <f>data_seg!AQ27</f>
        <v>212.462585034</v>
      </c>
      <c r="BU27" s="40">
        <f>data_seg!AR27</f>
        <v>76.249563854469727</v>
      </c>
      <c r="BV27" s="40">
        <f>(BX17*(1/6))+(BX18*(5/6))</f>
        <v>39.539787261510732</v>
      </c>
      <c r="BW27" s="42">
        <f>data_seg!AS27</f>
        <v>217.404081633</v>
      </c>
      <c r="BX27" s="40">
        <f>data_seg!AT27</f>
        <v>74.150206013000414</v>
      </c>
      <c r="BY27" s="40">
        <f>data_bpb!G27</f>
        <v>36.182141391843729</v>
      </c>
      <c r="BZ27" s="40">
        <f>(CB17*(1/6))+(CB18*(5/6))</f>
        <v>48.906450104858891</v>
      </c>
      <c r="CA27" s="40">
        <f>data_seg!AU27</f>
        <v>186.913378685</v>
      </c>
      <c r="CB27" s="40">
        <f>data_seg!AV27</f>
        <v>83.454378069422745</v>
      </c>
      <c r="CC27" s="40">
        <f>(CE17*(1/6))+(CE18*(5/6))</f>
        <v>31.367407250090892</v>
      </c>
      <c r="CD27" s="40">
        <f>data_seg!AW27</f>
        <v>254.201904762</v>
      </c>
      <c r="CE27" s="40">
        <f>data_seg!AX27</f>
        <v>66.706730769230703</v>
      </c>
      <c r="CF27" s="40">
        <f>data_bpb!H27</f>
        <v>28.604993080046945</v>
      </c>
      <c r="CG27" s="40">
        <f>(CI17*(1/6))+(CI18*(5/6))</f>
        <v>39.796668617573665</v>
      </c>
      <c r="CH27" s="42">
        <f>data_seg!AY27</f>
        <v>216.98612244899999</v>
      </c>
      <c r="CI27" s="40">
        <f>data_seg!AZ27</f>
        <v>68.869023502554384</v>
      </c>
      <c r="CJ27" s="40">
        <f>(CL17*(1/6))+(CL18*(5/6))</f>
        <v>48.64799972285509</v>
      </c>
      <c r="CK27" s="40">
        <f>data_seg!BA27</f>
        <v>204.54458049900001</v>
      </c>
      <c r="CL27" s="40">
        <f>data_seg!BB27</f>
        <v>73.459409818165938</v>
      </c>
      <c r="CM27" s="40">
        <f>(CO17*(1/6))+(CO18*(5/6))</f>
        <v>51.080405569401051</v>
      </c>
      <c r="CN27" s="40">
        <f>data_seg!BC27</f>
        <v>223.18585034</v>
      </c>
      <c r="CO27" s="40">
        <f>data_seg!BD27</f>
        <v>71.222588228251837</v>
      </c>
    </row>
    <row r="28" spans="1:93" x14ac:dyDescent="0.3">
      <c r="A28" s="41">
        <v>27</v>
      </c>
      <c r="B28" s="41" t="s">
        <v>14</v>
      </c>
      <c r="C28" s="54" t="s">
        <v>115</v>
      </c>
      <c r="D28" s="41">
        <v>27</v>
      </c>
      <c r="E28" s="40">
        <v>5.5</v>
      </c>
      <c r="F28" s="40">
        <f>60/((G21-G19)/5)</f>
        <v>51.269531244993175</v>
      </c>
      <c r="G28" s="40">
        <f>data_seg!C28</f>
        <v>244.87764172300001</v>
      </c>
      <c r="H28" s="40">
        <f>data_seg!D28</f>
        <v>50.218777602437413</v>
      </c>
      <c r="I28" s="40">
        <f>60/((J21-J19)/5)</f>
        <v>76.5341540190675</v>
      </c>
      <c r="J28" s="40">
        <f>data_seg!E28</f>
        <v>218.498321995</v>
      </c>
      <c r="K28" s="40">
        <f>data_seg!F28</f>
        <v>57.06163738674546</v>
      </c>
      <c r="L28" s="40">
        <f>60/((M21-M19)/5)</f>
        <v>62.415081524919025</v>
      </c>
      <c r="M28" s="40">
        <f>data_seg!G28</f>
        <v>208.327981859</v>
      </c>
      <c r="N28" s="40">
        <f>data_seg!H28</f>
        <v>62.59031791172643</v>
      </c>
      <c r="O28" s="40">
        <f>data_bpb!B28</f>
        <v>61.15845108765361</v>
      </c>
      <c r="P28" s="40">
        <f>60/((Q21-Q19)/5)</f>
        <v>69.461945558498485</v>
      </c>
      <c r="Q28" s="40">
        <f>data_seg!I28</f>
        <v>206.680816327</v>
      </c>
      <c r="R28" s="40">
        <f>data_seg!J28</f>
        <v>72.881610584368758</v>
      </c>
      <c r="S28" s="40">
        <f>60/((T21-T19)/5)</f>
        <v>76.392738357878827</v>
      </c>
      <c r="T28" s="40">
        <f>data_seg!K28</f>
        <v>235.65786848100001</v>
      </c>
      <c r="U28" s="40">
        <f>data_seg!L28</f>
        <v>62.350047992872568</v>
      </c>
      <c r="V28" s="40">
        <f>60/((W21-W19)/5)</f>
        <v>88.682432428687136</v>
      </c>
      <c r="W28" s="40">
        <f>data_seg!M28</f>
        <v>202.45333333299999</v>
      </c>
      <c r="X28" s="40">
        <f>data_seg!N28</f>
        <v>74.774950663708438</v>
      </c>
      <c r="Y28" s="40">
        <f>60/((Z21-Z19)/5)</f>
        <v>56.915955398801728</v>
      </c>
      <c r="Z28" s="40">
        <f>data_seg!O28</f>
        <v>226.25523809500001</v>
      </c>
      <c r="AA28" s="40">
        <f>data_seg!P28</f>
        <v>52.058293269621963</v>
      </c>
      <c r="AB28" s="40">
        <f>data_bpb!C28</f>
        <v>58.950213874102296</v>
      </c>
      <c r="AC28" s="40">
        <f>60/((AD21-AD19)/5)</f>
        <v>65.252130687611199</v>
      </c>
      <c r="AD28" s="40">
        <f>data_seg!Q28</f>
        <v>222.09886621300001</v>
      </c>
      <c r="AE28" s="40">
        <f>data_seg!R28</f>
        <v>61.523437497815173</v>
      </c>
      <c r="AF28" s="40">
        <f>60/((AG21-AG19)/5)</f>
        <v>44.293711160492727</v>
      </c>
      <c r="AG28" s="40">
        <f>data_seg!S28</f>
        <v>292.75718820899999</v>
      </c>
      <c r="AH28" s="40">
        <f>data_seg!T28</f>
        <v>53.629864394282713</v>
      </c>
      <c r="AI28" s="40">
        <f>60/((AJ21-AJ19)/5)</f>
        <v>60.092659888934186</v>
      </c>
      <c r="AJ28" s="40">
        <f>data_seg!U28</f>
        <v>267.84217687099999</v>
      </c>
      <c r="AK28" s="40">
        <f>data_seg!V28</f>
        <v>40.721816799680617</v>
      </c>
      <c r="AL28" s="40">
        <f>60/((AM21-AM19)/5)</f>
        <v>72.380514701724536</v>
      </c>
      <c r="AM28" s="40">
        <f>data_seg!W28</f>
        <v>193.09569160999999</v>
      </c>
      <c r="AN28" s="40">
        <f>data_seg!X28</f>
        <v>67.15612079824983</v>
      </c>
      <c r="AO28" s="40">
        <f>data_bpb!D28</f>
        <v>73.131633247103679</v>
      </c>
      <c r="AP28" s="40">
        <f>60/((AQ21-AQ19)/5)</f>
        <v>44.293711167032427</v>
      </c>
      <c r="AQ28" s="40">
        <f>data_seg!Y28</f>
        <v>298.74793650800001</v>
      </c>
      <c r="AR28" s="40">
        <f>data_seg!Z28</f>
        <v>40.83883351134952</v>
      </c>
      <c r="AS28" s="40">
        <f>60/((AT21-AT19)/5)</f>
        <v>69.461945558498485</v>
      </c>
      <c r="AT28" s="40">
        <f>data_seg!AA28</f>
        <v>219.358911565</v>
      </c>
      <c r="AU28" s="40">
        <f>data_seg!AB28</f>
        <v>56.173573370302542</v>
      </c>
      <c r="AV28" s="40">
        <f>60/((AW21-AW19)/5)</f>
        <v>49.312678911515455</v>
      </c>
      <c r="AW28" s="40">
        <f>data_seg!AC28</f>
        <v>265.24734693900001</v>
      </c>
      <c r="AX28" s="40">
        <f>data_seg!AD28</f>
        <v>42.678420607882956</v>
      </c>
      <c r="AY28" s="40">
        <f>data_bpb!E28</f>
        <v>55.544670848707533</v>
      </c>
      <c r="AZ28" s="40">
        <f>60/((BA21-BA19)/5)</f>
        <v>75.555098682269147</v>
      </c>
      <c r="BA28" s="40">
        <f>data_seg!AE28</f>
        <v>217.01369614500001</v>
      </c>
      <c r="BB28" s="40">
        <f>data_seg!AF28</f>
        <v>73.804162609654725</v>
      </c>
      <c r="BC28" s="40">
        <f>60/((BD21-BD19)/5)</f>
        <v>69.090491314526346</v>
      </c>
      <c r="BD28" s="40">
        <f>data_seg!AG28</f>
        <v>267.98149659900002</v>
      </c>
      <c r="BE28" s="40">
        <f>data_seg!AH28</f>
        <v>50.576206629942071</v>
      </c>
      <c r="BF28" s="40">
        <f>data_bpb!F28</f>
        <v>70.794092466132298</v>
      </c>
      <c r="BG28" s="40">
        <f>60/((BH21-BH19)/5)</f>
        <v>56.853341582838816</v>
      </c>
      <c r="BH28" s="40">
        <f>data_seg!AI28</f>
        <v>238.60680272100001</v>
      </c>
      <c r="BI28" s="40">
        <f>data_seg!AJ28</f>
        <v>53.503676466378735</v>
      </c>
      <c r="BJ28" s="40">
        <f>60/((BK21-BK19)/5)</f>
        <v>62.115009874733843</v>
      </c>
      <c r="BK28" s="40">
        <f>data_seg!AK28</f>
        <v>235.14848069999999</v>
      </c>
      <c r="BL28" s="40">
        <f>data_seg!AL28</f>
        <v>58.726916829214048</v>
      </c>
      <c r="BM28" s="40">
        <f>60/((BN21-BN19)/5)</f>
        <v>54.74543167424978</v>
      </c>
      <c r="BN28" s="40">
        <f>data_seg!AM28</f>
        <v>240.65015872999999</v>
      </c>
      <c r="BO28" s="40">
        <f>data_seg!AN28</f>
        <v>49.681150314138648</v>
      </c>
      <c r="BP28" s="40">
        <f>60/((BQ21-BQ19)/5)</f>
        <v>38.302529179852144</v>
      </c>
      <c r="BQ28" s="40">
        <f>data_seg!AO28</f>
        <v>318.36879818599999</v>
      </c>
      <c r="BR28" s="40">
        <f>data_seg!AP28</f>
        <v>44.136379075056098</v>
      </c>
      <c r="BS28" s="40">
        <f>60/((BT21-BT19)/5)</f>
        <v>56.666324011701754</v>
      </c>
      <c r="BT28" s="40">
        <f>data_seg!AQ28</f>
        <v>227.02004535099999</v>
      </c>
      <c r="BU28" s="40">
        <f>data_seg!AR28</f>
        <v>71.394230757217414</v>
      </c>
      <c r="BV28" s="40">
        <f>60/((BW21-BW19)/5)</f>
        <v>62.870666048803677</v>
      </c>
      <c r="BW28" s="42">
        <f>data_seg!AS28</f>
        <v>232.373696145</v>
      </c>
      <c r="BX28" s="40">
        <f>data_seg!AT28</f>
        <v>46.123859026866086</v>
      </c>
      <c r="BY28" s="40">
        <f>data_bpb!G28</f>
        <v>67.553997252639491</v>
      </c>
      <c r="BZ28" s="40">
        <f>60/((CA21-CA19)/5)</f>
        <v>52.267699112153302</v>
      </c>
      <c r="CA28" s="40">
        <f>data_seg!AU28</f>
        <v>200.21405895699999</v>
      </c>
      <c r="CB28" s="40">
        <f>data_seg!AV28</f>
        <v>74.676724138735793</v>
      </c>
      <c r="CC28" s="40">
        <f>60/((CO21-CO19)/5)</f>
        <v>7.0333676654705641</v>
      </c>
      <c r="CD28" s="40">
        <f>data_seg!AW28</f>
        <v>270.84190476200001</v>
      </c>
      <c r="CE28" s="40">
        <f>data_seg!AX28</f>
        <v>52.992455141228739</v>
      </c>
      <c r="CF28" s="40">
        <f>data_bpb!H28</f>
        <v>52.734375005149886</v>
      </c>
      <c r="CG28" s="40">
        <f>60/((CH21-CH19)/5)</f>
        <v>55.213341343665348</v>
      </c>
      <c r="CH28" s="42">
        <f>data_seg!AY28</f>
        <v>233.103673469</v>
      </c>
      <c r="CI28" s="40">
        <f>data_seg!AZ28</f>
        <v>55.165120081125536</v>
      </c>
      <c r="CJ28" s="40">
        <f>60/((CK21-CK19)/5)</f>
        <v>61.523437502403191</v>
      </c>
      <c r="CK28" s="40">
        <f>data_seg!BA28</f>
        <v>219.65496598600001</v>
      </c>
      <c r="CL28" s="40">
        <f>data_seg!BB28</f>
        <v>59.401939651535386</v>
      </c>
      <c r="CM28" s="40">
        <f>60/((CN21-CN19)/5)</f>
        <v>53.168402783354665</v>
      </c>
      <c r="CN28" s="40">
        <f>data_seg!BC28</f>
        <v>238.77079365099999</v>
      </c>
      <c r="CO28" s="40">
        <f>data_seg!BD28</f>
        <v>51.018762618861771</v>
      </c>
    </row>
    <row r="29" spans="1:93" x14ac:dyDescent="0.3">
      <c r="A29" s="41">
        <v>28</v>
      </c>
      <c r="B29" s="41"/>
      <c r="C29" s="54">
        <v>21</v>
      </c>
      <c r="D29" s="41">
        <v>28</v>
      </c>
      <c r="E29" s="40">
        <v>2</v>
      </c>
      <c r="F29" s="40">
        <f>H21</f>
        <v>83.638335821919355</v>
      </c>
      <c r="G29" s="40">
        <f>data_seg!C29</f>
        <v>251.44888888899999</v>
      </c>
      <c r="H29" s="40">
        <f>data_seg!D29</f>
        <v>66.256009636785919</v>
      </c>
      <c r="I29" s="40">
        <f>K21</f>
        <v>79.354606523757241</v>
      </c>
      <c r="J29" s="40">
        <f>data_seg!E29</f>
        <v>224.28154194999999</v>
      </c>
      <c r="K29" s="40">
        <f>data_seg!F29</f>
        <v>78.302556808102253</v>
      </c>
      <c r="L29" s="40">
        <f>N21</f>
        <v>73.496561565392028</v>
      </c>
      <c r="M29" s="40">
        <f>data_seg!G29</f>
        <v>213.60036281199999</v>
      </c>
      <c r="N29" s="40">
        <f>data_seg!H29</f>
        <v>67.116477270343822</v>
      </c>
      <c r="O29" s="40">
        <f>data_bpb!B29</f>
        <v>78.30255680810177</v>
      </c>
      <c r="P29" s="40">
        <f>R21</f>
        <v>77.860169491850911</v>
      </c>
      <c r="Q29" s="40">
        <f>data_seg!I29</f>
        <v>211.20870748300001</v>
      </c>
      <c r="R29" s="40">
        <f>data_seg!J29</f>
        <v>69.837415540172486</v>
      </c>
      <c r="S29" s="40">
        <f>U21</f>
        <v>64.419489091205307</v>
      </c>
      <c r="T29" s="40">
        <f>data_seg!K29</f>
        <v>240.950566893</v>
      </c>
      <c r="U29" s="40">
        <f>data_seg!L29</f>
        <v>74.76265818496546</v>
      </c>
      <c r="V29" s="40">
        <f>X21</f>
        <v>85.784782132496133</v>
      </c>
      <c r="W29" s="40">
        <f>data_seg!M29</f>
        <v>206.86657596399999</v>
      </c>
      <c r="X29" s="40">
        <f>data_seg!N29</f>
        <v>77.133861962671062</v>
      </c>
      <c r="Y29" s="40">
        <f>AA21</f>
        <v>67.439152644737419</v>
      </c>
      <c r="Z29" s="40">
        <f>data_seg!O29</f>
        <v>232.59428571399999</v>
      </c>
      <c r="AA29" s="40">
        <f>data_seg!P29</f>
        <v>65.417325922034209</v>
      </c>
      <c r="AB29" s="40">
        <f>data_bpb!C29</f>
        <v>69.213867191090827</v>
      </c>
      <c r="AC29" s="40">
        <f>AE21</f>
        <v>74.387428977404781</v>
      </c>
      <c r="AD29" s="40">
        <f>data_seg!Q29</f>
        <v>227.46267573700001</v>
      </c>
      <c r="AE29" s="40">
        <f>data_seg!R29</f>
        <v>73.828125018024636</v>
      </c>
      <c r="AF29" s="40">
        <f>AH21</f>
        <v>51.795545959174078</v>
      </c>
      <c r="AG29" s="40">
        <f>data_seg!S29</f>
        <v>298.91047619</v>
      </c>
      <c r="AH29" s="40">
        <f>data_seg!T29</f>
        <v>68.591870555864219</v>
      </c>
      <c r="AI29" s="40">
        <f>AK21</f>
        <v>52.734374999457899</v>
      </c>
      <c r="AJ29" s="40">
        <f>data_seg!U29</f>
        <v>275.945941043</v>
      </c>
      <c r="AK29" s="40">
        <f>data_seg!V29</f>
        <v>48.75442216473536</v>
      </c>
      <c r="AL29" s="40">
        <f>AN21</f>
        <v>80.025595965044076</v>
      </c>
      <c r="AM29" s="40">
        <f>data_seg!W29</f>
        <v>198.00961451200001</v>
      </c>
      <c r="AN29" s="40">
        <f>data_seg!X29</f>
        <v>81.465517242258272</v>
      </c>
      <c r="AO29" s="40">
        <f>data_bpb!D29</f>
        <v>79.917042522474219</v>
      </c>
      <c r="AP29" s="40">
        <f>AR21</f>
        <v>57.468084716284324</v>
      </c>
      <c r="AQ29" s="40">
        <f>data_seg!Y29</f>
        <v>306.82848072600001</v>
      </c>
      <c r="AR29" s="40">
        <f>data_seg!Z29</f>
        <v>47.851562500779295</v>
      </c>
      <c r="AS29" s="40">
        <f>AU21</f>
        <v>70.947547871941353</v>
      </c>
      <c r="AT29" s="40">
        <f>data_seg!AA29</f>
        <v>225.23356009099999</v>
      </c>
      <c r="AU29" s="40">
        <f>data_seg!AB29</f>
        <v>72.788292255522293</v>
      </c>
      <c r="AV29" s="40">
        <f>AX21</f>
        <v>61.940644221123698</v>
      </c>
      <c r="AW29" s="40">
        <f>data_seg!AC29</f>
        <v>272.97959183699999</v>
      </c>
      <c r="AX29" s="40">
        <f>data_seg!AD29</f>
        <v>51.809210530575719</v>
      </c>
      <c r="AY29" s="40">
        <f>data_bpb!E29</f>
        <v>64.819048857437835</v>
      </c>
      <c r="AZ29" s="40">
        <f>BB21</f>
        <v>71.718364831921292</v>
      </c>
      <c r="BA29" s="40">
        <f>data_seg!AE29</f>
        <v>221.48498866200001</v>
      </c>
      <c r="BB29" s="40">
        <f>data_seg!AF29</f>
        <v>71.343830882445332</v>
      </c>
      <c r="BC29" s="40">
        <f>BE21</f>
        <v>67.346643517625409</v>
      </c>
      <c r="BD29" s="40">
        <f>data_seg!AG29</f>
        <v>274.506303855</v>
      </c>
      <c r="BE29" s="40">
        <f>data_seg!AH29</f>
        <v>70.794092480053422</v>
      </c>
      <c r="BF29" s="40">
        <f>data_bpb!F29</f>
        <v>70.794092466132298</v>
      </c>
      <c r="BG29" s="40">
        <f>BI21</f>
        <v>71.133863080594082</v>
      </c>
      <c r="BH29" s="40">
        <f>data_seg!AI29</f>
        <v>244.77460317500001</v>
      </c>
      <c r="BI29" s="40">
        <f>data_seg!AJ29</f>
        <v>65.598968668758815</v>
      </c>
      <c r="BJ29" s="40">
        <f>BL21</f>
        <v>69.148877642747266</v>
      </c>
      <c r="BK29" s="40">
        <f>data_seg!AK29</f>
        <v>240.76770980000001</v>
      </c>
      <c r="BL29" s="40">
        <f>data_seg!AL29</f>
        <v>69.837417328502454</v>
      </c>
      <c r="BM29" s="40">
        <f>BO21</f>
        <v>66.435322226990579</v>
      </c>
      <c r="BN29" s="40">
        <f>data_seg!AM29</f>
        <v>247.29251700699999</v>
      </c>
      <c r="BO29" s="40">
        <f>data_seg!AN29</f>
        <v>46.1425781362652</v>
      </c>
      <c r="BP29" s="40">
        <f>BR21</f>
        <v>58.23926824053909</v>
      </c>
      <c r="BQ29" s="40">
        <f>data_seg!AO29</f>
        <v>325.84562358300002</v>
      </c>
      <c r="BR29" s="40">
        <f>data_seg!AP29</f>
        <v>53.278028348316994</v>
      </c>
      <c r="BS29" s="40">
        <f>BU21</f>
        <v>78.860681657775302</v>
      </c>
      <c r="BT29" s="40">
        <f>data_seg!AQ29</f>
        <v>231.64226757399999</v>
      </c>
      <c r="BU29" s="40">
        <f>data_seg!AR29</f>
        <v>69.5145019077124</v>
      </c>
      <c r="BV29" s="40">
        <f>BX21</f>
        <v>72.3525145076445</v>
      </c>
      <c r="BW29" s="42">
        <f>data_seg!AS29</f>
        <v>239.52834467100001</v>
      </c>
      <c r="BX29" s="40">
        <f>data_seg!AT29</f>
        <v>56.966930755088079</v>
      </c>
      <c r="BY29" s="40">
        <f>data_bpb!G29</f>
        <v>75.99954042993474</v>
      </c>
      <c r="BZ29" s="40">
        <f>CB21</f>
        <v>70.230777829547065</v>
      </c>
      <c r="CA29" s="40">
        <f>data_seg!AU29</f>
        <v>204.63310657599999</v>
      </c>
      <c r="CB29" s="40">
        <f>data_seg!AV29</f>
        <v>76.918604648590673</v>
      </c>
      <c r="CC29" s="40">
        <f>CE21</f>
        <v>66.996268656216444</v>
      </c>
      <c r="CD29" s="40">
        <f>data_seg!AW29</f>
        <v>277.06920634900001</v>
      </c>
      <c r="CE29" s="40">
        <f>data_seg!AX29</f>
        <v>50.697424892364602</v>
      </c>
      <c r="CF29" s="40">
        <f>data_bpb!H29</f>
        <v>69.524243268457909</v>
      </c>
      <c r="CG29" s="40">
        <f>CI21</f>
        <v>74.855274443040116</v>
      </c>
      <c r="CH29" s="42">
        <f>data_seg!AY29</f>
        <v>239.08571428600001</v>
      </c>
      <c r="CI29" s="40">
        <f>data_seg!AZ29</f>
        <v>54.525222565074834</v>
      </c>
      <c r="CJ29" s="40">
        <f>CL21</f>
        <v>80.616918103176772</v>
      </c>
      <c r="CK29" s="40">
        <f>data_seg!BA29</f>
        <v>225.21034013600001</v>
      </c>
      <c r="CL29" s="40">
        <f>data_seg!BB29</f>
        <v>62.760910802467912</v>
      </c>
      <c r="CM29" s="40">
        <f>CO21</f>
        <v>70.43859845777439</v>
      </c>
      <c r="CN29" s="40">
        <f>data_seg!BC29</f>
        <v>245.23900226800001</v>
      </c>
      <c r="CO29" s="40">
        <f>data_seg!BD29</f>
        <v>62.689537539495632</v>
      </c>
    </row>
    <row r="30" spans="1:93" x14ac:dyDescent="0.3">
      <c r="A30" s="41">
        <v>29</v>
      </c>
      <c r="B30" s="41"/>
      <c r="C30" s="54">
        <v>21</v>
      </c>
      <c r="D30" s="41">
        <v>29</v>
      </c>
      <c r="E30" s="40">
        <v>12</v>
      </c>
      <c r="F30" s="40">
        <f>H21</f>
        <v>83.638335821919355</v>
      </c>
      <c r="G30" s="40">
        <f>data_seg!C30</f>
        <v>253.260045351</v>
      </c>
      <c r="H30" s="40">
        <f>data_seg!D30</f>
        <v>72.788292248164908</v>
      </c>
      <c r="I30" s="40">
        <f>K21</f>
        <v>79.354606523757241</v>
      </c>
      <c r="J30" s="40">
        <f>data_seg!E30</f>
        <v>225.81405895699999</v>
      </c>
      <c r="K30" s="40">
        <f>data_seg!F30</f>
        <v>83.13086461030214</v>
      </c>
      <c r="L30" s="40">
        <f>N21</f>
        <v>73.496561565392028</v>
      </c>
      <c r="M30" s="40">
        <f>data_seg!G30</f>
        <v>215.38829931999999</v>
      </c>
      <c r="N30" s="40">
        <f>data_seg!H30</f>
        <v>82.031250001335138</v>
      </c>
      <c r="O30" s="40">
        <f>data_bpb!B30</f>
        <v>69.213867191090827</v>
      </c>
      <c r="P30" s="40">
        <f>R21</f>
        <v>77.860169491850911</v>
      </c>
      <c r="Q30" s="40">
        <f>data_seg!I30</f>
        <v>212.926984127</v>
      </c>
      <c r="R30" s="40">
        <f>data_seg!J30</f>
        <v>78.700031721752964</v>
      </c>
      <c r="S30" s="40">
        <f>U21</f>
        <v>64.419489091205307</v>
      </c>
      <c r="T30" s="40">
        <f>data_seg!K30</f>
        <v>242.55564625900001</v>
      </c>
      <c r="U30" s="40">
        <f>data_seg!L30</f>
        <v>72.384738842726776</v>
      </c>
      <c r="V30" s="40">
        <f>X21</f>
        <v>85.784782132496133</v>
      </c>
      <c r="W30" s="40">
        <f>data_seg!M30</f>
        <v>208.422312925</v>
      </c>
      <c r="X30" s="40">
        <f>data_seg!N30</f>
        <v>83.579009430112123</v>
      </c>
      <c r="Y30" s="40">
        <f>AA21</f>
        <v>67.439152644737419</v>
      </c>
      <c r="Z30" s="40">
        <f>data_seg!O30</f>
        <v>234.428662132</v>
      </c>
      <c r="AA30" s="40">
        <f>data_seg!P30</f>
        <v>71.118836014494789</v>
      </c>
      <c r="AB30" s="40">
        <f>data_bpb!C30</f>
        <v>68.906249998923329</v>
      </c>
      <c r="AC30" s="40">
        <f>AE21</f>
        <v>74.387428977404781</v>
      </c>
      <c r="AD30" s="40">
        <f>data_seg!Q30</f>
        <v>229.08807256200001</v>
      </c>
      <c r="AE30" s="40">
        <f>data_seg!R30</f>
        <v>74.359262585592091</v>
      </c>
      <c r="AF30" s="40">
        <f>AH21</f>
        <v>51.795545959174078</v>
      </c>
      <c r="AG30" s="40">
        <f>data_seg!S30</f>
        <v>300.65995464899999</v>
      </c>
      <c r="AH30" s="40">
        <f>data_seg!T30</f>
        <v>69.267015707667497</v>
      </c>
      <c r="AI30" s="40">
        <f>AK21</f>
        <v>52.734374999457899</v>
      </c>
      <c r="AJ30" s="40">
        <f>data_seg!U30</f>
        <v>278.40725623600002</v>
      </c>
      <c r="AK30" s="40">
        <f>data_seg!V30</f>
        <v>61.523437499249191</v>
      </c>
      <c r="AL30" s="40">
        <f>AN21</f>
        <v>80.025595965044076</v>
      </c>
      <c r="AM30" s="40">
        <f>data_seg!W30</f>
        <v>199.48263038499999</v>
      </c>
      <c r="AN30" s="40">
        <f>data_seg!X30</f>
        <v>93.256578942958697</v>
      </c>
      <c r="AO30" s="40">
        <f>data_bpb!D30</f>
        <v>80.749511728114371</v>
      </c>
      <c r="AP30" s="40">
        <f>AR21</f>
        <v>57.468084716284324</v>
      </c>
      <c r="AQ30" s="40">
        <f>data_seg!Y30</f>
        <v>309.33623582799999</v>
      </c>
      <c r="AR30" s="40">
        <f>data_seg!Z30</f>
        <v>52.113970587756256</v>
      </c>
      <c r="AS30" s="40">
        <f>AU21</f>
        <v>70.947547871941353</v>
      </c>
      <c r="AT30" s="40">
        <f>data_seg!AA30</f>
        <v>226.88217687100001</v>
      </c>
      <c r="AU30" s="40">
        <f>data_seg!AB30</f>
        <v>83.186619720598344</v>
      </c>
      <c r="AV30" s="40">
        <f>AX21</f>
        <v>61.940644221123698</v>
      </c>
      <c r="AW30" s="40">
        <f>data_seg!AC30</f>
        <v>275.29578231300002</v>
      </c>
      <c r="AX30" s="40">
        <f>data_seg!AD30</f>
        <v>57.104627072500989</v>
      </c>
      <c r="AY30" s="40">
        <f>data_bpb!E30</f>
        <v>63.168449198388792</v>
      </c>
      <c r="AZ30" s="40">
        <f>BB21</f>
        <v>71.718364831921292</v>
      </c>
      <c r="BA30" s="40">
        <f>data_seg!AE30</f>
        <v>223.16698412700001</v>
      </c>
      <c r="BB30" s="40">
        <f>data_seg!AF30</f>
        <v>76.752011138650943</v>
      </c>
      <c r="BC30" s="40">
        <f>BE21</f>
        <v>67.346643517625409</v>
      </c>
      <c r="BD30" s="40">
        <f>data_seg!AG30</f>
        <v>276.20136054400001</v>
      </c>
      <c r="BE30" s="40">
        <f>data_seg!AH30</f>
        <v>72.111191859498845</v>
      </c>
      <c r="BF30" s="40">
        <f>data_bpb!F30</f>
        <v>65.417325945808898</v>
      </c>
      <c r="BG30" s="40">
        <f>BI21</f>
        <v>71.133863080594082</v>
      </c>
      <c r="BH30" s="40">
        <f>data_seg!AI30</f>
        <v>246.603900227</v>
      </c>
      <c r="BI30" s="40">
        <f>data_seg!AJ30</f>
        <v>71.741016558744093</v>
      </c>
      <c r="BJ30" s="40">
        <f>BL21</f>
        <v>69.148877642747266</v>
      </c>
      <c r="BK30" s="40">
        <f>data_seg!AK30</f>
        <v>242.4859864</v>
      </c>
      <c r="BL30" s="40">
        <f>data_seg!AL30</f>
        <v>71.282327389374004</v>
      </c>
      <c r="BM30" s="40">
        <f>BO21</f>
        <v>66.435322226990579</v>
      </c>
      <c r="BN30" s="40">
        <f>data_seg!AM30</f>
        <v>249.89315192699999</v>
      </c>
      <c r="BO30" s="40">
        <f>data_seg!AN30</f>
        <v>57.958528037203365</v>
      </c>
      <c r="BP30" s="40">
        <f>BR21</f>
        <v>58.23926824053909</v>
      </c>
      <c r="BQ30" s="40">
        <f>data_seg!AO30</f>
        <v>328.09795918399999</v>
      </c>
      <c r="BR30" s="40">
        <f>data_seg!AP30</f>
        <v>56.071993673658561</v>
      </c>
      <c r="BS30" s="40">
        <f>BU21</f>
        <v>78.860681657775302</v>
      </c>
      <c r="BT30" s="40">
        <f>data_seg!AQ30</f>
        <v>233.36852607700001</v>
      </c>
      <c r="BU30" s="40">
        <f>data_seg!AR30</f>
        <v>71.011951620951706</v>
      </c>
      <c r="BV30" s="40">
        <f>BX21</f>
        <v>72.3525145076445</v>
      </c>
      <c r="BW30" s="42">
        <f>data_seg!AS30</f>
        <v>241.634829932</v>
      </c>
      <c r="BX30" s="40">
        <f>data_seg!AT30</f>
        <v>63.37420962078798</v>
      </c>
      <c r="BY30" s="40">
        <f>data_bpb!G30</f>
        <v>74.538010815663029</v>
      </c>
      <c r="BZ30" s="40">
        <f>CB21</f>
        <v>70.230777829547065</v>
      </c>
      <c r="CA30" s="40">
        <f>data_seg!AU30</f>
        <v>206.193197279</v>
      </c>
      <c r="CB30" s="40">
        <f>data_seg!AV30</f>
        <v>85.983535529876846</v>
      </c>
      <c r="CC30" s="40">
        <f>CE21</f>
        <v>66.996268656216444</v>
      </c>
      <c r="CD30" s="40">
        <f>data_seg!AW30</f>
        <v>279.43619047599998</v>
      </c>
      <c r="CE30" s="40">
        <f>data_seg!AX30</f>
        <v>64.963336389657528</v>
      </c>
      <c r="CF30" s="40">
        <f>data_bpb!H30</f>
        <v>69.837415540171719</v>
      </c>
      <c r="CG30" s="40">
        <f>CI21</f>
        <v>74.855274443040116</v>
      </c>
      <c r="CH30" s="42">
        <f>data_seg!AY30</f>
        <v>241.28653061200001</v>
      </c>
      <c r="CI30" s="40">
        <f>data_seg!AZ30</f>
        <v>68.266253866798849</v>
      </c>
      <c r="CJ30" s="40">
        <f>CL21</f>
        <v>80.616918103176772</v>
      </c>
      <c r="CK30" s="40">
        <f>data_seg!BA30</f>
        <v>227.12235827699999</v>
      </c>
      <c r="CL30" s="40">
        <f>data_seg!BB30</f>
        <v>72.889884670538663</v>
      </c>
      <c r="CM30" s="40">
        <f>CO21</f>
        <v>70.43859845777439</v>
      </c>
      <c r="CN30" s="40">
        <f>data_seg!BC30</f>
        <v>247.15319727900001</v>
      </c>
      <c r="CO30" s="40">
        <f>data_seg!BD30</f>
        <v>65.417325951752645</v>
      </c>
    </row>
    <row r="31" spans="1:93" x14ac:dyDescent="0.3">
      <c r="A31" s="41">
        <v>30</v>
      </c>
      <c r="B31" s="41"/>
      <c r="C31" s="54">
        <v>21</v>
      </c>
      <c r="D31" s="41">
        <v>30</v>
      </c>
      <c r="E31" s="40">
        <v>12</v>
      </c>
      <c r="F31" s="40">
        <f>H21</f>
        <v>83.638335821919355</v>
      </c>
      <c r="G31" s="40">
        <f>data_seg!C31</f>
        <v>263.15174603200001</v>
      </c>
      <c r="H31" s="40">
        <f>data_seg!D31</f>
        <v>73.652761282882338</v>
      </c>
      <c r="I31" s="40">
        <f>K21</f>
        <v>79.354606523757241</v>
      </c>
      <c r="J31" s="40">
        <f>data_seg!E31</f>
        <v>234.47510204100001</v>
      </c>
      <c r="K31" s="40">
        <f>data_seg!F31</f>
        <v>98.262032082551087</v>
      </c>
      <c r="L31" s="40">
        <f>N21</f>
        <v>73.496561565392028</v>
      </c>
      <c r="M31" s="40">
        <f>data_seg!G31</f>
        <v>224.16544217699999</v>
      </c>
      <c r="N31" s="40">
        <f>data_seg!H31</f>
        <v>87.100596908798053</v>
      </c>
      <c r="O31" s="40">
        <f>data_bpb!B31</f>
        <v>71.094949996664639</v>
      </c>
      <c r="P31" s="40">
        <f>R21</f>
        <v>77.860169491850911</v>
      </c>
      <c r="Q31" s="40">
        <f>data_seg!I31</f>
        <v>222.075646259</v>
      </c>
      <c r="R31" s="40">
        <f>data_seg!J31</f>
        <v>86.132812504836366</v>
      </c>
      <c r="S31" s="40">
        <f>U21</f>
        <v>64.419489091205307</v>
      </c>
      <c r="T31" s="40">
        <f>data_seg!K31</f>
        <v>252.50249433100001</v>
      </c>
      <c r="U31" s="40">
        <f>data_seg!L31</f>
        <v>76.918604648591369</v>
      </c>
      <c r="V31" s="40">
        <f>X21</f>
        <v>85.784782132496133</v>
      </c>
      <c r="W31" s="40">
        <f>data_seg!M31</f>
        <v>217.03691610000001</v>
      </c>
      <c r="X31" s="40">
        <f>data_seg!N31</f>
        <v>93.963068181985165</v>
      </c>
      <c r="Y31" s="40">
        <f>AA21</f>
        <v>67.439152644737419</v>
      </c>
      <c r="Z31" s="40">
        <f>data_seg!O31</f>
        <v>244.55256235799999</v>
      </c>
      <c r="AA31" s="40">
        <f>data_seg!P31</f>
        <v>72.111191859498845</v>
      </c>
      <c r="AB31" s="40">
        <f>data_bpb!C31</f>
        <v>65.674136158994301</v>
      </c>
      <c r="AC31" s="40">
        <f>AE21</f>
        <v>74.387428977404781</v>
      </c>
      <c r="AD31" s="40">
        <f>data_seg!Q31</f>
        <v>238.77079365099999</v>
      </c>
      <c r="AE31" s="40">
        <f>data_seg!R31</f>
        <v>78.500791140676597</v>
      </c>
      <c r="AF31" s="40">
        <f>AH21</f>
        <v>51.795545959174078</v>
      </c>
      <c r="AG31" s="40">
        <f>data_seg!S31</f>
        <v>311.054512472</v>
      </c>
      <c r="AH31" s="40">
        <f>data_seg!T31</f>
        <v>72.788292255523558</v>
      </c>
      <c r="AI31" s="40">
        <f>AK21</f>
        <v>52.734374999457899</v>
      </c>
      <c r="AJ31" s="40">
        <f>data_seg!U31</f>
        <v>290.11011337899998</v>
      </c>
      <c r="AK31" s="40">
        <f>data_seg!V31</f>
        <v>60.79963235678305</v>
      </c>
      <c r="AL31" s="40">
        <f>AN21</f>
        <v>80.025595965044076</v>
      </c>
      <c r="AM31" s="40">
        <f>data_seg!W31</f>
        <v>207.20326530599999</v>
      </c>
      <c r="AN31" s="40">
        <f>data_seg!X31</f>
        <v>99.384014427742926</v>
      </c>
      <c r="AO31" s="40">
        <f>data_bpb!D31</f>
        <v>79.072014510164308</v>
      </c>
      <c r="AP31" s="40">
        <f>AR21</f>
        <v>57.468084716284324</v>
      </c>
      <c r="AQ31" s="40">
        <f>data_seg!Y31</f>
        <v>323.152108844</v>
      </c>
      <c r="AR31" s="40">
        <f>data_seg!Z31</f>
        <v>58.505306607190846</v>
      </c>
      <c r="AS31" s="40">
        <f>AU21</f>
        <v>70.947547871941353</v>
      </c>
      <c r="AT31" s="40">
        <f>data_seg!AA31</f>
        <v>235.537414966</v>
      </c>
      <c r="AU31" s="40">
        <f>data_seg!AB31</f>
        <v>81.936416187783209</v>
      </c>
      <c r="AV31" s="40">
        <f>AX21</f>
        <v>61.940644221123698</v>
      </c>
      <c r="AW31" s="40">
        <f>data_seg!AC31</f>
        <v>287.90421768700003</v>
      </c>
      <c r="AX31" s="40">
        <f>data_seg!AD31</f>
        <v>57.823426574690252</v>
      </c>
      <c r="AY31" s="40">
        <f>data_bpb!E31</f>
        <v>57.635339223515359</v>
      </c>
      <c r="AZ31" s="40">
        <f>BB21</f>
        <v>71.718364831921292</v>
      </c>
      <c r="BA31" s="40">
        <f>data_seg!AE31</f>
        <v>232.54784580500001</v>
      </c>
      <c r="BB31" s="40">
        <f>data_seg!AF31</f>
        <v>77.326215711212924</v>
      </c>
      <c r="BC31" s="40">
        <f>BE21</f>
        <v>67.346643517625409</v>
      </c>
      <c r="BD31" s="40">
        <f>data_seg!AG31</f>
        <v>286.18594104300001</v>
      </c>
      <c r="BE31" s="40">
        <f>data_seg!AH31</f>
        <v>70.472301138787955</v>
      </c>
      <c r="BF31" s="40">
        <f>data_bpb!F31</f>
        <v>65.397115716997931</v>
      </c>
      <c r="BG31" s="40">
        <f>BI21</f>
        <v>71.133863080594082</v>
      </c>
      <c r="BH31" s="40">
        <f>data_seg!AI31</f>
        <v>256.64</v>
      </c>
      <c r="BI31" s="40">
        <f>data_seg!AJ31</f>
        <v>74.493243246703628</v>
      </c>
      <c r="BJ31" s="40">
        <f>BL21</f>
        <v>69.148877642747266</v>
      </c>
      <c r="BK31" s="40">
        <f>data_seg!AK31</f>
        <v>252.58666669999999</v>
      </c>
      <c r="BL31" s="40">
        <f>data_seg!AL31</f>
        <v>73.304521398445047</v>
      </c>
      <c r="BM31" s="40">
        <f>BO21</f>
        <v>66.435322226990579</v>
      </c>
      <c r="BN31" s="40">
        <f>data_seg!AM31</f>
        <v>262.31582766399998</v>
      </c>
      <c r="BO31" s="40">
        <f>data_seg!AN31</f>
        <v>62.515751006267315</v>
      </c>
      <c r="BP31" s="40">
        <f>BR21</f>
        <v>58.23926824053909</v>
      </c>
      <c r="BQ31" s="40">
        <f>data_seg!AO31</f>
        <v>340.938594104</v>
      </c>
      <c r="BR31" s="40">
        <f>data_seg!AP31</f>
        <v>58.395127115647796</v>
      </c>
      <c r="BS31" s="40">
        <f>BU21</f>
        <v>78.860681657775302</v>
      </c>
      <c r="BT31" s="40">
        <f>data_seg!AQ31</f>
        <v>243.50766439899999</v>
      </c>
      <c r="BU31" s="40">
        <f>data_seg!AR31</f>
        <v>73.304521279032755</v>
      </c>
      <c r="BV31" s="40">
        <f>BX21</f>
        <v>72.3525145076445</v>
      </c>
      <c r="BW31" s="42">
        <f>data_seg!AS31</f>
        <v>252.995918367</v>
      </c>
      <c r="BX31" s="40">
        <f>data_seg!AT31</f>
        <v>65.711920528441382</v>
      </c>
      <c r="BY31" s="40">
        <f>data_bpb!G31</f>
        <v>66.235277920653786</v>
      </c>
      <c r="BZ31" s="40">
        <f>CB21</f>
        <v>70.230777829547065</v>
      </c>
      <c r="CA31" s="40">
        <f>data_seg!AU31</f>
        <v>214.566893424</v>
      </c>
      <c r="CB31" s="40">
        <f>data_seg!AV31</f>
        <v>84.735269002798816</v>
      </c>
      <c r="CC31" s="40">
        <f>CE21</f>
        <v>66.996268656216444</v>
      </c>
      <c r="CD31" s="40">
        <f>data_seg!AW31</f>
        <v>290.51936507900001</v>
      </c>
      <c r="CE31" s="40">
        <f>data_seg!AX31</f>
        <v>67.371673003702114</v>
      </c>
      <c r="CF31" s="40">
        <f>data_bpb!H31</f>
        <v>63.521531948560209</v>
      </c>
      <c r="CG31" s="40">
        <f>CI21</f>
        <v>74.855274443040116</v>
      </c>
      <c r="CH31" s="42">
        <f>data_seg!AY31</f>
        <v>251.833469388</v>
      </c>
      <c r="CI31" s="40">
        <f>data_seg!AZ31</f>
        <v>73.894101879616144</v>
      </c>
      <c r="CJ31" s="40">
        <f>CL21</f>
        <v>80.616918103176772</v>
      </c>
      <c r="CK31" s="40">
        <f>data_seg!BA31</f>
        <v>237.00027210900001</v>
      </c>
      <c r="CL31" s="40">
        <f>data_seg!BB31</f>
        <v>77.860169489635439</v>
      </c>
      <c r="CM31" s="40">
        <f>CO21</f>
        <v>70.43859845777439</v>
      </c>
      <c r="CN31" s="40">
        <f>data_seg!BC31</f>
        <v>258.15945578200001</v>
      </c>
      <c r="CO31" s="40">
        <f>data_seg!BD31</f>
        <v>71.446572576819207</v>
      </c>
    </row>
    <row r="32" spans="1:93" x14ac:dyDescent="0.3">
      <c r="A32" s="41">
        <v>31</v>
      </c>
      <c r="B32" s="41">
        <v>21</v>
      </c>
      <c r="C32" s="54">
        <v>22</v>
      </c>
      <c r="D32" s="41">
        <v>31</v>
      </c>
      <c r="E32" s="40">
        <v>12</v>
      </c>
      <c r="F32" s="40">
        <f>H22</f>
        <v>72.223165759182976</v>
      </c>
      <c r="G32" s="40">
        <f>data_seg!C32</f>
        <v>272.92734693900002</v>
      </c>
      <c r="H32" s="40">
        <f>data_seg!D32</f>
        <v>58.726917615656731</v>
      </c>
      <c r="I32" s="40">
        <f>K22</f>
        <v>73.174778763389156</v>
      </c>
      <c r="J32" s="40">
        <f>data_seg!E32</f>
        <v>241.80244898000001</v>
      </c>
      <c r="K32" s="40">
        <f>data_seg!F32</f>
        <v>99.324324335789214</v>
      </c>
      <c r="L32" s="40">
        <f>N22</f>
        <v>79.917042522474475</v>
      </c>
      <c r="M32" s="40">
        <f>data_seg!G32</f>
        <v>232.43174603200001</v>
      </c>
      <c r="N32" s="40">
        <f>data_seg!H32</f>
        <v>89.861438144220955</v>
      </c>
      <c r="O32" s="40">
        <f>data_bpb!B32</f>
        <v>82.499727195745749</v>
      </c>
      <c r="P32" s="40">
        <f>R22</f>
        <v>80.61829704277865</v>
      </c>
      <c r="Q32" s="40">
        <f>data_seg!I32</f>
        <v>230.43482993200001</v>
      </c>
      <c r="R32" s="40">
        <f>data_seg!J32</f>
        <v>77.909076634121661</v>
      </c>
      <c r="S32" s="40">
        <f>U22</f>
        <v>68.024451557913949</v>
      </c>
      <c r="T32" s="40">
        <f>data_seg!K32</f>
        <v>261.86303854900001</v>
      </c>
      <c r="U32" s="40">
        <f>data_seg!L32</f>
        <v>74.493243246703628</v>
      </c>
      <c r="V32" s="40">
        <f>X22</f>
        <v>78.302556819456214</v>
      </c>
      <c r="W32" s="40">
        <f>data_seg!M32</f>
        <v>224.699501134</v>
      </c>
      <c r="X32" s="40">
        <f>data_seg!N32</f>
        <v>86.856617652547214</v>
      </c>
      <c r="Y32" s="40">
        <f>AA22</f>
        <v>68.753464522090567</v>
      </c>
      <c r="Z32" s="40">
        <f>data_seg!O32</f>
        <v>254.53714285699999</v>
      </c>
      <c r="AA32" s="40">
        <f>data_seg!P32</f>
        <v>70.956092673191264</v>
      </c>
      <c r="AB32" s="40">
        <f>data_bpb!C32</f>
        <v>69.860463884207462</v>
      </c>
      <c r="AC32" s="40">
        <f>AE22</f>
        <v>76.373922413536036</v>
      </c>
      <c r="AD32" s="40">
        <f>data_seg!Q32</f>
        <v>247.942675737</v>
      </c>
      <c r="AE32" s="40">
        <f>data_seg!R32</f>
        <v>71.611576211130469</v>
      </c>
      <c r="AF32" s="40">
        <f>AH22</f>
        <v>48.681068880961938</v>
      </c>
      <c r="AG32" s="40">
        <f>data_seg!S32</f>
        <v>320.94621315199998</v>
      </c>
      <c r="AH32" s="40">
        <f>data_seg!T32</f>
        <v>75.261680826758905</v>
      </c>
      <c r="AI32" s="40">
        <f>AK22</f>
        <v>52.143182456378618</v>
      </c>
      <c r="AJ32" s="40">
        <f>data_seg!U32</f>
        <v>301.95229024899999</v>
      </c>
      <c r="AK32" s="40">
        <f>data_seg!V32</f>
        <v>60.725214195231899</v>
      </c>
      <c r="AL32" s="40">
        <f>AN22</f>
        <v>82.248839527190995</v>
      </c>
      <c r="AM32" s="40">
        <f>data_seg!W32</f>
        <v>214.447891156</v>
      </c>
      <c r="AN32" s="40">
        <f>data_seg!X32</f>
        <v>102.8451492468359</v>
      </c>
      <c r="AO32" s="40">
        <f>data_bpb!D32</f>
        <v>82.063051454630468</v>
      </c>
      <c r="AP32" s="40">
        <f>AR22</f>
        <v>58.801161504373972</v>
      </c>
      <c r="AQ32" s="40">
        <f>data_seg!Y32</f>
        <v>335.458684807</v>
      </c>
      <c r="AR32" s="40">
        <f>data_seg!Z32</f>
        <v>59.976426495475458</v>
      </c>
      <c r="AS32" s="40">
        <f>AU22</f>
        <v>75.079449151299642</v>
      </c>
      <c r="AT32" s="40">
        <f>data_seg!AA32</f>
        <v>244.324716553</v>
      </c>
      <c r="AU32" s="40">
        <f>data_seg!AB32</f>
        <v>84.851205745244116</v>
      </c>
      <c r="AV32" s="40">
        <f>AX22</f>
        <v>62.358597286757934</v>
      </c>
      <c r="AW32" s="40">
        <f>data_seg!AC32</f>
        <v>300.35591836700002</v>
      </c>
      <c r="AX32" s="40">
        <f>data_seg!AD32</f>
        <v>61.114190686302763</v>
      </c>
      <c r="AY32" s="40">
        <f>data_bpb!E32</f>
        <v>66.827182105346253</v>
      </c>
      <c r="AZ32" s="40">
        <f>BB22</f>
        <v>73.311742687063372</v>
      </c>
      <c r="BA32" s="40">
        <f>data_seg!AE32</f>
        <v>241.85904761899999</v>
      </c>
      <c r="BB32" s="40">
        <f>data_seg!AF32</f>
        <v>83.579009430112123</v>
      </c>
      <c r="BC32" s="40">
        <f>BE22</f>
        <v>66.731303802102062</v>
      </c>
      <c r="BD32" s="40">
        <f>data_seg!AG32</f>
        <v>296.40272108800002</v>
      </c>
      <c r="BE32" s="40">
        <f>data_seg!AH32</f>
        <v>70.794092466132298</v>
      </c>
      <c r="BF32" s="40">
        <f>data_bpb!F32</f>
        <v>75.288449216131269</v>
      </c>
      <c r="BG32" s="40">
        <f>BI22</f>
        <v>68.56343283884118</v>
      </c>
      <c r="BH32" s="40">
        <f>data_seg!AI32</f>
        <v>266.30530612199999</v>
      </c>
      <c r="BI32" s="40">
        <f>data_seg!AJ32</f>
        <v>71.777343744012668</v>
      </c>
      <c r="BJ32" s="40">
        <f>BL22</f>
        <v>61.280261782015543</v>
      </c>
      <c r="BK32" s="40">
        <f>data_seg!AK32</f>
        <v>262.40870749999999</v>
      </c>
      <c r="BL32" s="40">
        <f>data_seg!AL32</f>
        <v>69.837415973706385</v>
      </c>
      <c r="BM32" s="40">
        <f>BO22</f>
        <v>63.024009144915453</v>
      </c>
      <c r="BN32" s="40">
        <f>data_seg!AM32</f>
        <v>273.83292517000001</v>
      </c>
      <c r="BO32" s="40">
        <f>data_seg!AN32</f>
        <v>59.175214693818269</v>
      </c>
      <c r="BP32" s="40">
        <f>BR22</f>
        <v>56.583599452816834</v>
      </c>
      <c r="BQ32" s="40">
        <f>data_seg!AO32</f>
        <v>353.26839002299999</v>
      </c>
      <c r="BR32" s="40">
        <f>data_seg!AP32</f>
        <v>58.950213878928814</v>
      </c>
      <c r="BS32" s="40">
        <f>BU22</f>
        <v>74.485787207660564</v>
      </c>
      <c r="BT32" s="40">
        <f>data_seg!AQ32</f>
        <v>253.32970521499999</v>
      </c>
      <c r="BU32" s="40">
        <f>data_seg!AR32</f>
        <v>67.408288039199448</v>
      </c>
      <c r="BV32" s="40">
        <f>BX22</f>
        <v>71.017034066357297</v>
      </c>
      <c r="BW32" s="42">
        <f>data_seg!AS32</f>
        <v>263.952834467</v>
      </c>
      <c r="BX32" s="40">
        <f>data_seg!AT32</f>
        <v>69.485294117008451</v>
      </c>
      <c r="BY32" s="40">
        <f>data_bpb!G32</f>
        <v>76.401487996823363</v>
      </c>
      <c r="BZ32" s="40">
        <f>CB22</f>
        <v>75.782841138045498</v>
      </c>
      <c r="CA32" s="40">
        <f>data_seg!AU32</f>
        <v>223.06394557799999</v>
      </c>
      <c r="CB32" s="40">
        <f>data_seg!AV32</f>
        <v>82.687500001873261</v>
      </c>
      <c r="CC32" s="40">
        <f>CE22</f>
        <v>66.073648230317502</v>
      </c>
      <c r="CD32" s="40">
        <f>data_seg!AW32</f>
        <v>301.20634920600003</v>
      </c>
      <c r="CE32" s="40">
        <f>data_seg!AX32</f>
        <v>65.68582019951711</v>
      </c>
      <c r="CF32" s="40">
        <f>data_bpb!H32</f>
        <v>66.276754286276301</v>
      </c>
      <c r="CG32" s="40">
        <f>CI22</f>
        <v>71.343830887158333</v>
      </c>
      <c r="CH32" s="42">
        <f>data_seg!AY32</f>
        <v>261.57714285700001</v>
      </c>
      <c r="CI32" s="40">
        <f>data_seg!AZ32</f>
        <v>67.721130219180452</v>
      </c>
      <c r="CJ32" s="40">
        <f>CL22</f>
        <v>72.56118369591087</v>
      </c>
      <c r="CK32" s="40">
        <f>data_seg!BA32</f>
        <v>246.24761904799999</v>
      </c>
      <c r="CL32" s="40">
        <f>data_seg!BB32</f>
        <v>71.405440415374997</v>
      </c>
      <c r="CM32" s="40">
        <f>CO22</f>
        <v>67.019767651617485</v>
      </c>
      <c r="CN32" s="40">
        <f>data_seg!BC32</f>
        <v>268.23691609999997</v>
      </c>
      <c r="CO32" s="40">
        <f>data_seg!BD32</f>
        <v>77.133861946144478</v>
      </c>
    </row>
    <row r="33" spans="1:93" x14ac:dyDescent="0.3">
      <c r="A33" s="41">
        <v>32</v>
      </c>
      <c r="B33" s="41"/>
      <c r="C33" s="54">
        <v>22</v>
      </c>
      <c r="D33" s="41">
        <v>32</v>
      </c>
      <c r="E33" s="40">
        <v>10</v>
      </c>
      <c r="F33" s="40">
        <f>H22</f>
        <v>72.223165759182976</v>
      </c>
      <c r="G33" s="40">
        <f>data_seg!C33</f>
        <v>285.187482993</v>
      </c>
      <c r="H33" s="40">
        <f>data_seg!D33</f>
        <v>64.726027396152148</v>
      </c>
      <c r="I33" s="40">
        <f>K22</f>
        <v>73.174778763389156</v>
      </c>
      <c r="J33" s="40">
        <f>data_seg!E33</f>
        <v>249.051428571</v>
      </c>
      <c r="K33" s="40">
        <f>data_seg!F33</f>
        <v>98.157051269598242</v>
      </c>
      <c r="L33" s="40">
        <f>N22</f>
        <v>79.917042522474475</v>
      </c>
      <c r="M33" s="40">
        <f>data_seg!G33</f>
        <v>240.444081633</v>
      </c>
      <c r="N33" s="40">
        <f>data_seg!H33</f>
        <v>86.087975018839984</v>
      </c>
      <c r="O33" s="40">
        <f>data_bpb!B33</f>
        <v>75.261680818891875</v>
      </c>
      <c r="P33" s="40">
        <f>R22</f>
        <v>80.61829704277865</v>
      </c>
      <c r="Q33" s="40">
        <f>data_seg!I33</f>
        <v>239.67637188200001</v>
      </c>
      <c r="R33" s="40">
        <f>data_seg!J33</f>
        <v>73.82812499985593</v>
      </c>
      <c r="S33" s="40">
        <f>U22</f>
        <v>68.024451557913949</v>
      </c>
      <c r="T33" s="40">
        <f>data_seg!K33</f>
        <v>271.52834467100001</v>
      </c>
      <c r="U33" s="40">
        <f>data_seg!L33</f>
        <v>82.431960918088905</v>
      </c>
      <c r="V33" s="40">
        <f>X22</f>
        <v>78.302556819456214</v>
      </c>
      <c r="W33" s="40">
        <f>data_seg!M33</f>
        <v>232.989024943</v>
      </c>
      <c r="X33" s="40">
        <f>data_seg!N33</f>
        <v>84.168872150988378</v>
      </c>
      <c r="Y33" s="40">
        <f>AA22</f>
        <v>68.753464522090567</v>
      </c>
      <c r="Z33" s="40">
        <f>data_seg!O33</f>
        <v>264.68426303899997</v>
      </c>
      <c r="AA33" s="40">
        <f>data_seg!P33</f>
        <v>70.175252488438275</v>
      </c>
      <c r="AB33" s="40">
        <f>data_bpb!C33</f>
        <v>69.524243268458292</v>
      </c>
      <c r="AC33" s="40">
        <f>AE22</f>
        <v>76.373922413536036</v>
      </c>
      <c r="AD33" s="40">
        <f>data_seg!Q33</f>
        <v>257.99691610000002</v>
      </c>
      <c r="AE33" s="40">
        <f>data_seg!R33</f>
        <v>72.993908903440015</v>
      </c>
      <c r="AF33" s="40">
        <f>AH22</f>
        <v>48.681068880961938</v>
      </c>
      <c r="AG33" s="40">
        <f>data_seg!S33</f>
        <v>330.512834467</v>
      </c>
      <c r="AH33" s="40">
        <f>data_seg!T33</f>
        <v>80.497955609387148</v>
      </c>
      <c r="AI33" s="40">
        <f>AK22</f>
        <v>52.143182456378618</v>
      </c>
      <c r="AJ33" s="40">
        <f>data_seg!U33</f>
        <v>313.80897959200001</v>
      </c>
      <c r="AK33" s="40">
        <f>data_seg!V33</f>
        <v>61.615126674866232</v>
      </c>
      <c r="AL33" s="40">
        <f>AN22</f>
        <v>82.248839527190995</v>
      </c>
      <c r="AM33" s="40">
        <f>data_seg!W33</f>
        <v>221.44870748299999</v>
      </c>
      <c r="AN33" s="40">
        <f>data_seg!X33</f>
        <v>101.93232249215757</v>
      </c>
      <c r="AO33" s="40">
        <f>data_bpb!D33</f>
        <v>82.908589577431613</v>
      </c>
      <c r="AP33" s="40">
        <f>AR22</f>
        <v>58.801161504373972</v>
      </c>
      <c r="AQ33" s="40">
        <f>data_seg!Y33</f>
        <v>347.46340136100002</v>
      </c>
      <c r="AR33" s="40">
        <f>data_seg!Z33</f>
        <v>58.831376738771212</v>
      </c>
      <c r="AS33" s="40">
        <f>AU22</f>
        <v>75.079449151299642</v>
      </c>
      <c r="AT33" s="40">
        <f>data_seg!AA33</f>
        <v>252.81015873000001</v>
      </c>
      <c r="AU33" s="40">
        <f>data_seg!AB33</f>
        <v>82.588393923395159</v>
      </c>
      <c r="AV33" s="40">
        <f>AX22</f>
        <v>62.358597286757934</v>
      </c>
      <c r="AW33" s="40">
        <f>data_seg!AC33</f>
        <v>312.13714285700001</v>
      </c>
      <c r="AX33" s="40">
        <f>data_seg!AD33</f>
        <v>59.814453125973785</v>
      </c>
      <c r="AY33" s="40">
        <f>data_bpb!E33</f>
        <v>61.340875375257049</v>
      </c>
      <c r="AZ33" s="40">
        <f>BB22</f>
        <v>73.311742687063372</v>
      </c>
      <c r="BA33" s="40">
        <f>data_seg!AE33</f>
        <v>250.47365079400001</v>
      </c>
      <c r="BB33" s="40">
        <f>data_seg!AF33</f>
        <v>82.497755163896684</v>
      </c>
      <c r="BC33" s="40">
        <f>BE22</f>
        <v>66.731303802102062</v>
      </c>
      <c r="BD33" s="40">
        <f>data_seg!AG33</f>
        <v>306.57306122400001</v>
      </c>
      <c r="BE33" s="40">
        <f>data_seg!AH33</f>
        <v>68.319838050629855</v>
      </c>
      <c r="BF33" s="40">
        <f>data_bpb!F33</f>
        <v>67.116477270343822</v>
      </c>
      <c r="BG33" s="40">
        <f>BI22</f>
        <v>68.56343283884118</v>
      </c>
      <c r="BH33" s="40">
        <f>data_seg!AI33</f>
        <v>276.336326531</v>
      </c>
      <c r="BI33" s="40">
        <f>data_seg!AJ33</f>
        <v>72.096521063244182</v>
      </c>
      <c r="BJ33" s="40">
        <f>BL22</f>
        <v>61.280261782015543</v>
      </c>
      <c r="BK33" s="40">
        <f>data_seg!AK33</f>
        <v>272.71836730000001</v>
      </c>
      <c r="BL33" s="40">
        <f>data_seg!AL33</f>
        <v>69.235116397212465</v>
      </c>
      <c r="BM33" s="40">
        <f>BO22</f>
        <v>63.024009144915453</v>
      </c>
      <c r="BN33" s="40">
        <f>data_seg!AM33</f>
        <v>286.00018140600002</v>
      </c>
      <c r="BO33" s="40">
        <f>data_seg!AN33</f>
        <v>56.542327682530932</v>
      </c>
      <c r="BP33" s="40">
        <f>BR22</f>
        <v>56.583599452816834</v>
      </c>
      <c r="BQ33" s="40">
        <f>data_seg!AO33</f>
        <v>365.48208616800002</v>
      </c>
      <c r="BR33" s="40">
        <f>data_seg!AP33</f>
        <v>59.265696672891686</v>
      </c>
      <c r="BS33" s="40">
        <f>BU22</f>
        <v>74.485787207660564</v>
      </c>
      <c r="BT33" s="40">
        <f>data_seg!AQ33</f>
        <v>264.01088435399998</v>
      </c>
      <c r="BU33" s="40">
        <f>data_seg!AR33</f>
        <v>68.35937500111261</v>
      </c>
      <c r="BV33" s="40">
        <f>BX22</f>
        <v>71.017034066357297</v>
      </c>
      <c r="BW33" s="42">
        <f>data_seg!AS33</f>
        <v>274.314739229</v>
      </c>
      <c r="BX33" s="40">
        <f>data_seg!AT33</f>
        <v>64.847855069173562</v>
      </c>
      <c r="BY33" s="40">
        <f>data_bpb!G33</f>
        <v>74.181369610223342</v>
      </c>
      <c r="BZ33" s="40">
        <f>CB22</f>
        <v>75.782841138045498</v>
      </c>
      <c r="CA33" s="40">
        <f>data_seg!AU33</f>
        <v>231.771428571</v>
      </c>
      <c r="CB33" s="40">
        <f>data_seg!AV33</f>
        <v>78.600285168044095</v>
      </c>
      <c r="CC33" s="40">
        <f>CE22</f>
        <v>66.073648230317502</v>
      </c>
      <c r="CD33" s="40">
        <f>data_seg!AW33</f>
        <v>312.16761904800001</v>
      </c>
      <c r="CE33" s="40">
        <f>data_seg!AX33</f>
        <v>62.105678233132267</v>
      </c>
      <c r="CF33" s="40">
        <f>data_bpb!H33</f>
        <v>71.777343751168118</v>
      </c>
      <c r="CG33" s="40">
        <f>CI22</f>
        <v>71.343830887158333</v>
      </c>
      <c r="CH33" s="42">
        <f>data_seg!AY33</f>
        <v>272.20897959199999</v>
      </c>
      <c r="CI33" s="40">
        <f>data_seg!AZ33</f>
        <v>66.915513475971949</v>
      </c>
      <c r="CJ33" s="40">
        <f>CL22</f>
        <v>72.56118369591087</v>
      </c>
      <c r="CK33" s="40">
        <f>data_seg!BA33</f>
        <v>256.33088435399998</v>
      </c>
      <c r="CL33" s="40">
        <f>data_seg!BB33</f>
        <v>71.777343754030312</v>
      </c>
      <c r="CM33" s="40">
        <f>CO22</f>
        <v>67.019767651617485</v>
      </c>
      <c r="CN33" s="40">
        <f>data_seg!BC33</f>
        <v>277.571337868</v>
      </c>
      <c r="CO33" s="40">
        <f>data_seg!BD33</f>
        <v>75.286806878866713</v>
      </c>
    </row>
    <row r="34" spans="1:93" x14ac:dyDescent="0.3">
      <c r="A34" s="41">
        <v>33</v>
      </c>
      <c r="B34" s="41"/>
      <c r="C34" s="54">
        <v>22</v>
      </c>
      <c r="D34" s="41">
        <v>33</v>
      </c>
      <c r="E34" s="40">
        <v>6</v>
      </c>
      <c r="F34" s="40">
        <f>H22</f>
        <v>72.223165759182976</v>
      </c>
      <c r="G34" s="40">
        <f>data_seg!C34</f>
        <v>294.45732426299998</v>
      </c>
      <c r="H34" s="40">
        <f>data_seg!D34</f>
        <v>73.034741641846622</v>
      </c>
      <c r="I34" s="40">
        <f>K22</f>
        <v>73.174778763389156</v>
      </c>
      <c r="J34" s="40">
        <f>data_seg!E34</f>
        <v>255.164081633</v>
      </c>
      <c r="K34" s="40">
        <f>data_seg!F34</f>
        <v>107.29346888089954</v>
      </c>
      <c r="L34" s="40">
        <f>N22</f>
        <v>79.917042522474475</v>
      </c>
      <c r="M34" s="40">
        <f>data_seg!G34</f>
        <v>247.41369614499999</v>
      </c>
      <c r="N34" s="40">
        <f>data_seg!H34</f>
        <v>85.524047570447777</v>
      </c>
      <c r="O34" s="40">
        <f>data_bpb!B34</f>
        <v>85.186298077563208</v>
      </c>
      <c r="P34" s="40">
        <f>R22</f>
        <v>80.61829704277865</v>
      </c>
      <c r="Q34" s="40">
        <f>data_seg!I34</f>
        <v>247.803356009</v>
      </c>
      <c r="R34" s="40">
        <f>data_seg!J34</f>
        <v>84.489952316166267</v>
      </c>
      <c r="S34" s="40">
        <f>U22</f>
        <v>68.024451557913949</v>
      </c>
      <c r="T34" s="40">
        <f>data_seg!K34</f>
        <v>278.80707482999998</v>
      </c>
      <c r="U34" s="40">
        <f>data_seg!L34</f>
        <v>89.991837470364842</v>
      </c>
      <c r="V34" s="40">
        <f>X22</f>
        <v>78.302556819456214</v>
      </c>
      <c r="W34" s="40">
        <f>data_seg!M34</f>
        <v>240.11755102000001</v>
      </c>
      <c r="X34" s="40">
        <f>data_seg!N34</f>
        <v>91.739090227356456</v>
      </c>
      <c r="Y34" s="40">
        <f>AA22</f>
        <v>68.753464522090567</v>
      </c>
      <c r="Z34" s="40">
        <f>data_seg!O34</f>
        <v>273.23428571400001</v>
      </c>
      <c r="AA34" s="40">
        <f>data_seg!P34</f>
        <v>72.69230768322133</v>
      </c>
      <c r="AB34" s="40">
        <f>data_bpb!C34</f>
        <v>66.256009624592338</v>
      </c>
      <c r="AC34" s="40">
        <f>AE22</f>
        <v>76.373922413536036</v>
      </c>
      <c r="AD34" s="40">
        <f>data_seg!Q34</f>
        <v>266.21678004500001</v>
      </c>
      <c r="AE34" s="40">
        <f>data_seg!R34</f>
        <v>71.446572576818795</v>
      </c>
      <c r="AF34" s="40">
        <f>AH22</f>
        <v>48.681068880961938</v>
      </c>
      <c r="AG34" s="40">
        <f>data_seg!S34</f>
        <v>337.96643990899997</v>
      </c>
      <c r="AH34" s="40">
        <f>data_seg!T34</f>
        <v>81.385334637283378</v>
      </c>
      <c r="AI34" s="40">
        <f>AK22</f>
        <v>52.143182456378618</v>
      </c>
      <c r="AJ34" s="40">
        <f>data_seg!U34</f>
        <v>323.54684807299998</v>
      </c>
      <c r="AK34" s="40">
        <f>data_seg!V34</f>
        <v>69.368708052963555</v>
      </c>
      <c r="AL34" s="40">
        <f>AN22</f>
        <v>82.248839527190995</v>
      </c>
      <c r="AM34" s="40">
        <f>data_seg!W34</f>
        <v>227.33496598599999</v>
      </c>
      <c r="AN34" s="40">
        <f>data_seg!X34</f>
        <v>102.84514923214476</v>
      </c>
      <c r="AO34" s="40">
        <f>data_bpb!D34</f>
        <v>82.467586434713866</v>
      </c>
      <c r="AP34" s="40">
        <f>AR22</f>
        <v>58.801161504373972</v>
      </c>
      <c r="AQ34" s="40">
        <f>data_seg!Y34</f>
        <v>357.662040816</v>
      </c>
      <c r="AR34" s="40">
        <f>data_seg!Z34</f>
        <v>62.319432225698073</v>
      </c>
      <c r="AS34" s="40">
        <f>AU22</f>
        <v>75.079449151299642</v>
      </c>
      <c r="AT34" s="40">
        <f>data_seg!AA34</f>
        <v>260.07510204099998</v>
      </c>
      <c r="AU34" s="40">
        <f>data_seg!AB34</f>
        <v>82.248839527190995</v>
      </c>
      <c r="AV34" s="40">
        <f>AX22</f>
        <v>62.358597286757934</v>
      </c>
      <c r="AW34" s="40">
        <f>data_seg!AC34</f>
        <v>322.16816326499998</v>
      </c>
      <c r="AX34" s="40">
        <f>data_seg!AD34</f>
        <v>64.633272529833405</v>
      </c>
      <c r="AY34" s="40">
        <f>data_bpb!E34</f>
        <v>59.573126803902149</v>
      </c>
      <c r="AZ34" s="40">
        <f>BB22</f>
        <v>73.311742687063372</v>
      </c>
      <c r="BA34" s="40">
        <f>data_seg!AE34</f>
        <v>257.74657596399999</v>
      </c>
      <c r="BB34" s="40">
        <f>data_seg!AF34</f>
        <v>82.344398343408955</v>
      </c>
      <c r="BC34" s="40">
        <f>BE22</f>
        <v>66.731303802102062</v>
      </c>
      <c r="BD34" s="40">
        <f>data_seg!AG34</f>
        <v>315.35528344699998</v>
      </c>
      <c r="BE34" s="40">
        <f>data_seg!AH34</f>
        <v>77.994812136073378</v>
      </c>
      <c r="BF34" s="40">
        <f>data_bpb!F34</f>
        <v>60.092659886928203</v>
      </c>
      <c r="BG34" s="40">
        <f>BI22</f>
        <v>68.56343283884118</v>
      </c>
      <c r="BH34" s="40">
        <f>data_seg!AI34</f>
        <v>284.65850340100002</v>
      </c>
      <c r="BI34" s="40">
        <f>data_seg!AJ34</f>
        <v>77.67731329479254</v>
      </c>
      <c r="BJ34" s="40">
        <f>BL22</f>
        <v>61.280261782015543</v>
      </c>
      <c r="BK34" s="40">
        <f>data_seg!AK34</f>
        <v>281.38448979999998</v>
      </c>
      <c r="BL34" s="40">
        <f>data_seg!AL34</f>
        <v>73.905109657630149</v>
      </c>
      <c r="BM34" s="40">
        <f>BO22</f>
        <v>63.024009144915453</v>
      </c>
      <c r="BN34" s="40">
        <f>data_seg!AM34</f>
        <v>296.61170068000001</v>
      </c>
      <c r="BO34" s="40">
        <f>data_seg!AN34</f>
        <v>61.280261858511871</v>
      </c>
      <c r="BP34" s="40">
        <f>BR22</f>
        <v>56.583599452816834</v>
      </c>
      <c r="BQ34" s="40">
        <f>data_seg!AO34</f>
        <v>375.605986395</v>
      </c>
      <c r="BR34" s="40">
        <f>data_seg!AP34</f>
        <v>62.264683740140903</v>
      </c>
      <c r="BS34" s="40">
        <f>BU22</f>
        <v>74.485787207660564</v>
      </c>
      <c r="BT34" s="40">
        <f>data_seg!AQ34</f>
        <v>272.78802721099999</v>
      </c>
      <c r="BU34" s="40">
        <f>data_seg!AR34</f>
        <v>79.101562501930985</v>
      </c>
      <c r="BV34" s="40">
        <f>BX22</f>
        <v>71.017034066357297</v>
      </c>
      <c r="BW34" s="42">
        <f>data_seg!AS34</f>
        <v>283.56716553299998</v>
      </c>
      <c r="BX34" s="40">
        <f>data_seg!AT34</f>
        <v>68.820224721248991</v>
      </c>
      <c r="BY34" s="40">
        <f>data_bpb!G34</f>
        <v>64.331561206708244</v>
      </c>
      <c r="BZ34" s="40">
        <f>CB22</f>
        <v>75.782841138045498</v>
      </c>
      <c r="CA34" s="40">
        <f>data_seg!AU34</f>
        <v>239.40498866199999</v>
      </c>
      <c r="CB34" s="40">
        <f>data_seg!AV34</f>
        <v>69.291201112086455</v>
      </c>
      <c r="CC34" s="40">
        <f>CE22</f>
        <v>66.073648230317502</v>
      </c>
      <c r="CD34" s="40">
        <f>data_seg!AW34</f>
        <v>321.82857142900002</v>
      </c>
      <c r="CE34" s="40">
        <f>data_seg!AX34</f>
        <v>62.171052636691776</v>
      </c>
      <c r="CF34" s="40">
        <f>data_bpb!H34</f>
        <v>60.092659886928203</v>
      </c>
      <c r="CG34" s="40">
        <f>CI22</f>
        <v>71.343830887158333</v>
      </c>
      <c r="CH34" s="42">
        <f>data_seg!AY34</f>
        <v>281.17551020399998</v>
      </c>
      <c r="CI34" s="40">
        <f>data_seg!AZ34</f>
        <v>71.684005206221116</v>
      </c>
      <c r="CJ34" s="40">
        <f>CL22</f>
        <v>72.56118369591087</v>
      </c>
      <c r="CK34" s="40">
        <f>data_seg!BA34</f>
        <v>264.690068027</v>
      </c>
      <c r="CL34" s="40">
        <f>data_seg!BB34</f>
        <v>69.837415540172103</v>
      </c>
      <c r="CM34" s="40">
        <f>CO22</f>
        <v>67.019767651617485</v>
      </c>
      <c r="CN34" s="40">
        <f>data_seg!BC34</f>
        <v>285.540861678</v>
      </c>
      <c r="CO34" s="40">
        <f>data_seg!BD34</f>
        <v>72.353069856050652</v>
      </c>
    </row>
    <row r="35" spans="1:93" x14ac:dyDescent="0.3">
      <c r="A35" s="41">
        <v>34</v>
      </c>
      <c r="B35" s="41">
        <v>22</v>
      </c>
      <c r="C35" s="54">
        <v>23</v>
      </c>
      <c r="D35" s="41">
        <v>34</v>
      </c>
      <c r="E35" s="40">
        <v>6</v>
      </c>
      <c r="F35" s="40">
        <f>H23</f>
        <v>69.213867191090827</v>
      </c>
      <c r="G35" s="40">
        <f>data_seg!C35</f>
        <v>299.38648526100002</v>
      </c>
      <c r="H35" s="40">
        <f>data_seg!D35</f>
        <v>74.638583960268519</v>
      </c>
      <c r="I35" s="40">
        <f>K23</f>
        <v>78.525641024243015</v>
      </c>
      <c r="J35" s="40">
        <f>data_seg!E35</f>
        <v>258.51936507900001</v>
      </c>
      <c r="K35" s="40">
        <f>data_seg!F35</f>
        <v>117.0106132048749</v>
      </c>
      <c r="L35" s="40">
        <f>N23</f>
        <v>80.749511728114371</v>
      </c>
      <c r="M35" s="40">
        <f>data_seg!G35</f>
        <v>251.623038549</v>
      </c>
      <c r="N35" s="40">
        <f>data_seg!H35</f>
        <v>90.286110748650586</v>
      </c>
      <c r="O35" s="40">
        <f>data_bpb!B35</f>
        <v>78.700031721752723</v>
      </c>
      <c r="P35" s="40">
        <f>R23</f>
        <v>82.248839527190995</v>
      </c>
      <c r="Q35" s="40">
        <f>data_seg!I35</f>
        <v>252.064217687</v>
      </c>
      <c r="R35" s="40">
        <f>data_seg!J35</f>
        <v>90.932001456484002</v>
      </c>
      <c r="S35" s="40">
        <f>U23</f>
        <v>67.962328756794889</v>
      </c>
      <c r="T35" s="40">
        <f>data_seg!K35</f>
        <v>282.80743764200002</v>
      </c>
      <c r="U35" s="40">
        <f>data_seg!L35</f>
        <v>94.825114679749348</v>
      </c>
      <c r="V35" s="40">
        <f>X23</f>
        <v>75.261680834626361</v>
      </c>
      <c r="W35" s="40">
        <f>data_seg!M35</f>
        <v>244.04172335600001</v>
      </c>
      <c r="X35" s="40">
        <f>data_seg!N35</f>
        <v>102.67487582569007</v>
      </c>
      <c r="Y35" s="40">
        <f>AA23</f>
        <v>62.389964790448765</v>
      </c>
      <c r="Z35" s="40">
        <f>data_seg!O35</f>
        <v>278.186666667</v>
      </c>
      <c r="AA35" s="40">
        <f>data_seg!P35</f>
        <v>77.241567209187536</v>
      </c>
      <c r="AB35" s="40">
        <f>data_bpb!C35</f>
        <v>62.26468372937218</v>
      </c>
      <c r="AC35" s="40">
        <f>AE23</f>
        <v>79.917042522474475</v>
      </c>
      <c r="AD35" s="40">
        <f>data_seg!Q35</f>
        <v>271.25551020400002</v>
      </c>
      <c r="AE35" s="40">
        <f>data_seg!R35</f>
        <v>78.21575843950049</v>
      </c>
      <c r="AF35" s="40">
        <f>AH23</f>
        <v>56.583599458746022</v>
      </c>
      <c r="AG35" s="40">
        <f>data_seg!S35</f>
        <v>342.38984126999998</v>
      </c>
      <c r="AH35" s="40">
        <f>data_seg!T35</f>
        <v>84.032012207930947</v>
      </c>
      <c r="AI35" s="40">
        <f>AK23</f>
        <v>51.337437912844827</v>
      </c>
      <c r="AJ35" s="40">
        <f>data_seg!U35</f>
        <v>328.736507937</v>
      </c>
      <c r="AK35" s="40">
        <f>data_seg!V35</f>
        <v>77.326215711212683</v>
      </c>
      <c r="AL35" s="40">
        <f>AN23</f>
        <v>82.248839508399882</v>
      </c>
      <c r="AM35" s="40">
        <f>data_seg!W35</f>
        <v>230.83537415000001</v>
      </c>
      <c r="AN35" s="40">
        <f>data_seg!X35</f>
        <v>102.69546486820072</v>
      </c>
      <c r="AO35" s="40">
        <f>data_bpb!D35</f>
        <v>81.172284029006292</v>
      </c>
      <c r="AP35" s="40">
        <f>AR23</f>
        <v>58.28536183746187</v>
      </c>
      <c r="AQ35" s="40">
        <f>data_seg!Y35</f>
        <v>363.43873015899999</v>
      </c>
      <c r="AR35" s="40">
        <f>data_seg!Z35</f>
        <v>64.59960938249101</v>
      </c>
      <c r="AS35" s="40">
        <f>AU23</f>
        <v>72.959558820746693</v>
      </c>
      <c r="AT35" s="40">
        <f>data_seg!AA35</f>
        <v>264.45206349199998</v>
      </c>
      <c r="AU35" s="40">
        <f>data_seg!AB35</f>
        <v>83.255982243086521</v>
      </c>
      <c r="AV35" s="40">
        <f>AX23</f>
        <v>56.480532787066153</v>
      </c>
      <c r="AW35" s="40">
        <f>data_seg!AC35</f>
        <v>327.73804988699999</v>
      </c>
      <c r="AX35" s="40">
        <f>data_seg!AD35</f>
        <v>68.982897667458388</v>
      </c>
      <c r="AY35" s="40">
        <f>data_bpb!E35</f>
        <v>56.583599449852493</v>
      </c>
      <c r="AZ35" s="40">
        <f>BB23</f>
        <v>73.828124987743465</v>
      </c>
      <c r="BA35" s="40">
        <f>data_seg!AE35</f>
        <v>262.11845805000002</v>
      </c>
      <c r="BB35" s="40">
        <f>data_seg!AF35</f>
        <v>88.341346149864862</v>
      </c>
      <c r="BC35" s="40">
        <f>BE23</f>
        <v>68.299146478562449</v>
      </c>
      <c r="BD35" s="40">
        <f>data_seg!AG35</f>
        <v>319.97097505699998</v>
      </c>
      <c r="BE35" s="40">
        <f>data_seg!AH35</f>
        <v>79.012984684874581</v>
      </c>
      <c r="BF35" s="40">
        <f>data_bpb!F35</f>
        <v>67.702647386437633</v>
      </c>
      <c r="BG35" s="40">
        <f>BI23</f>
        <v>71.777343751168118</v>
      </c>
      <c r="BH35" s="40">
        <f>data_seg!AI35</f>
        <v>289.29306122399998</v>
      </c>
      <c r="BI35" s="40">
        <f>data_seg!AJ35</f>
        <v>81.85488236625649</v>
      </c>
      <c r="BJ35" s="40">
        <f>BL23</f>
        <v>64.065728590167581</v>
      </c>
      <c r="BK35" s="40">
        <f>data_seg!AK35</f>
        <v>286.25560089999999</v>
      </c>
      <c r="BL35" s="40">
        <f>data_seg!AL35</f>
        <v>75.261680158054304</v>
      </c>
      <c r="BM35" s="40">
        <f>BO23</f>
        <v>69.213867191090827</v>
      </c>
      <c r="BN35" s="40">
        <f>data_seg!AM35</f>
        <v>302.486349206</v>
      </c>
      <c r="BO35" s="40">
        <f>data_seg!AN35</f>
        <v>67.116477270344177</v>
      </c>
      <c r="BP35" s="40">
        <f>BR23</f>
        <v>58.50530660243691</v>
      </c>
      <c r="BQ35" s="40">
        <f>data_seg!AO35</f>
        <v>381.38775510200003</v>
      </c>
      <c r="BR35" s="40">
        <f>data_seg!AP35</f>
        <v>62.515751006267934</v>
      </c>
      <c r="BS35" s="40">
        <f>BU23</f>
        <v>72.448160043588274</v>
      </c>
      <c r="BT35" s="40">
        <f>data_seg!AQ35</f>
        <v>277.339138322</v>
      </c>
      <c r="BU35" s="40">
        <f>data_seg!AR35</f>
        <v>78.612350391080838</v>
      </c>
      <c r="BV35" s="40">
        <f>BX23</f>
        <v>55.272393055864015</v>
      </c>
      <c r="BW35" s="42">
        <f>data_seg!AS35</f>
        <v>288.79818594099999</v>
      </c>
      <c r="BX35" s="40">
        <f>data_seg!AT35</f>
        <v>73.228444517940858</v>
      </c>
      <c r="BY35" s="40">
        <f>data_bpb!G35</f>
        <v>55.371093755001773</v>
      </c>
      <c r="BZ35" s="40">
        <f>CB23</f>
        <v>73.067010309042999</v>
      </c>
      <c r="CA35" s="40">
        <f>data_seg!AU35</f>
        <v>244.600453515</v>
      </c>
      <c r="CB35" s="40">
        <f>data_seg!AV35</f>
        <v>71.487752167048598</v>
      </c>
      <c r="CC35" s="40">
        <f>CE23</f>
        <v>68.0182341611916</v>
      </c>
      <c r="CD35" s="40">
        <f>data_seg!AW35</f>
        <v>327.61904761900001</v>
      </c>
      <c r="CE35" s="40">
        <f>data_seg!AX35</f>
        <v>68.944552523733861</v>
      </c>
      <c r="CF35" s="40">
        <f>data_bpb!H35</f>
        <v>69.524243268457909</v>
      </c>
      <c r="CG35" s="40">
        <f>CI23</f>
        <v>73.304521279032528</v>
      </c>
      <c r="CH35" s="42">
        <f>data_seg!AY35</f>
        <v>286.19755101999999</v>
      </c>
      <c r="CI35" s="40">
        <f>data_seg!AZ35</f>
        <v>78.413940241754062</v>
      </c>
      <c r="CJ35" s="40">
        <f>CL23</f>
        <v>70.15342195013416</v>
      </c>
      <c r="CK35" s="40">
        <f>data_seg!BA35</f>
        <v>269.84489795899998</v>
      </c>
      <c r="CL35" s="40">
        <f>data_seg!BB35</f>
        <v>74.988663838706472</v>
      </c>
      <c r="CM35" s="40">
        <f>CO23</f>
        <v>66.540370172984723</v>
      </c>
      <c r="CN35" s="40">
        <f>data_seg!BC35</f>
        <v>290.516462585</v>
      </c>
      <c r="CO35" s="40">
        <f>data_seg!BD35</f>
        <v>80.123546502529237</v>
      </c>
    </row>
    <row r="36" spans="1:93" x14ac:dyDescent="0.3">
      <c r="A36" s="41">
        <v>35</v>
      </c>
      <c r="B36" s="41">
        <v>23</v>
      </c>
      <c r="C36" s="54">
        <v>24</v>
      </c>
      <c r="D36" s="41">
        <v>35</v>
      </c>
      <c r="E36" s="40">
        <v>12</v>
      </c>
      <c r="F36" s="40">
        <f>H24</f>
        <v>61.039000981412464</v>
      </c>
      <c r="G36" s="40">
        <f>data_seg!C36</f>
        <v>304.209727891</v>
      </c>
      <c r="H36" s="40">
        <f>data_seg!D36</f>
        <v>67.440502104923965</v>
      </c>
      <c r="I36" s="40">
        <f>K24</f>
        <v>78.389160993441052</v>
      </c>
      <c r="J36" s="40">
        <f>data_seg!E36</f>
        <v>261.59600906999998</v>
      </c>
      <c r="K36" s="40">
        <f>data_seg!F36</f>
        <v>101.38448962246358</v>
      </c>
      <c r="L36" s="40">
        <f>N24</f>
        <v>75.628810974781075</v>
      </c>
      <c r="M36" s="40">
        <f>data_seg!G36</f>
        <v>255.61036281200001</v>
      </c>
      <c r="N36" s="40">
        <f>data_seg!H36</f>
        <v>81.25225508792461</v>
      </c>
      <c r="O36" s="40">
        <f>data_bpb!B36</f>
        <v>77.909076634121661</v>
      </c>
      <c r="P36" s="40">
        <f>R24</f>
        <v>75.628810974781075</v>
      </c>
      <c r="Q36" s="40">
        <f>data_seg!I36</f>
        <v>256.023219955</v>
      </c>
      <c r="R36" s="40">
        <f>data_seg!J36</f>
        <v>84.489952316166267</v>
      </c>
      <c r="S36" s="40">
        <f>U24</f>
        <v>76.550686620958288</v>
      </c>
      <c r="T36" s="40">
        <f>data_seg!K36</f>
        <v>286.603900227</v>
      </c>
      <c r="U36" s="40">
        <f>data_seg!L36</f>
        <v>80.253154321891103</v>
      </c>
      <c r="V36" s="40">
        <f>X24</f>
        <v>66.256009612398074</v>
      </c>
      <c r="W36" s="40">
        <f>data_seg!M36</f>
        <v>247.54793650799999</v>
      </c>
      <c r="X36" s="40">
        <f>data_seg!N36</f>
        <v>82.908589577431343</v>
      </c>
      <c r="Y36" s="40">
        <f>AA24</f>
        <v>65.417325945808898</v>
      </c>
      <c r="Z36" s="40">
        <f>data_seg!O36</f>
        <v>282.84736961499999</v>
      </c>
      <c r="AA36" s="40">
        <f>data_seg!P36</f>
        <v>73.718596117127376</v>
      </c>
      <c r="AB36" s="40">
        <f>data_bpb!C36</f>
        <v>65.417325945808898</v>
      </c>
      <c r="AC36" s="40">
        <f>AE24</f>
        <v>82.467586434713326</v>
      </c>
      <c r="AD36" s="40">
        <f>data_seg!Q36</f>
        <v>275.85816326499997</v>
      </c>
      <c r="AE36" s="40">
        <f>data_seg!R36</f>
        <v>70.029796625098939</v>
      </c>
      <c r="AF36" s="40">
        <f>AH24</f>
        <v>50.666360290188507</v>
      </c>
      <c r="AG36" s="40">
        <f>data_seg!S36</f>
        <v>346.67392290200002</v>
      </c>
      <c r="AH36" s="40">
        <f>data_seg!T36</f>
        <v>75.999540437956782</v>
      </c>
      <c r="AI36" s="40">
        <f>AK24</f>
        <v>50.999691612939856</v>
      </c>
      <c r="AJ36" s="40">
        <f>data_seg!U36</f>
        <v>333.39210884400001</v>
      </c>
      <c r="AK36" s="40">
        <f>data_seg!V36</f>
        <v>56.224501362834694</v>
      </c>
      <c r="AL36" s="40">
        <f>AN24</f>
        <v>80.526700218642503</v>
      </c>
      <c r="AM36" s="40">
        <f>data_seg!W36</f>
        <v>234.340884354</v>
      </c>
      <c r="AN36" s="40">
        <f>data_seg!X36</f>
        <v>91.730874234615811</v>
      </c>
      <c r="AO36" s="40">
        <f>data_bpb!D36</f>
        <v>81.172284029006292</v>
      </c>
      <c r="AP36" s="40">
        <f>AR24</f>
        <v>56.79086538504189</v>
      </c>
      <c r="AQ36" s="40">
        <f>data_seg!Y36</f>
        <v>369.01151927400002</v>
      </c>
      <c r="AR36" s="40">
        <f>data_seg!Z36</f>
        <v>52.289734399738791</v>
      </c>
      <c r="AS36" s="40">
        <f>AU24</f>
        <v>70.794092466132298</v>
      </c>
      <c r="AT36" s="40">
        <f>data_seg!AA36</f>
        <v>268.77607709799997</v>
      </c>
      <c r="AU36" s="40">
        <f>data_seg!AB36</f>
        <v>75.634755975772421</v>
      </c>
      <c r="AV36" s="40">
        <f>AX24</f>
        <v>58.643617013673143</v>
      </c>
      <c r="AW36" s="40">
        <f>data_seg!AC36</f>
        <v>332.95673469399998</v>
      </c>
      <c r="AX36" s="40">
        <f>data_seg!AD36</f>
        <v>63.950116010439814</v>
      </c>
      <c r="AY36" s="40">
        <f>data_bpb!E36</f>
        <v>58.285361846898397</v>
      </c>
      <c r="AZ36" s="40">
        <f>BB24</f>
        <v>71.118836014494789</v>
      </c>
      <c r="BA36" s="40">
        <f>data_seg!AE36</f>
        <v>266.19356009099999</v>
      </c>
      <c r="BB36" s="40">
        <f>data_seg!AF36</f>
        <v>74.004325781227422</v>
      </c>
      <c r="BC36" s="40">
        <f>BE24</f>
        <v>62.264683740141209</v>
      </c>
      <c r="BD36" s="40">
        <f>data_seg!AG36</f>
        <v>324.52718820899997</v>
      </c>
      <c r="BE36" s="40">
        <f>data_seg!AH36</f>
        <v>65.864723420554142</v>
      </c>
      <c r="BF36" s="40">
        <f>data_bpb!F36</f>
        <v>62.26468372937218</v>
      </c>
      <c r="BG36" s="40">
        <f>BI24</f>
        <v>77.86016948121555</v>
      </c>
      <c r="BH36" s="40">
        <f>data_seg!AI36</f>
        <v>293.69108843499998</v>
      </c>
      <c r="BI36" s="40">
        <f>data_seg!AJ36</f>
        <v>67.864860185124201</v>
      </c>
      <c r="BJ36" s="40">
        <f>BL24</f>
        <v>54.97839020921613</v>
      </c>
      <c r="BK36" s="40">
        <f>data_seg!AK36</f>
        <v>291.03891160000001</v>
      </c>
      <c r="BL36" s="40">
        <f>data_seg!AL36</f>
        <v>66.827182465096783</v>
      </c>
      <c r="BM36" s="40">
        <f>BO24</f>
        <v>60.092659886927912</v>
      </c>
      <c r="BN36" s="40">
        <f>data_seg!AM36</f>
        <v>307.85015872999998</v>
      </c>
      <c r="BO36" s="40">
        <f>data_seg!AN36</f>
        <v>57.742667598962292</v>
      </c>
      <c r="BP36" s="40">
        <f>BR24</f>
        <v>51.852529263536944</v>
      </c>
      <c r="BQ36" s="40">
        <f>data_seg!AO36</f>
        <v>387.14630385499999</v>
      </c>
      <c r="BR36" s="40">
        <f>data_seg!AP36</f>
        <v>54.881084072541753</v>
      </c>
      <c r="BS36" s="40">
        <f>BU24</f>
        <v>72.607200351867405</v>
      </c>
      <c r="BT36" s="40">
        <f>data_seg!AQ36</f>
        <v>281.918571429</v>
      </c>
      <c r="BU36" s="40">
        <f>data_seg!AR36</f>
        <v>66.167782594177453</v>
      </c>
      <c r="BV36" s="40">
        <f>BX24</f>
        <v>65.659740596107881</v>
      </c>
      <c r="BW36" s="42">
        <f>data_seg!AS36</f>
        <v>293.71430838999999</v>
      </c>
      <c r="BX36" s="40">
        <f>data_seg!AT36</f>
        <v>68.032370655008052</v>
      </c>
      <c r="BY36" s="40">
        <f>data_bpb!G36</f>
        <v>65.417325945809225</v>
      </c>
      <c r="BZ36" s="40">
        <f>CB24</f>
        <v>75.284522009817778</v>
      </c>
      <c r="CA36" s="40">
        <f>data_seg!AU36</f>
        <v>249.63628117900001</v>
      </c>
      <c r="CB36" s="40">
        <f>data_seg!AV36</f>
        <v>70.622775799800678</v>
      </c>
      <c r="CC36" s="40">
        <f>CE24</f>
        <v>63.508064522530972</v>
      </c>
      <c r="CD36" s="40">
        <f>data_seg!AW36</f>
        <v>332.840634921</v>
      </c>
      <c r="CE36" s="40">
        <f>data_seg!AX36</f>
        <v>51.771365961677816</v>
      </c>
      <c r="CF36" s="40">
        <f>data_bpb!H36</f>
        <v>63.281249998764068</v>
      </c>
      <c r="CG36" s="40">
        <f>CI24</f>
        <v>73.993288597432382</v>
      </c>
      <c r="CH36" s="42">
        <f>data_seg!AY36</f>
        <v>290.788571429</v>
      </c>
      <c r="CI36" s="40">
        <f>data_seg!AZ36</f>
        <v>69.426952147069585</v>
      </c>
      <c r="CJ36" s="40">
        <f>CL24</f>
        <v>65.825262044338857</v>
      </c>
      <c r="CK36" s="40">
        <f>data_seg!BA36</f>
        <v>274.64562358299997</v>
      </c>
      <c r="CL36" s="40">
        <f>data_seg!BB36</f>
        <v>62.992001014294281</v>
      </c>
      <c r="CM36" s="40">
        <f>CO24</f>
        <v>64.065728305138691</v>
      </c>
      <c r="CN36" s="40">
        <f>data_seg!BC36</f>
        <v>295.00952381000002</v>
      </c>
      <c r="CO36" s="40">
        <f>data_seg!BD36</f>
        <v>62.768851216610067</v>
      </c>
    </row>
    <row r="37" spans="1:93" x14ac:dyDescent="0.3">
      <c r="A37" s="41">
        <v>36</v>
      </c>
      <c r="B37" s="41">
        <v>24</v>
      </c>
      <c r="C37" s="54">
        <v>25</v>
      </c>
      <c r="D37" s="41">
        <v>36</v>
      </c>
      <c r="E37" s="40">
        <v>6</v>
      </c>
      <c r="F37" s="40">
        <f>H25</f>
        <v>85.186298077563023</v>
      </c>
      <c r="G37" s="40">
        <f>data_seg!C37</f>
        <v>314.88580498900001</v>
      </c>
      <c r="H37" s="40">
        <f>data_seg!D37</f>
        <v>85.186298077563208</v>
      </c>
      <c r="I37" s="40">
        <f>K25</f>
        <v>100.79061421405164</v>
      </c>
      <c r="J37" s="40">
        <f>data_seg!E37</f>
        <v>268.69768707499998</v>
      </c>
      <c r="K37" s="40">
        <f>data_seg!F37</f>
        <v>79.038553449532614</v>
      </c>
      <c r="L37" s="40">
        <f>N25</f>
        <v>82.76106538810815</v>
      </c>
      <c r="M37" s="40">
        <f>data_seg!G37</f>
        <v>264.47165532899999</v>
      </c>
      <c r="N37" s="40">
        <f>data_seg!H37</f>
        <v>79.930320263728191</v>
      </c>
      <c r="O37" s="40">
        <f>data_bpb!B37</f>
        <v>74.538010815663029</v>
      </c>
      <c r="P37" s="40">
        <f>R25</f>
        <v>85.973602124684447</v>
      </c>
      <c r="Q37" s="40">
        <f>data_seg!I37</f>
        <v>264.544943311</v>
      </c>
      <c r="R37" s="40">
        <f>data_seg!J37</f>
        <v>88.184812613596534</v>
      </c>
      <c r="S37" s="40">
        <f>U25</f>
        <v>77.778793900906464</v>
      </c>
      <c r="T37" s="40">
        <f>data_seg!K37</f>
        <v>295.57551020400001</v>
      </c>
      <c r="U37" s="40">
        <f>data_seg!L37</f>
        <v>70.592629477677207</v>
      </c>
      <c r="V37" s="40">
        <f>X25</f>
        <v>89.445612982499441</v>
      </c>
      <c r="W37" s="40">
        <f>data_seg!M37</f>
        <v>256.232199546</v>
      </c>
      <c r="X37" s="40">
        <f>data_seg!N37</f>
        <v>79.101562484550456</v>
      </c>
      <c r="Y37" s="40">
        <f>AA25</f>
        <v>75.140094913435021</v>
      </c>
      <c r="Z37" s="40">
        <f>data_seg!O37</f>
        <v>292.61424036300002</v>
      </c>
      <c r="AA37" s="40">
        <f>data_seg!P37</f>
        <v>62.98400406743275</v>
      </c>
      <c r="AB37" s="40">
        <f>data_bpb!C37</f>
        <v>70.794092466132298</v>
      </c>
      <c r="AC37" s="40">
        <f>AE25</f>
        <v>82.389980623480881</v>
      </c>
      <c r="AD37" s="40">
        <f>data_seg!Q37</f>
        <v>286.139501134</v>
      </c>
      <c r="AE37" s="40">
        <f>data_seg!R37</f>
        <v>72.788292255523558</v>
      </c>
      <c r="AF37" s="40">
        <f>AH25</f>
        <v>65.094030176948635</v>
      </c>
      <c r="AG37" s="40">
        <f>data_seg!S37</f>
        <v>356.14766439900001</v>
      </c>
      <c r="AH37" s="40">
        <f>data_seg!T37</f>
        <v>68.299146478562079</v>
      </c>
      <c r="AI37" s="40">
        <f>AK25</f>
        <v>61.933047603348754</v>
      </c>
      <c r="AJ37" s="40">
        <f>data_seg!U37</f>
        <v>346.19791383199998</v>
      </c>
      <c r="AK37" s="40">
        <f>data_seg!V37</f>
        <v>60.919081532930527</v>
      </c>
      <c r="AL37" s="40">
        <f>AN25</f>
        <v>85.308362465998826</v>
      </c>
      <c r="AM37" s="40">
        <f>data_seg!W37</f>
        <v>242.189931973</v>
      </c>
      <c r="AN37" s="40">
        <f>data_seg!X37</f>
        <v>88.720493558513482</v>
      </c>
      <c r="AO37" s="40">
        <f>data_bpb!D37</f>
        <v>85.656940615545409</v>
      </c>
      <c r="AP37" s="40">
        <f>AR25</f>
        <v>57.850396456509721</v>
      </c>
      <c r="AQ37" s="40">
        <f>data_seg!Y37</f>
        <v>382.78095238100002</v>
      </c>
      <c r="AR37" s="40">
        <f>data_seg!Z37</f>
        <v>59.175214693818539</v>
      </c>
      <c r="AS37" s="40">
        <f>AU25</f>
        <v>75.075662044673948</v>
      </c>
      <c r="AT37" s="40">
        <f>data_seg!AA37</f>
        <v>278.29551020399998</v>
      </c>
      <c r="AU37" s="40">
        <f>data_seg!AB37</f>
        <v>73.196370610664616</v>
      </c>
      <c r="AV37" s="40">
        <f>AX25</f>
        <v>68.183379908360521</v>
      </c>
      <c r="AW37" s="40">
        <f>data_seg!AC37</f>
        <v>344.215510204</v>
      </c>
      <c r="AX37" s="40">
        <f>data_seg!AD37</f>
        <v>52.201704542519437</v>
      </c>
      <c r="AY37" s="40">
        <f>data_bpb!E37</f>
        <v>64.802115983493138</v>
      </c>
      <c r="AZ37" s="40">
        <f>BB25</f>
        <v>81.380884686104125</v>
      </c>
      <c r="BA37" s="40">
        <f>data_seg!AE37</f>
        <v>275.922721088</v>
      </c>
      <c r="BB37" s="40">
        <f>data_seg!AF37</f>
        <v>72.788292240806669</v>
      </c>
      <c r="BC37" s="40">
        <f>BE25</f>
        <v>70.522388056412154</v>
      </c>
      <c r="BD37" s="40">
        <f>data_seg!AG37</f>
        <v>335.458684807</v>
      </c>
      <c r="BE37" s="40">
        <f>data_seg!AH37</f>
        <v>68.355901917914707</v>
      </c>
      <c r="BF37" s="40">
        <f>data_bpb!F37</f>
        <v>73.478228670571141</v>
      </c>
      <c r="BG37" s="40">
        <f>BI25</f>
        <v>74.426192620099272</v>
      </c>
      <c r="BH37" s="40">
        <f>data_seg!AI37</f>
        <v>304.30040816299999</v>
      </c>
      <c r="BI37" s="40">
        <f>data_seg!AJ37</f>
        <v>60.844370859667826</v>
      </c>
      <c r="BJ37" s="40">
        <f>BL25</f>
        <v>69.73271199679067</v>
      </c>
      <c r="BK37" s="40">
        <f>data_seg!AK37</f>
        <v>301.81297050000001</v>
      </c>
      <c r="BL37" s="40">
        <f>data_seg!AL37</f>
        <v>72.788291372501121</v>
      </c>
      <c r="BM37" s="40">
        <f>BO25</f>
        <v>76.625566307846157</v>
      </c>
      <c r="BN37" s="40">
        <f>data_seg!AM37</f>
        <v>320.31927437600001</v>
      </c>
      <c r="BO37" s="40">
        <f>data_seg!AN37</f>
        <v>60.799632346514834</v>
      </c>
      <c r="BP37" s="40">
        <f>BR25</f>
        <v>64.869900627588521</v>
      </c>
      <c r="BQ37" s="40">
        <f>data_seg!AO37</f>
        <v>400.26557823100001</v>
      </c>
      <c r="BR37" s="40">
        <f>data_seg!AP37</f>
        <v>56.173573369505583</v>
      </c>
      <c r="BS37" s="40">
        <f>BU25</f>
        <v>77.519531250643396</v>
      </c>
      <c r="BT37" s="40">
        <f>data_seg!AQ37</f>
        <v>292.8</v>
      </c>
      <c r="BU37" s="40">
        <f>data_seg!AR37</f>
        <v>54.369863011594703</v>
      </c>
      <c r="BV37" s="40">
        <f>BX25</f>
        <v>74.867957748538373</v>
      </c>
      <c r="BW37" s="42">
        <f>data_seg!AS37</f>
        <v>304.29750566899997</v>
      </c>
      <c r="BX37" s="40">
        <f>data_seg!AT37</f>
        <v>57.421875000934364</v>
      </c>
      <c r="BY37" s="40">
        <f>data_bpb!G37</f>
        <v>73.828125002883837</v>
      </c>
      <c r="BZ37" s="40">
        <f>CB25</f>
        <v>82.595726966567113</v>
      </c>
      <c r="CA37" s="40">
        <f>data_seg!AU37</f>
        <v>259.83129251700001</v>
      </c>
      <c r="CB37" s="40">
        <f>data_seg!AV37</f>
        <v>74.71762047524669</v>
      </c>
      <c r="CC37" s="40">
        <f>CE25</f>
        <v>74.033774372936776</v>
      </c>
      <c r="CD37" s="40">
        <f>data_seg!AW37</f>
        <v>346.74793650800001</v>
      </c>
      <c r="CE37" s="40">
        <f>data_seg!AX37</f>
        <v>55.371093746485073</v>
      </c>
      <c r="CF37" s="40">
        <f>data_bpb!H37</f>
        <v>75.261680834626361</v>
      </c>
      <c r="CG37" s="40">
        <f>CI25</f>
        <v>79.507211534877939</v>
      </c>
      <c r="CH37" s="42">
        <f>data_seg!AY37</f>
        <v>301.15918367299997</v>
      </c>
      <c r="CI37" s="40">
        <f>data_seg!AZ37</f>
        <v>63.289322609960358</v>
      </c>
      <c r="CJ37" s="40">
        <f>CL25</f>
        <v>78.996603152135449</v>
      </c>
      <c r="CK37" s="40">
        <f>data_seg!BA37</f>
        <v>286.075646259</v>
      </c>
      <c r="CL37" s="40">
        <f>data_seg!BB37</f>
        <v>69.136705697992682</v>
      </c>
      <c r="CM37" s="40">
        <f>CO25</f>
        <v>66.017964069714949</v>
      </c>
      <c r="CN37" s="40">
        <f>data_seg!BC37</f>
        <v>306.48018140599999</v>
      </c>
      <c r="CO37" s="40">
        <f>data_seg!BD37</f>
        <v>63.802083340025604</v>
      </c>
    </row>
    <row r="38" spans="1:93" x14ac:dyDescent="0.3">
      <c r="A38" s="41">
        <v>37</v>
      </c>
      <c r="B38" s="41"/>
      <c r="C38" s="54">
        <v>25</v>
      </c>
      <c r="D38" s="41">
        <v>37</v>
      </c>
      <c r="E38" s="40">
        <v>6</v>
      </c>
      <c r="F38" s="40">
        <f>H25</f>
        <v>85.186298077563023</v>
      </c>
      <c r="G38" s="40">
        <f>data_seg!C38</f>
        <v>319.111836735</v>
      </c>
      <c r="H38" s="40">
        <f>data_seg!D38</f>
        <v>56.986356443837366</v>
      </c>
      <c r="I38" s="40">
        <f>K25</f>
        <v>100.79061421405164</v>
      </c>
      <c r="J38" s="40">
        <f>data_seg!E38</f>
        <v>273.25242630399998</v>
      </c>
      <c r="K38" s="40">
        <f>data_seg!F38</f>
        <v>69.524243281884864</v>
      </c>
      <c r="L38" s="40">
        <f>N25</f>
        <v>82.76106538810815</v>
      </c>
      <c r="M38" s="40">
        <f>data_seg!G38</f>
        <v>268.97557823099999</v>
      </c>
      <c r="N38" s="40">
        <f>data_seg!H38</f>
        <v>74.470530292548546</v>
      </c>
      <c r="O38" s="40">
        <f>data_bpb!B38</f>
        <v>89.617955206662771</v>
      </c>
      <c r="P38" s="40">
        <f>R25</f>
        <v>85.973602124684447</v>
      </c>
      <c r="Q38" s="40">
        <f>data_seg!I38</f>
        <v>268.62727891200001</v>
      </c>
      <c r="R38" s="40">
        <f>data_seg!J38</f>
        <v>79.000009956415042</v>
      </c>
      <c r="S38" s="40">
        <f>U25</f>
        <v>77.778793900906464</v>
      </c>
      <c r="T38" s="40">
        <f>data_seg!K38</f>
        <v>300.67519274400001</v>
      </c>
      <c r="U38" s="40">
        <f>data_seg!L38</f>
        <v>67.665711945637227</v>
      </c>
      <c r="V38" s="40">
        <f>X25</f>
        <v>89.445612982499441</v>
      </c>
      <c r="W38" s="40">
        <f>data_seg!M38</f>
        <v>260.783310658</v>
      </c>
      <c r="X38" s="40">
        <f>data_seg!N38</f>
        <v>67.098039390331493</v>
      </c>
      <c r="Y38" s="40">
        <f>AA25</f>
        <v>75.140094913435021</v>
      </c>
      <c r="Z38" s="40">
        <f>data_seg!O38</f>
        <v>298.32997732400003</v>
      </c>
      <c r="AA38" s="40">
        <f>data_seg!P38</f>
        <v>67.999588814042468</v>
      </c>
      <c r="AB38" s="40">
        <f>data_bpb!C38</f>
        <v>78.700031738957733</v>
      </c>
      <c r="AC38" s="40">
        <f>AE25</f>
        <v>82.389980623480881</v>
      </c>
      <c r="AD38" s="40">
        <f>data_seg!Q38</f>
        <v>291.08535147399999</v>
      </c>
      <c r="AE38" s="40">
        <f>data_seg!R38</f>
        <v>73.478228670570715</v>
      </c>
      <c r="AF38" s="40">
        <f>AH25</f>
        <v>65.094030176948635</v>
      </c>
      <c r="AG38" s="40">
        <f>data_seg!S38</f>
        <v>361.41859410400002</v>
      </c>
      <c r="AH38" s="40">
        <f>data_seg!T38</f>
        <v>58.28536183746187</v>
      </c>
      <c r="AI38" s="40">
        <f>AK25</f>
        <v>61.933047603348754</v>
      </c>
      <c r="AJ38" s="40">
        <f>data_seg!U38</f>
        <v>352.10739229000001</v>
      </c>
      <c r="AK38" s="40">
        <f>data_seg!V38</f>
        <v>44.045188206353572</v>
      </c>
      <c r="AL38" s="40">
        <f>AN25</f>
        <v>85.308362465998826</v>
      </c>
      <c r="AM38" s="40">
        <f>data_seg!W38</f>
        <v>246.24761904799999</v>
      </c>
      <c r="AN38" s="40">
        <f>data_seg!X38</f>
        <v>86.13281251514023</v>
      </c>
      <c r="AO38" s="40">
        <f>data_bpb!D38</f>
        <v>88.593749988925751</v>
      </c>
      <c r="AP38" s="40">
        <f>AR25</f>
        <v>57.850396456509721</v>
      </c>
      <c r="AQ38" s="40">
        <f>data_seg!Y38</f>
        <v>388.864580499</v>
      </c>
      <c r="AR38" s="40">
        <f>data_seg!Z38</f>
        <v>45.725674751805407</v>
      </c>
      <c r="AS38" s="40">
        <f>AU25</f>
        <v>75.075662044673948</v>
      </c>
      <c r="AT38" s="40">
        <f>data_seg!AA38</f>
        <v>283.21378684799998</v>
      </c>
      <c r="AU38" s="40">
        <f>data_seg!AB38</f>
        <v>71.118836014494391</v>
      </c>
      <c r="AV38" s="40">
        <f>AX25</f>
        <v>68.183379908360521</v>
      </c>
      <c r="AW38" s="40">
        <f>data_seg!AC38</f>
        <v>351.111836735</v>
      </c>
      <c r="AX38" s="40">
        <f>data_seg!AD38</f>
        <v>52.400190118893818</v>
      </c>
      <c r="AY38" s="40">
        <f>data_bpb!E38</f>
        <v>69.291201112086455</v>
      </c>
      <c r="AZ38" s="40">
        <f>BB25</f>
        <v>81.380884686104125</v>
      </c>
      <c r="BA38" s="40">
        <f>data_seg!AE38</f>
        <v>280.86857142899999</v>
      </c>
      <c r="BB38" s="40">
        <f>data_seg!AF38</f>
        <v>66.540370172984723</v>
      </c>
      <c r="BC38" s="40">
        <f>BE25</f>
        <v>70.522388056412154</v>
      </c>
      <c r="BD38" s="40">
        <f>data_seg!AG38</f>
        <v>340.72523809500001</v>
      </c>
      <c r="BE38" s="40">
        <f>data_seg!AH38</f>
        <v>58.893793816881612</v>
      </c>
      <c r="BF38" s="40">
        <f>data_bpb!F38</f>
        <v>75.999540445978809</v>
      </c>
      <c r="BG38" s="40">
        <f>BI25</f>
        <v>74.426192620099272</v>
      </c>
      <c r="BH38" s="40">
        <f>data_seg!AI38</f>
        <v>310.217142857</v>
      </c>
      <c r="BI38" s="40">
        <f>data_seg!AJ38</f>
        <v>59.918478263922395</v>
      </c>
      <c r="BJ38" s="40">
        <f>BL25</f>
        <v>69.73271199679067</v>
      </c>
      <c r="BK38" s="40">
        <f>data_seg!AK38</f>
        <v>306.75882089999999</v>
      </c>
      <c r="BL38" s="40">
        <f>data_seg!AL38</f>
        <v>66.827183085356623</v>
      </c>
      <c r="BM38" s="40">
        <f>BO25</f>
        <v>76.625566307846157</v>
      </c>
      <c r="BN38" s="40">
        <f>data_seg!AM38</f>
        <v>326.240362812</v>
      </c>
      <c r="BO38" s="40">
        <f>data_seg!AN38</f>
        <v>46.005656531442789</v>
      </c>
      <c r="BP38" s="40">
        <f>BR25</f>
        <v>64.869900627588521</v>
      </c>
      <c r="BQ38" s="40">
        <f>data_seg!AO38</f>
        <v>406.67428571400001</v>
      </c>
      <c r="BR38" s="40">
        <f>data_seg!AP38</f>
        <v>47.842189482471049</v>
      </c>
      <c r="BS38" s="40">
        <f>BU25</f>
        <v>77.519531250643396</v>
      </c>
      <c r="BT38" s="40">
        <f>data_seg!AQ38</f>
        <v>299.421315193</v>
      </c>
      <c r="BU38" s="40">
        <f>data_seg!AR38</f>
        <v>55.769446944953536</v>
      </c>
      <c r="BV38" s="40">
        <f>BX25</f>
        <v>74.867957748538373</v>
      </c>
      <c r="BW38" s="42">
        <f>data_seg!AS38</f>
        <v>310.566893424</v>
      </c>
      <c r="BX38" s="40">
        <f>data_seg!AT38</f>
        <v>59.918478263922395</v>
      </c>
      <c r="BY38" s="40">
        <f>data_bpb!G38</f>
        <v>77.909076634121661</v>
      </c>
      <c r="BZ38" s="40">
        <f>CB25</f>
        <v>82.595726966567113</v>
      </c>
      <c r="CA38" s="40">
        <f>data_seg!AU38</f>
        <v>264.64943310699999</v>
      </c>
      <c r="CB38" s="40">
        <f>data_seg!AV38</f>
        <v>56.960390363984878</v>
      </c>
      <c r="CC38" s="40">
        <f>CE25</f>
        <v>74.033774372936776</v>
      </c>
      <c r="CD38" s="40">
        <f>data_seg!AW38</f>
        <v>353.24952381000003</v>
      </c>
      <c r="CE38" s="40">
        <f>data_seg!AX38</f>
        <v>45.666881444310512</v>
      </c>
      <c r="CF38" s="40">
        <f>data_bpb!H38</f>
        <v>79.507211529024843</v>
      </c>
      <c r="CG38" s="40">
        <f>CI25</f>
        <v>79.507211534877939</v>
      </c>
      <c r="CH38" s="42">
        <f>data_seg!AY38</f>
        <v>306.84734693899998</v>
      </c>
      <c r="CI38" s="40">
        <f>data_seg!AZ38</f>
        <v>55.124999999138304</v>
      </c>
      <c r="CJ38" s="40">
        <f>CL25</f>
        <v>78.996603152135449</v>
      </c>
      <c r="CK38" s="40">
        <f>data_seg!BA38</f>
        <v>291.28272108800002</v>
      </c>
      <c r="CL38" s="40">
        <f>data_seg!BB38</f>
        <v>64.988599563569267</v>
      </c>
      <c r="CM38" s="40">
        <f>CO25</f>
        <v>66.017964069714949</v>
      </c>
      <c r="CN38" s="40">
        <f>data_seg!BC38</f>
        <v>312.12263038499998</v>
      </c>
      <c r="CO38" s="40">
        <f>data_seg!BD38</f>
        <v>68.582092446704578</v>
      </c>
    </row>
    <row r="39" spans="1:93" x14ac:dyDescent="0.3">
      <c r="A39" s="41">
        <v>38</v>
      </c>
      <c r="B39" s="41"/>
      <c r="C39" s="54">
        <v>25</v>
      </c>
      <c r="D39" s="41">
        <v>38</v>
      </c>
      <c r="E39" s="40">
        <v>3</v>
      </c>
      <c r="F39" s="40">
        <f>H25</f>
        <v>85.186298077563023</v>
      </c>
      <c r="G39" s="40">
        <f>data_seg!C39</f>
        <v>325.42913832199997</v>
      </c>
      <c r="H39" s="40">
        <f>data_seg!D39</f>
        <v>51.701566423669739</v>
      </c>
      <c r="I39" s="40">
        <f>K25</f>
        <v>100.79061421405164</v>
      </c>
      <c r="J39" s="40">
        <f>data_seg!E39</f>
        <v>278.43047618999998</v>
      </c>
      <c r="K39" s="40">
        <f>data_seg!F39</f>
        <v>56.326634868631118</v>
      </c>
      <c r="L39" s="40">
        <f>N25</f>
        <v>82.76106538810815</v>
      </c>
      <c r="M39" s="40">
        <f>data_seg!G39</f>
        <v>273.80970521500001</v>
      </c>
      <c r="N39" s="40">
        <f>data_seg!H39</f>
        <v>64.683833113928429</v>
      </c>
      <c r="O39" s="40">
        <f>data_bpb!B39</f>
        <v>84.720799193890969</v>
      </c>
      <c r="P39" s="40">
        <f>R25</f>
        <v>85.973602124684447</v>
      </c>
      <c r="Q39" s="40">
        <f>data_seg!I39</f>
        <v>273.18424036300001</v>
      </c>
      <c r="R39" s="40">
        <f>data_seg!J39</f>
        <v>65.729876554088506</v>
      </c>
      <c r="S39" s="40">
        <f>U25</f>
        <v>77.778793900906464</v>
      </c>
      <c r="T39" s="40">
        <f>data_seg!K39</f>
        <v>305.99546485299999</v>
      </c>
      <c r="U39" s="40">
        <f>data_seg!L39</f>
        <v>76.209677416282034</v>
      </c>
      <c r="V39" s="40">
        <f>X25</f>
        <v>89.445612982499441</v>
      </c>
      <c r="W39" s="40">
        <f>data_seg!M39</f>
        <v>266.14859410399998</v>
      </c>
      <c r="X39" s="40">
        <f>data_seg!N39</f>
        <v>54.233536245256829</v>
      </c>
      <c r="Y39" s="40">
        <f>AA25</f>
        <v>75.140094913435021</v>
      </c>
      <c r="Z39" s="40">
        <f>data_seg!O39</f>
        <v>303.62412698399999</v>
      </c>
      <c r="AA39" s="40">
        <f>data_seg!P39</f>
        <v>63.540599387941626</v>
      </c>
      <c r="AB39" s="40">
        <f>data_bpb!C39</f>
        <v>79.101562484550456</v>
      </c>
      <c r="AC39" s="40">
        <f>AE25</f>
        <v>82.389980623480881</v>
      </c>
      <c r="AD39" s="40">
        <f>data_seg!Q39</f>
        <v>295.98476190500003</v>
      </c>
      <c r="AE39" s="40">
        <f>data_seg!R39</f>
        <v>67.408288058133152</v>
      </c>
      <c r="AF39" s="40">
        <f>AH25</f>
        <v>65.094030176948635</v>
      </c>
      <c r="AG39" s="40">
        <f>data_seg!S39</f>
        <v>367.59510204100002</v>
      </c>
      <c r="AH39" s="40">
        <f>data_seg!T39</f>
        <v>51.337437912845033</v>
      </c>
      <c r="AI39" s="40">
        <f>AK25</f>
        <v>61.933047603348754</v>
      </c>
      <c r="AJ39" s="40">
        <f>data_seg!U39</f>
        <v>360.28081632700003</v>
      </c>
      <c r="AK39" s="40">
        <f>data_seg!V39</f>
        <v>46.142578136265534</v>
      </c>
      <c r="AL39" s="40">
        <f>AN25</f>
        <v>85.308362465998826</v>
      </c>
      <c r="AM39" s="40">
        <f>data_seg!W39</f>
        <v>250.427210884</v>
      </c>
      <c r="AN39" s="40">
        <f>data_seg!X39</f>
        <v>72.554109373457734</v>
      </c>
      <c r="AO39" s="40">
        <f>data_bpb!D39</f>
        <v>82.031250010681049</v>
      </c>
      <c r="AP39" s="40">
        <f>AR25</f>
        <v>57.850396456509721</v>
      </c>
      <c r="AQ39" s="40">
        <f>data_seg!Y39</f>
        <v>396.737619048</v>
      </c>
      <c r="AR39" s="40">
        <f>data_seg!Z39</f>
        <v>37.460536191397068</v>
      </c>
      <c r="AS39" s="40">
        <f>AU25</f>
        <v>75.075662044673948</v>
      </c>
      <c r="AT39" s="40">
        <f>data_seg!AA39</f>
        <v>288.27573696100001</v>
      </c>
      <c r="AU39" s="40">
        <f>data_seg!AB39</f>
        <v>68.092917925254199</v>
      </c>
      <c r="AV39" s="40">
        <f>AX25</f>
        <v>68.183379908360521</v>
      </c>
      <c r="AW39" s="40">
        <f>data_seg!AC39</f>
        <v>357.98204081599999</v>
      </c>
      <c r="AX39" s="40">
        <f>data_seg!AD39</f>
        <v>53.004807682114063</v>
      </c>
      <c r="AY39" s="40">
        <f>data_bpb!E39</f>
        <v>71.611576218253333</v>
      </c>
      <c r="AZ39" s="40">
        <f>BB25</f>
        <v>81.380884686104125</v>
      </c>
      <c r="BA39" s="40">
        <f>data_seg!AE39</f>
        <v>286.27882086199998</v>
      </c>
      <c r="BB39" s="40">
        <f>data_seg!AF39</f>
        <v>58.285361846898397</v>
      </c>
      <c r="BC39" s="40">
        <f>BE25</f>
        <v>70.522388056412154</v>
      </c>
      <c r="BD39" s="40">
        <f>data_seg!AG39</f>
        <v>346.83793650799998</v>
      </c>
      <c r="BE39" s="40">
        <f>data_seg!AH39</f>
        <v>50.35811483740197</v>
      </c>
      <c r="BF39" s="40">
        <f>data_bpb!F39</f>
        <v>63.802083328717885</v>
      </c>
      <c r="BG39" s="40">
        <f>BI25</f>
        <v>74.426192620099272</v>
      </c>
      <c r="BH39" s="40">
        <f>data_seg!AI39</f>
        <v>316.22530612200001</v>
      </c>
      <c r="BI39" s="40">
        <f>data_seg!AJ39</f>
        <v>52.201704534950018</v>
      </c>
      <c r="BJ39" s="40">
        <f>BL25</f>
        <v>69.73271199679067</v>
      </c>
      <c r="BK39" s="40">
        <f>data_seg!AK39</f>
        <v>312.14585030000001</v>
      </c>
      <c r="BL39" s="40">
        <f>data_seg!AL39</f>
        <v>63.104172051702299</v>
      </c>
      <c r="BM39" s="40">
        <f>BO25</f>
        <v>76.625566307846157</v>
      </c>
      <c r="BN39" s="40">
        <f>data_seg!AM39</f>
        <v>334.06548752800001</v>
      </c>
      <c r="BO39" s="40">
        <f>data_seg!AN39</f>
        <v>51.337437912845033</v>
      </c>
      <c r="BP39" s="40">
        <f>BR25</f>
        <v>64.869900627588521</v>
      </c>
      <c r="BQ39" s="40">
        <f>data_seg!AO39</f>
        <v>414.19902494299998</v>
      </c>
      <c r="BR39" s="40">
        <f>data_seg!AP39</f>
        <v>37.280382478431775</v>
      </c>
      <c r="BS39" s="40">
        <f>BU25</f>
        <v>77.519531250643396</v>
      </c>
      <c r="BT39" s="40">
        <f>data_seg!AQ39</f>
        <v>305.87646258500001</v>
      </c>
      <c r="BU39" s="40">
        <f>data_seg!AR39</f>
        <v>51.679687504138641</v>
      </c>
      <c r="BV39" s="40">
        <f>BX25</f>
        <v>74.867957748538373</v>
      </c>
      <c r="BW39" s="42">
        <f>data_seg!AS39</f>
        <v>316.57505668900001</v>
      </c>
      <c r="BX39" s="40">
        <f>data_seg!AT39</f>
        <v>59.918478253949658</v>
      </c>
      <c r="BY39" s="40">
        <f>data_bpb!G39</f>
        <v>74.538010815662602</v>
      </c>
      <c r="BZ39" s="40">
        <f>CB25</f>
        <v>82.595726966567113</v>
      </c>
      <c r="CA39" s="40">
        <f>data_seg!AU39</f>
        <v>270.96961451200002</v>
      </c>
      <c r="CB39" s="40">
        <f>data_seg!AV39</f>
        <v>51.146907208025468</v>
      </c>
      <c r="CC39" s="40">
        <f>CE25</f>
        <v>74.033774372936776</v>
      </c>
      <c r="CD39" s="40">
        <f>data_seg!AW39</f>
        <v>361.13269841300001</v>
      </c>
      <c r="CE39" s="40">
        <f>data_seg!AX39</f>
        <v>37.302631582015138</v>
      </c>
      <c r="CF39" s="40">
        <f>data_bpb!H39</f>
        <v>68.299146478562079</v>
      </c>
      <c r="CG39" s="40">
        <f>CI25</f>
        <v>79.507211534877939</v>
      </c>
      <c r="CH39" s="42">
        <f>data_seg!AY39</f>
        <v>313.37795918400002</v>
      </c>
      <c r="CI39" s="40">
        <f>data_seg!AZ39</f>
        <v>49.13101604798063</v>
      </c>
      <c r="CJ39" s="40">
        <f>CL25</f>
        <v>78.996603152135449</v>
      </c>
      <c r="CK39" s="40">
        <f>data_seg!BA39</f>
        <v>296.822154195</v>
      </c>
      <c r="CL39" s="40">
        <f>data_seg!BB39</f>
        <v>58.094687455040656</v>
      </c>
      <c r="CM39" s="40">
        <f>CO25</f>
        <v>66.017964069714949</v>
      </c>
      <c r="CN39" s="40">
        <f>data_seg!BC39</f>
        <v>317.37181405899997</v>
      </c>
      <c r="CO39" s="40">
        <f>data_seg!BD39</f>
        <v>53.118663799209116</v>
      </c>
    </row>
    <row r="40" spans="1:93" x14ac:dyDescent="0.3">
      <c r="A40" s="41">
        <v>39</v>
      </c>
      <c r="B40" s="41">
        <v>25</v>
      </c>
      <c r="C40" s="54">
        <v>26</v>
      </c>
      <c r="D40" s="41">
        <v>39</v>
      </c>
      <c r="E40" s="40">
        <v>3</v>
      </c>
      <c r="F40" s="40">
        <f>H26</f>
        <v>76.787648966717768</v>
      </c>
      <c r="G40" s="40">
        <f>data_seg!C40</f>
        <v>328.91065759600002</v>
      </c>
      <c r="H40" s="40">
        <f>data_seg!D40</f>
        <v>47.439759027213888</v>
      </c>
      <c r="I40" s="40">
        <f>K26</f>
        <v>77.970297023671861</v>
      </c>
      <c r="J40" s="40">
        <f>data_seg!E40</f>
        <v>281.62612244899998</v>
      </c>
      <c r="K40" s="40">
        <f>data_seg!F40</f>
        <v>69.252512575319685</v>
      </c>
      <c r="L40" s="40">
        <f>N26</f>
        <v>77.519531253425669</v>
      </c>
      <c r="M40" s="40">
        <f>data_seg!G40</f>
        <v>276.592471655</v>
      </c>
      <c r="N40" s="40">
        <f>data_seg!H40</f>
        <v>65.607643467166682</v>
      </c>
      <c r="O40" s="40">
        <f>data_bpb!B40</f>
        <v>72.721276321812255</v>
      </c>
      <c r="P40" s="40">
        <f>R26</f>
        <v>89.359690202156656</v>
      </c>
      <c r="Q40" s="40">
        <f>data_seg!I40</f>
        <v>275.922721088</v>
      </c>
      <c r="R40" s="40">
        <f>data_seg!J40</f>
        <v>80.749511691888827</v>
      </c>
      <c r="S40" s="40">
        <f>U26</f>
        <v>88.887395854982259</v>
      </c>
      <c r="T40" s="40">
        <f>data_seg!K40</f>
        <v>308.35736961499998</v>
      </c>
      <c r="U40" s="40">
        <f>data_seg!L40</f>
        <v>82.004132263849328</v>
      </c>
      <c r="V40" s="40">
        <f>X26</f>
        <v>80.539772724412842</v>
      </c>
      <c r="W40" s="40">
        <f>data_seg!M40</f>
        <v>269.46757369599999</v>
      </c>
      <c r="X40" s="40">
        <f>data_seg!N40</f>
        <v>67.170999191573586</v>
      </c>
      <c r="Y40" s="40">
        <f>AA26</f>
        <v>72.111191859498845</v>
      </c>
      <c r="Z40" s="40">
        <f>data_seg!O40</f>
        <v>306.45696145099998</v>
      </c>
      <c r="AA40" s="40">
        <f>data_seg!P40</f>
        <v>60.562133789292915</v>
      </c>
      <c r="AB40" s="40">
        <f>data_bpb!C40</f>
        <v>69.463100472534407</v>
      </c>
      <c r="AC40" s="40">
        <f>AE26</f>
        <v>84.843950410690638</v>
      </c>
      <c r="AD40" s="40">
        <f>data_seg!Q40</f>
        <v>298.65505668899999</v>
      </c>
      <c r="AE40" s="40">
        <f>data_seg!R40</f>
        <v>83.354334650898537</v>
      </c>
      <c r="AF40" s="40">
        <f>AH26</f>
        <v>59.030876319749183</v>
      </c>
      <c r="AG40" s="40">
        <f>data_seg!S40</f>
        <v>371.101315193</v>
      </c>
      <c r="AH40" s="40">
        <f>data_seg!T40</f>
        <v>59.175214693818539</v>
      </c>
      <c r="AI40" s="40">
        <f>AK26</f>
        <v>55.970780682802825</v>
      </c>
      <c r="AJ40" s="40">
        <f>data_seg!U40</f>
        <v>364.181768707</v>
      </c>
      <c r="AK40" s="40">
        <f>data_seg!V40</f>
        <v>55.569556442509978</v>
      </c>
      <c r="AL40" s="40">
        <f>AN26</f>
        <v>87.778662426715769</v>
      </c>
      <c r="AM40" s="40">
        <f>data_seg!W40</f>
        <v>252.908117914</v>
      </c>
      <c r="AN40" s="40">
        <f>data_seg!X40</f>
        <v>72.069291106417296</v>
      </c>
      <c r="AO40" s="40">
        <f>data_bpb!D40</f>
        <v>84.630023504550508</v>
      </c>
      <c r="AP40" s="40">
        <f>AR26</f>
        <v>55.88881378599266</v>
      </c>
      <c r="AQ40" s="40">
        <f>data_seg!Y40</f>
        <v>401.54267573700002</v>
      </c>
      <c r="AR40" s="40">
        <f>data_seg!Z40</f>
        <v>45.869545113678569</v>
      </c>
      <c r="AS40" s="40">
        <f>AU26</f>
        <v>72.400583727212549</v>
      </c>
      <c r="AT40" s="40">
        <f>data_seg!AA40</f>
        <v>290.91918367300002</v>
      </c>
      <c r="AU40" s="40">
        <f>data_seg!AB40</f>
        <v>60.399926942261644</v>
      </c>
      <c r="AV40" s="40">
        <f>AX26</f>
        <v>60.625038187301129</v>
      </c>
      <c r="AW40" s="40">
        <f>data_seg!AC40</f>
        <v>361.37795918400002</v>
      </c>
      <c r="AX40" s="40">
        <f>data_seg!AD40</f>
        <v>54.687500007121052</v>
      </c>
      <c r="AY40" s="40">
        <f>data_bpb!E40</f>
        <v>61.707089546338494</v>
      </c>
      <c r="AZ40" s="40">
        <f>BB26</f>
        <v>80.065359479122918</v>
      </c>
      <c r="BA40" s="40">
        <f>data_seg!AE40</f>
        <v>289.36707482999998</v>
      </c>
      <c r="BB40" s="40">
        <f>data_seg!AF40</f>
        <v>53.461745690231091</v>
      </c>
      <c r="BC40" s="40">
        <f>BE26</f>
        <v>69.763762923859829</v>
      </c>
      <c r="BD40" s="40">
        <f>data_seg!AG40</f>
        <v>350.412335601</v>
      </c>
      <c r="BE40" s="40">
        <f>data_seg!AH40</f>
        <v>46.698512797028904</v>
      </c>
      <c r="BF40" s="40">
        <f>data_bpb!F40</f>
        <v>67.644665257392916</v>
      </c>
      <c r="BG40" s="40">
        <f>BI26</f>
        <v>76.562499997175394</v>
      </c>
      <c r="BH40" s="40">
        <f>data_seg!AI40</f>
        <v>319.673469388</v>
      </c>
      <c r="BI40" s="40">
        <f>data_seg!AJ40</f>
        <v>58.894230781028902</v>
      </c>
      <c r="BJ40" s="40">
        <f>BL26</f>
        <v>68.753464171939513</v>
      </c>
      <c r="BK40" s="40">
        <f>data_seg!AK40</f>
        <v>314.9982766</v>
      </c>
      <c r="BL40" s="40">
        <f>data_seg!AL40</f>
        <v>66.167642559748245</v>
      </c>
      <c r="BM40" s="40">
        <f>BO26</f>
        <v>72.111191859498845</v>
      </c>
      <c r="BN40" s="40">
        <f>data_seg!AM40</f>
        <v>337.57170067999999</v>
      </c>
      <c r="BO40" s="40">
        <f>data_seg!AN40</f>
        <v>30.046329938448554</v>
      </c>
      <c r="BP40" s="40">
        <f>BR26</f>
        <v>64.465306652466339</v>
      </c>
      <c r="BQ40" s="40">
        <f>data_seg!AO40</f>
        <v>419.02730158700001</v>
      </c>
      <c r="BR40" s="40">
        <f>data_seg!AP40</f>
        <v>44.296874994462875</v>
      </c>
      <c r="BS40" s="40">
        <f>BU26</f>
        <v>71.36948860101063</v>
      </c>
      <c r="BT40" s="40">
        <f>data_seg!AQ40</f>
        <v>309.359455782</v>
      </c>
      <c r="BU40" s="40">
        <f>data_seg!AR40</f>
        <v>55.769446944954026</v>
      </c>
      <c r="BV40" s="40">
        <f>BX26</f>
        <v>66.908293995084264</v>
      </c>
      <c r="BW40" s="42">
        <f>data_seg!AS40</f>
        <v>319.57913832200001</v>
      </c>
      <c r="BX40" s="40">
        <f>data_seg!AT40</f>
        <v>59.048440851326646</v>
      </c>
      <c r="BY40" s="40">
        <f>data_bpb!G40</f>
        <v>63.75058726841791</v>
      </c>
      <c r="BZ40" s="40">
        <f>CB26</f>
        <v>79.891304347464214</v>
      </c>
      <c r="CA40" s="40">
        <f>data_seg!AU40</f>
        <v>274.48888888900001</v>
      </c>
      <c r="CB40" s="40">
        <f>data_seg!AV40</f>
        <v>51.041666670211406</v>
      </c>
      <c r="CC40" s="40">
        <f>CE26</f>
        <v>72.692307690560369</v>
      </c>
      <c r="CD40" s="40">
        <f>data_seg!AW40</f>
        <v>365.958095238</v>
      </c>
      <c r="CE40" s="40">
        <f>data_seg!AX40</f>
        <v>37.381329115772544</v>
      </c>
      <c r="CF40" s="40">
        <f>data_bpb!H40</f>
        <v>71.118836000445256</v>
      </c>
      <c r="CG40" s="40">
        <f>CI26</f>
        <v>70.267686426153716</v>
      </c>
      <c r="CH40" s="42">
        <f>data_seg!AY40</f>
        <v>317.04163265300002</v>
      </c>
      <c r="CI40" s="40">
        <f>data_seg!AZ40</f>
        <v>47.685986153497637</v>
      </c>
      <c r="CJ40" s="40">
        <f>CL26</f>
        <v>74.954675930283926</v>
      </c>
      <c r="CK40" s="40">
        <f>data_seg!BA40</f>
        <v>299.92054421799997</v>
      </c>
      <c r="CL40" s="40">
        <f>data_seg!BB40</f>
        <v>61.891841332854824</v>
      </c>
      <c r="CM40" s="40">
        <f>CO26</f>
        <v>73.603590240177468</v>
      </c>
      <c r="CN40" s="40">
        <f>data_seg!BC40</f>
        <v>320.76045351499999</v>
      </c>
      <c r="CO40" s="40">
        <f>data_seg!BD40</f>
        <v>61.039000991761107</v>
      </c>
    </row>
    <row r="41" spans="1:93" x14ac:dyDescent="0.3">
      <c r="A41" s="41">
        <v>40</v>
      </c>
      <c r="B41" s="41"/>
      <c r="C41" s="54">
        <v>26</v>
      </c>
      <c r="D41" s="41">
        <v>40</v>
      </c>
      <c r="E41" s="40">
        <v>3</v>
      </c>
      <c r="F41" s="40">
        <f>H26</f>
        <v>76.787648966717768</v>
      </c>
      <c r="G41" s="40">
        <f>data_seg!C41</f>
        <v>332.70494331100002</v>
      </c>
      <c r="H41" s="40">
        <f>data_seg!D41</f>
        <v>44.147090235692282</v>
      </c>
      <c r="I41" s="40">
        <f>K26</f>
        <v>77.970297023671861</v>
      </c>
      <c r="J41" s="40">
        <f>data_seg!E41</f>
        <v>284.22530612200001</v>
      </c>
      <c r="K41" s="40">
        <f>data_seg!F41</f>
        <v>60.444078940741079</v>
      </c>
      <c r="L41" s="40">
        <f>N26</f>
        <v>77.519531253425669</v>
      </c>
      <c r="M41" s="40">
        <f>data_seg!G41</f>
        <v>279.33605442200002</v>
      </c>
      <c r="N41" s="40">
        <f>data_seg!H41</f>
        <v>63.540599387941626</v>
      </c>
      <c r="O41" s="40">
        <f>data_bpb!B41</f>
        <v>80.412903749303155</v>
      </c>
      <c r="P41" s="40">
        <f>R26</f>
        <v>89.359690202156656</v>
      </c>
      <c r="Q41" s="40">
        <f>data_seg!I41</f>
        <v>278.15183673500002</v>
      </c>
      <c r="R41" s="40">
        <f>data_seg!J41</f>
        <v>50.999691620164697</v>
      </c>
      <c r="S41" s="40">
        <f>U26</f>
        <v>88.887395854982259</v>
      </c>
      <c r="T41" s="40">
        <f>data_seg!K41</f>
        <v>310.55238095200002</v>
      </c>
      <c r="U41" s="40">
        <f>data_seg!L41</f>
        <v>77.51953124507979</v>
      </c>
      <c r="V41" s="40">
        <f>X26</f>
        <v>80.539772724412842</v>
      </c>
      <c r="W41" s="40">
        <f>data_seg!M41</f>
        <v>272.14730158700002</v>
      </c>
      <c r="X41" s="40">
        <f>data_seg!N41</f>
        <v>52.880515877705704</v>
      </c>
      <c r="Y41" s="40">
        <f>AA26</f>
        <v>72.111191859498845</v>
      </c>
      <c r="Z41" s="40">
        <f>data_seg!O41</f>
        <v>309.42911564600001</v>
      </c>
      <c r="AA41" s="40">
        <f>data_seg!P41</f>
        <v>60.562133789294073</v>
      </c>
      <c r="AB41" s="40">
        <f>data_bpb!C41</f>
        <v>72.855431804828015</v>
      </c>
      <c r="AC41" s="40">
        <f>AE26</f>
        <v>84.843950410690638</v>
      </c>
      <c r="AD41" s="40">
        <f>data_seg!Q41</f>
        <v>300.81451247199999</v>
      </c>
      <c r="AE41" s="40">
        <f>data_seg!R41</f>
        <v>53.833007818742693</v>
      </c>
      <c r="AF41" s="40">
        <f>AH26</f>
        <v>59.030876319749183</v>
      </c>
      <c r="AG41" s="40">
        <f>data_seg!S41</f>
        <v>374.14312925199999</v>
      </c>
      <c r="AH41" s="40">
        <f>data_seg!T41</f>
        <v>45.599724267587511</v>
      </c>
      <c r="AI41" s="40">
        <f>AK26</f>
        <v>55.970780682802825</v>
      </c>
      <c r="AJ41" s="40">
        <f>data_seg!U41</f>
        <v>367.42095238100001</v>
      </c>
      <c r="AK41" s="40">
        <f>data_seg!V41</f>
        <v>42.828470307772704</v>
      </c>
      <c r="AL41" s="40">
        <f>AN26</f>
        <v>87.778662426715769</v>
      </c>
      <c r="AM41" s="40">
        <f>data_seg!W41</f>
        <v>255.40571428600001</v>
      </c>
      <c r="AN41" s="40">
        <f>data_seg!X41</f>
        <v>72.216157199525099</v>
      </c>
      <c r="AO41" s="40">
        <f>data_bpb!D41</f>
        <v>90.770312682310134</v>
      </c>
      <c r="AP41" s="40">
        <f>AR26</f>
        <v>55.88881378599266</v>
      </c>
      <c r="AQ41" s="40">
        <f>data_seg!Y41</f>
        <v>405.46684807299999</v>
      </c>
      <c r="AR41" s="40">
        <f>data_seg!Z41</f>
        <v>36.229370528709758</v>
      </c>
      <c r="AS41" s="40">
        <f>AU26</f>
        <v>72.400583727212549</v>
      </c>
      <c r="AT41" s="40">
        <f>data_seg!AA41</f>
        <v>293.89931972800002</v>
      </c>
      <c r="AU41" s="40">
        <f>data_seg!AB41</f>
        <v>63.703775045116799</v>
      </c>
      <c r="AV41" s="40">
        <f>AX26</f>
        <v>60.625038187301129</v>
      </c>
      <c r="AW41" s="40">
        <f>data_seg!AC41</f>
        <v>364.669387755</v>
      </c>
      <c r="AX41" s="40">
        <f>data_seg!AD41</f>
        <v>51.010178901813987</v>
      </c>
      <c r="AY41" s="40">
        <f>data_bpb!E41</f>
        <v>59.57312680390244</v>
      </c>
      <c r="AZ41" s="40">
        <f>BB26</f>
        <v>80.065359479122918</v>
      </c>
      <c r="BA41" s="40">
        <f>data_seg!AE41</f>
        <v>292.73396825399999</v>
      </c>
      <c r="BB41" s="40">
        <f>data_seg!AF41</f>
        <v>53.095569344378355</v>
      </c>
      <c r="BC41" s="40">
        <f>BE26</f>
        <v>69.763762923859829</v>
      </c>
      <c r="BD41" s="40">
        <f>data_seg!AG41</f>
        <v>354.26684807300001</v>
      </c>
      <c r="BE41" s="40">
        <f>data_seg!AH41</f>
        <v>47.851562500778925</v>
      </c>
      <c r="BF41" s="40">
        <f>data_bpb!F41</f>
        <v>71.842630427902549</v>
      </c>
      <c r="BG41" s="40">
        <f>BI26</f>
        <v>76.562499997175394</v>
      </c>
      <c r="BH41" s="40">
        <f>data_seg!AI41</f>
        <v>322.72979591799998</v>
      </c>
      <c r="BI41" s="40">
        <f>data_seg!AJ41</f>
        <v>53.004807682114063</v>
      </c>
      <c r="BJ41" s="40">
        <f>BL26</f>
        <v>68.753464171939513</v>
      </c>
      <c r="BK41" s="40">
        <f>data_seg!AK41</f>
        <v>317.71863949999999</v>
      </c>
      <c r="BL41" s="40">
        <f>data_seg!AL41</f>
        <v>64.616437366263739</v>
      </c>
      <c r="BM41" s="40">
        <f>BO26</f>
        <v>72.111191859498845</v>
      </c>
      <c r="BN41" s="40">
        <f>data_seg!AM41</f>
        <v>343.56244898</v>
      </c>
      <c r="BO41" s="40">
        <f>data_seg!AN41</f>
        <v>36.055595933360514</v>
      </c>
      <c r="BP41" s="40">
        <f>BR26</f>
        <v>64.465306652466339</v>
      </c>
      <c r="BQ41" s="40">
        <f>data_seg!AO41</f>
        <v>423.09079365100001</v>
      </c>
      <c r="BR41" s="40">
        <f>data_seg!AP41</f>
        <v>39.350015860876361</v>
      </c>
      <c r="BS41" s="40">
        <f>BU26</f>
        <v>71.36948860101063</v>
      </c>
      <c r="BT41" s="40">
        <f>data_seg!AQ41</f>
        <v>312.58702947799998</v>
      </c>
      <c r="BU41" s="40">
        <f>data_seg!AR41</f>
        <v>41.233793217356663</v>
      </c>
      <c r="BV41" s="40">
        <f>BX26</f>
        <v>66.908293995084264</v>
      </c>
      <c r="BW41" s="42">
        <f>data_seg!AS41</f>
        <v>322.627482993</v>
      </c>
      <c r="BX41" s="40">
        <f>data_seg!AT41</f>
        <v>55.1372527205681</v>
      </c>
      <c r="BY41" s="40">
        <f>data_bpb!G41</f>
        <v>69.585493810858765</v>
      </c>
      <c r="BZ41" s="40">
        <f>CB26</f>
        <v>79.891304347464214</v>
      </c>
      <c r="CA41" s="40">
        <f>data_seg!AU41</f>
        <v>278.015419501</v>
      </c>
      <c r="CB41" s="40">
        <f>data_seg!AV41</f>
        <v>51.041666670211406</v>
      </c>
      <c r="CC41" s="40">
        <f>CE26</f>
        <v>72.692307690560369</v>
      </c>
      <c r="CD41" s="40">
        <f>data_seg!AW41</f>
        <v>370.77333333299998</v>
      </c>
      <c r="CE41" s="40">
        <f>data_seg!AX41</f>
        <v>37.460359408652245</v>
      </c>
      <c r="CF41" s="40">
        <f>data_bpb!H41</f>
        <v>73.828125002883837</v>
      </c>
      <c r="CG41" s="40">
        <f>CI26</f>
        <v>70.267686426153716</v>
      </c>
      <c r="CH41" s="42">
        <f>data_seg!AY41</f>
        <v>320.81632653100002</v>
      </c>
      <c r="CI41" s="40">
        <f>data_seg!AZ41</f>
        <v>40.8939169145156</v>
      </c>
      <c r="CJ41" s="40">
        <f>CL26</f>
        <v>74.954675930283926</v>
      </c>
      <c r="CK41" s="40">
        <f>data_seg!BA41</f>
        <v>302.82884353700001</v>
      </c>
      <c r="CL41" s="40">
        <f>data_seg!BB41</f>
        <v>48.754422158133423</v>
      </c>
      <c r="CM41" s="40">
        <f>CO26</f>
        <v>73.603590240177468</v>
      </c>
      <c r="CN41" s="40">
        <f>data_seg!BC41</f>
        <v>323.70938775500002</v>
      </c>
      <c r="CO41" s="40">
        <f>data_seg!BD41</f>
        <v>56.583599449853004</v>
      </c>
    </row>
    <row r="42" spans="1:93" x14ac:dyDescent="0.3">
      <c r="A42" s="41">
        <v>41</v>
      </c>
      <c r="B42" s="41">
        <v>26</v>
      </c>
      <c r="C42" s="54">
        <v>27</v>
      </c>
      <c r="D42" s="41">
        <v>41</v>
      </c>
      <c r="E42" s="40">
        <v>1</v>
      </c>
      <c r="F42" s="40">
        <f>H27</f>
        <v>79.647961578007013</v>
      </c>
      <c r="G42" s="40">
        <f>data_seg!C42</f>
        <v>336.78222222199997</v>
      </c>
      <c r="H42" s="40">
        <f>data_seg!D42</f>
        <v>30.761718741738687</v>
      </c>
      <c r="I42" s="40">
        <f>K27</f>
        <v>80.039700193166411</v>
      </c>
      <c r="J42" s="40">
        <f>data_seg!E42</f>
        <v>287.20326530599999</v>
      </c>
      <c r="K42" s="40">
        <f>data_seg!F42</f>
        <v>54.759933773700304</v>
      </c>
      <c r="L42" s="40">
        <f>N27</f>
        <v>79.814189190919961</v>
      </c>
      <c r="M42" s="40">
        <f>data_seg!G42</f>
        <v>282.16888888900002</v>
      </c>
      <c r="N42" s="40">
        <f>data_seg!H42</f>
        <v>60.092659876896541</v>
      </c>
      <c r="O42" s="40">
        <f>data_bpb!B42</f>
        <v>81.172284029006292</v>
      </c>
      <c r="P42" s="40">
        <f>R27</f>
        <v>83.427069696478867</v>
      </c>
      <c r="Q42" s="40">
        <f>data_seg!I42</f>
        <v>281.68126984100002</v>
      </c>
      <c r="R42" s="40">
        <f>data_seg!J42</f>
        <v>58.726917586918795</v>
      </c>
      <c r="S42" s="40">
        <f>U27</f>
        <v>74.744393139328068</v>
      </c>
      <c r="T42" s="40">
        <f>data_seg!K42</f>
        <v>312.87437641700001</v>
      </c>
      <c r="U42" s="40">
        <f>data_seg!L42</f>
        <v>72.532894680175829</v>
      </c>
      <c r="V42" s="40">
        <f>X27</f>
        <v>81.307470501690361</v>
      </c>
      <c r="W42" s="40">
        <f>data_seg!M42</f>
        <v>275.55120181400002</v>
      </c>
      <c r="X42" s="40">
        <f>data_seg!N42</f>
        <v>50.88559396488764</v>
      </c>
      <c r="Y42" s="40">
        <f>AA27</f>
        <v>75.758654418728341</v>
      </c>
      <c r="Z42" s="40">
        <f>data_seg!O42</f>
        <v>312.40126984099999</v>
      </c>
      <c r="AA42" s="40">
        <f>data_seg!P42</f>
        <v>56.443183515847394</v>
      </c>
      <c r="AB42" s="40">
        <f>data_bpb!C42</f>
        <v>74.538010815663029</v>
      </c>
      <c r="AC42" s="40">
        <f>AE27</f>
        <v>74.344807056776474</v>
      </c>
      <c r="AD42" s="40">
        <f>data_seg!Q42</f>
        <v>304.158185941</v>
      </c>
      <c r="AE42" s="40">
        <f>data_seg!R42</f>
        <v>58.726917586915526</v>
      </c>
      <c r="AF42" s="40">
        <f>AH27</f>
        <v>61.906869685480629</v>
      </c>
      <c r="AG42" s="40">
        <f>data_seg!S42</f>
        <v>378.09052154199998</v>
      </c>
      <c r="AH42" s="40">
        <f>data_seg!T42</f>
        <v>50.666360297319208</v>
      </c>
      <c r="AI42" s="40">
        <f>AK27</f>
        <v>56.041865108986158</v>
      </c>
      <c r="AJ42" s="40">
        <f>data_seg!U42</f>
        <v>371.62376417199999</v>
      </c>
      <c r="AK42" s="40">
        <f>data_seg!V42</f>
        <v>44.170673074931813</v>
      </c>
      <c r="AL42" s="40">
        <f>AN27</f>
        <v>87.084068654505003</v>
      </c>
      <c r="AM42" s="40">
        <f>data_seg!W42</f>
        <v>257.89823129299998</v>
      </c>
      <c r="AN42" s="40">
        <f>data_seg!X42</f>
        <v>64.550755098431949</v>
      </c>
      <c r="AO42" s="40">
        <f>data_bpb!D42</f>
        <v>90.666118418722974</v>
      </c>
      <c r="AP42" s="40">
        <f>AR27</f>
        <v>51.669214011595166</v>
      </c>
      <c r="AQ42" s="40">
        <f>data_seg!Y42</f>
        <v>410.43519274400001</v>
      </c>
      <c r="AR42" s="40">
        <f>data_seg!Z42</f>
        <v>28.700971884077664</v>
      </c>
      <c r="AS42" s="40">
        <f>AU27</f>
        <v>72.4092942323431</v>
      </c>
      <c r="AT42" s="40">
        <f>data_seg!AA42</f>
        <v>296.72489795899997</v>
      </c>
      <c r="AU42" s="40">
        <f>data_seg!AB42</f>
        <v>54.687500007118217</v>
      </c>
      <c r="AV42" s="40">
        <f>AX27</f>
        <v>61.582880434503664</v>
      </c>
      <c r="AW42" s="40">
        <f>data_seg!AC42</f>
        <v>368.19809523800001</v>
      </c>
      <c r="AX42" s="40">
        <f>data_seg!AD42</f>
        <v>43.202116011993269</v>
      </c>
      <c r="AY42" s="40">
        <f>data_bpb!E42</f>
        <v>61.891841322214987</v>
      </c>
      <c r="AZ42" s="40">
        <f>BB27</f>
        <v>85.794657878158034</v>
      </c>
      <c r="BA42" s="40">
        <f>data_seg!AE42</f>
        <v>296.124081633</v>
      </c>
      <c r="BB42" s="40">
        <f>data_seg!AF42</f>
        <v>49.6920072413076</v>
      </c>
      <c r="BC42" s="40">
        <f>BE27</f>
        <v>65.216522422550298</v>
      </c>
      <c r="BD42" s="40">
        <f>data_seg!AG42</f>
        <v>358.028480726</v>
      </c>
      <c r="BE42" s="40">
        <f>data_seg!AH42</f>
        <v>41.159176817615496</v>
      </c>
      <c r="BF42" s="40">
        <f>data_bpb!F42</f>
        <v>69.524243268458292</v>
      </c>
      <c r="BG42" s="40">
        <f>BI27</f>
        <v>74.722486813239087</v>
      </c>
      <c r="BH42" s="40">
        <f>data_seg!AI42</f>
        <v>326.125714286</v>
      </c>
      <c r="BI42" s="40">
        <f>data_seg!AJ42</f>
        <v>38.034728609269955</v>
      </c>
      <c r="BJ42" s="40">
        <f>BL27</f>
        <v>67.902998792183084</v>
      </c>
      <c r="BK42" s="40">
        <f>data_seg!AK42</f>
        <v>320.50430840000001</v>
      </c>
      <c r="BL42" s="40">
        <f>data_seg!AL42</f>
        <v>56.135439846899203</v>
      </c>
      <c r="BM42" s="40">
        <f>BO27</f>
        <v>72.878454027006939</v>
      </c>
      <c r="BN42" s="40">
        <f>data_seg!AM42</f>
        <v>348.55473922900001</v>
      </c>
      <c r="BO42" s="40">
        <f>data_seg!AN42</f>
        <v>34.554358468567003</v>
      </c>
      <c r="BP42" s="40">
        <f>BR27</f>
        <v>59.979562029081364</v>
      </c>
      <c r="BQ42" s="40">
        <f>data_seg!AO42</f>
        <v>427.66512471700003</v>
      </c>
      <c r="BR42" s="40">
        <f>data_seg!AP42</f>
        <v>31.512004576136377</v>
      </c>
      <c r="BS42" s="40">
        <f>BU27</f>
        <v>76.249563854469727</v>
      </c>
      <c r="BT42" s="40">
        <f>data_seg!AQ42</f>
        <v>316.952380952</v>
      </c>
      <c r="BU42" s="40">
        <f>data_seg!AR42</f>
        <v>38.693827404136393</v>
      </c>
      <c r="BV42" s="40">
        <f>BX27</f>
        <v>74.150206013000414</v>
      </c>
      <c r="BW42" s="42">
        <f>data_seg!AS42</f>
        <v>325.89206349199998</v>
      </c>
      <c r="BX42" s="40">
        <f>data_seg!AT42</f>
        <v>51.907797922651937</v>
      </c>
      <c r="BY42" s="40">
        <f>data_bpb!G42</f>
        <v>76.373922424337735</v>
      </c>
      <c r="BZ42" s="40">
        <f>CB27</f>
        <v>83.454378069422745</v>
      </c>
      <c r="CA42" s="40">
        <f>data_seg!AU42</f>
        <v>281.54195011299998</v>
      </c>
      <c r="CB42" s="40">
        <f>data_seg!AV42</f>
        <v>31.925675664889742</v>
      </c>
      <c r="CC42" s="40">
        <f>CE27</f>
        <v>66.706730769230703</v>
      </c>
      <c r="CD42" s="40">
        <f>data_seg!AW42</f>
        <v>375.57841269800002</v>
      </c>
      <c r="CE42" s="40">
        <f>data_seg!AX42</f>
        <v>28.810975603387913</v>
      </c>
      <c r="CF42" s="40">
        <f>data_bpb!H42</f>
        <v>74.898097829903264</v>
      </c>
      <c r="CG42" s="40">
        <f>CI27</f>
        <v>68.869023502554384</v>
      </c>
      <c r="CH42" s="42">
        <f>data_seg!AY42</f>
        <v>325.21795918399999</v>
      </c>
      <c r="CI42" s="40">
        <f>data_seg!AZ42</f>
        <v>45.482673283510309</v>
      </c>
      <c r="CJ42" s="40">
        <f>CL27</f>
        <v>73.459409818165938</v>
      </c>
      <c r="CK42" s="40">
        <f>data_seg!BA42</f>
        <v>306.52081632699998</v>
      </c>
      <c r="CL42" s="40">
        <f>data_seg!BB42</f>
        <v>36.782695730866635</v>
      </c>
      <c r="CM42" s="40">
        <f>CO27</f>
        <v>71.222588228251837</v>
      </c>
      <c r="CN42" s="40">
        <f>data_seg!BC42</f>
        <v>326.89052154199999</v>
      </c>
      <c r="CO42" s="40">
        <f>data_seg!BD42</f>
        <v>57.421875010092322</v>
      </c>
    </row>
    <row r="43" spans="1:93" x14ac:dyDescent="0.3">
      <c r="A43" s="41">
        <v>42</v>
      </c>
      <c r="B43" s="41"/>
      <c r="C43" s="54">
        <v>27</v>
      </c>
      <c r="D43" s="41">
        <v>42</v>
      </c>
      <c r="E43" s="40">
        <v>2</v>
      </c>
      <c r="F43" s="40">
        <f>H27</f>
        <v>79.647961578007013</v>
      </c>
      <c r="G43" s="40">
        <f>data_seg!C43</f>
        <v>338.73269841299998</v>
      </c>
      <c r="H43" s="40">
        <f>data_seg!D43</f>
        <v>31.705329760546697</v>
      </c>
      <c r="I43" s="40">
        <f>K27</f>
        <v>80.039700193166411</v>
      </c>
      <c r="J43" s="40">
        <f>data_seg!E43</f>
        <v>288.29895691600001</v>
      </c>
      <c r="K43" s="40">
        <f>data_seg!F43</f>
        <v>46.142578118522572</v>
      </c>
      <c r="L43" s="40">
        <f>N27</f>
        <v>79.814189190919961</v>
      </c>
      <c r="M43" s="40">
        <f>data_seg!G43</f>
        <v>283.16734693900003</v>
      </c>
      <c r="N43" s="40">
        <f>data_seg!H43</f>
        <v>56.790865385042139</v>
      </c>
      <c r="O43" s="40">
        <f>data_bpb!B43</f>
        <v>88.593750010728499</v>
      </c>
      <c r="P43" s="40">
        <f>R27</f>
        <v>83.427069696478867</v>
      </c>
      <c r="Q43" s="40">
        <f>data_seg!I43</f>
        <v>282.70294784599997</v>
      </c>
      <c r="R43" s="40">
        <f>data_seg!J43</f>
        <v>62.264683729371875</v>
      </c>
      <c r="S43" s="40">
        <f>U27</f>
        <v>74.744393139328068</v>
      </c>
      <c r="T43" s="40">
        <f>data_seg!K43</f>
        <v>313.70158730200001</v>
      </c>
      <c r="U43" s="40">
        <f>data_seg!L43</f>
        <v>72.532894767858579</v>
      </c>
      <c r="V43" s="40">
        <f>X27</f>
        <v>81.307470501690361</v>
      </c>
      <c r="W43" s="40">
        <f>data_seg!M43</f>
        <v>276.73031745999998</v>
      </c>
      <c r="X43" s="40">
        <f>data_seg!N43</f>
        <v>53.157614530465636</v>
      </c>
      <c r="Y43" s="40">
        <f>AA27</f>
        <v>75.758654418728341</v>
      </c>
      <c r="Z43" s="40">
        <f>data_seg!O43</f>
        <v>313.46428571400003</v>
      </c>
      <c r="AA43" s="40">
        <f>data_seg!P43</f>
        <v>50.55745034463704</v>
      </c>
      <c r="AB43" s="40">
        <f>data_bpb!C43</f>
        <v>83.35433467019817</v>
      </c>
      <c r="AC43" s="40">
        <f>AE27</f>
        <v>74.344807056776474</v>
      </c>
      <c r="AD43" s="40">
        <f>data_seg!Q43</f>
        <v>305.17986394600001</v>
      </c>
      <c r="AE43" s="40">
        <f>data_seg!R43</f>
        <v>46.981534097123976</v>
      </c>
      <c r="AF43" s="40">
        <f>AH27</f>
        <v>61.906869685480629</v>
      </c>
      <c r="AG43" s="40">
        <f>data_seg!S43</f>
        <v>379.27473922899998</v>
      </c>
      <c r="AH43" s="40">
        <f>data_seg!T43</f>
        <v>45.33305920936116</v>
      </c>
      <c r="AI43" s="40">
        <f>AK27</f>
        <v>56.041865108986158</v>
      </c>
      <c r="AJ43" s="40">
        <f>data_seg!U43</f>
        <v>372.98213151900001</v>
      </c>
      <c r="AK43" s="40">
        <f>data_seg!V43</f>
        <v>38.139990773396093</v>
      </c>
      <c r="AL43" s="40">
        <f>AN27</f>
        <v>87.084068654505003</v>
      </c>
      <c r="AM43" s="40">
        <f>data_seg!W43</f>
        <v>258.82773242600001</v>
      </c>
      <c r="AN43" s="40">
        <f>data_seg!X43</f>
        <v>70.581645044401313</v>
      </c>
      <c r="AO43" s="40">
        <f>data_bpb!D43</f>
        <v>91.739090250734165</v>
      </c>
      <c r="AP43" s="40">
        <f>AR27</f>
        <v>51.669214011595166</v>
      </c>
      <c r="AQ43" s="40">
        <f>data_seg!Y43</f>
        <v>412.52571428599998</v>
      </c>
      <c r="AR43" s="40">
        <f>data_seg!Z43</f>
        <v>25.457974141445913</v>
      </c>
      <c r="AS43" s="40">
        <f>AU27</f>
        <v>72.4092942323431</v>
      </c>
      <c r="AT43" s="40">
        <f>data_seg!AA43</f>
        <v>297.82204081600003</v>
      </c>
      <c r="AU43" s="40">
        <f>data_seg!AB43</f>
        <v>52.004716963040877</v>
      </c>
      <c r="AV43" s="40">
        <f>AX27</f>
        <v>61.582880434503664</v>
      </c>
      <c r="AW43" s="40">
        <f>data_seg!AC43</f>
        <v>369.5869161</v>
      </c>
      <c r="AX43" s="40">
        <f>data_seg!AD43</f>
        <v>39.346602527796286</v>
      </c>
      <c r="AY43" s="40">
        <f>data_bpb!E43</f>
        <v>66.397885432001857</v>
      </c>
      <c r="AZ43" s="40">
        <f>BB27</f>
        <v>85.794657878158034</v>
      </c>
      <c r="BA43" s="40">
        <f>data_seg!AE43</f>
        <v>297.33151927400002</v>
      </c>
      <c r="BB43" s="40">
        <f>data_seg!AF43</f>
        <v>53.833007794593918</v>
      </c>
      <c r="BC43" s="40">
        <f>BE27</f>
        <v>65.216522422550298</v>
      </c>
      <c r="BD43" s="40">
        <f>data_seg!AG43</f>
        <v>359.48623582800002</v>
      </c>
      <c r="BE43" s="40">
        <f>data_seg!AH43</f>
        <v>35.343854569129377</v>
      </c>
      <c r="BF43" s="40">
        <f>data_bpb!F43</f>
        <v>70.7940924661319</v>
      </c>
      <c r="BG43" s="40">
        <f>BI27</f>
        <v>74.722486813239087</v>
      </c>
      <c r="BH43" s="40">
        <f>data_seg!AI43</f>
        <v>327.70321995500001</v>
      </c>
      <c r="BI43" s="40">
        <f>data_seg!AJ43</f>
        <v>39.907094594383807</v>
      </c>
      <c r="BJ43" s="40">
        <f>BL27</f>
        <v>67.902998792183084</v>
      </c>
      <c r="BK43" s="40">
        <f>data_seg!AK43</f>
        <v>321.57315190000003</v>
      </c>
      <c r="BL43" s="40">
        <f>data_seg!AL43</f>
        <v>57.421875504685666</v>
      </c>
      <c r="BM43" s="40">
        <f>BO27</f>
        <v>72.878454027006939</v>
      </c>
      <c r="BN43" s="40">
        <f>data_seg!AM43</f>
        <v>350.29113378699998</v>
      </c>
      <c r="BO43" s="40">
        <f>data_seg!AN43</f>
        <v>32.870994396777284</v>
      </c>
      <c r="BP43" s="40">
        <f>BR27</f>
        <v>59.979562029081364</v>
      </c>
      <c r="BQ43" s="40">
        <f>data_seg!AO43</f>
        <v>429.56916099799997</v>
      </c>
      <c r="BR43" s="40">
        <f>data_seg!AP43</f>
        <v>29.700969826436015</v>
      </c>
      <c r="BS43" s="40">
        <f>BU27</f>
        <v>76.249563854469727</v>
      </c>
      <c r="BT43" s="40">
        <f>data_seg!AQ43</f>
        <v>318.50301587299998</v>
      </c>
      <c r="BU43" s="40">
        <f>data_seg!AR43</f>
        <v>43.348268772230021</v>
      </c>
      <c r="BV43" s="40">
        <f>BX27</f>
        <v>74.150206013000414</v>
      </c>
      <c r="BW43" s="42">
        <f>data_seg!AS43</f>
        <v>327.04795918399998</v>
      </c>
      <c r="BX43" s="40">
        <f>data_seg!AT43</f>
        <v>48.059720469670985</v>
      </c>
      <c r="BY43" s="40">
        <f>data_bpb!G43</f>
        <v>80.331120469288535</v>
      </c>
      <c r="BZ43" s="40">
        <f>CB27</f>
        <v>83.454378069422745</v>
      </c>
      <c r="CA43" s="40">
        <f>data_seg!AU43</f>
        <v>283.421315193</v>
      </c>
      <c r="CB43" s="40">
        <f>data_seg!AV43</f>
        <v>39.37500000799789</v>
      </c>
      <c r="CC43" s="40">
        <f>CE27</f>
        <v>66.706730769230703</v>
      </c>
      <c r="CD43" s="40">
        <f>data_seg!AW43</f>
        <v>377.66095238100002</v>
      </c>
      <c r="CE43" s="40">
        <f>data_seg!AX43</f>
        <v>31.41622340164448</v>
      </c>
      <c r="CF43" s="40">
        <f>data_bpb!H43</f>
        <v>76.373922408135201</v>
      </c>
      <c r="CG43" s="40">
        <f>CI27</f>
        <v>68.869023502554384</v>
      </c>
      <c r="CH43" s="42">
        <f>data_seg!AY43</f>
        <v>326.53714285699999</v>
      </c>
      <c r="CI43" s="40">
        <f>data_seg!AZ43</f>
        <v>50.900276995532174</v>
      </c>
      <c r="CJ43" s="40">
        <f>CL27</f>
        <v>73.459409818165938</v>
      </c>
      <c r="CK43" s="40">
        <f>data_seg!BA43</f>
        <v>308.15201814099999</v>
      </c>
      <c r="CL43" s="40">
        <f>data_seg!BB43</f>
        <v>39.300142589170036</v>
      </c>
      <c r="CM43" s="40">
        <f>CO27</f>
        <v>71.222588228251837</v>
      </c>
      <c r="CN43" s="40">
        <f>data_seg!BC43</f>
        <v>327.93541950100001</v>
      </c>
      <c r="CO43" s="40">
        <f>data_seg!BD43</f>
        <v>50.174453879261243</v>
      </c>
    </row>
    <row r="44" spans="1:93" x14ac:dyDescent="0.3">
      <c r="A44" s="41">
        <v>43</v>
      </c>
      <c r="B44" s="41"/>
      <c r="C44" s="54">
        <v>27</v>
      </c>
      <c r="D44" s="41">
        <v>43</v>
      </c>
      <c r="E44" s="40">
        <v>12</v>
      </c>
      <c r="F44" s="40">
        <f>H27</f>
        <v>79.647961578007013</v>
      </c>
      <c r="G44" s="40">
        <f>data_seg!C44</f>
        <v>342.51755101999998</v>
      </c>
      <c r="H44" s="40">
        <f>data_seg!D44</f>
        <v>46.280317162728721</v>
      </c>
      <c r="I44" s="40">
        <f>K27</f>
        <v>80.039700193166411</v>
      </c>
      <c r="J44" s="40">
        <f>data_seg!E44</f>
        <v>290.899591837</v>
      </c>
      <c r="K44" s="40">
        <f>data_seg!F44</f>
        <v>57.54175365447712</v>
      </c>
      <c r="L44" s="40">
        <f>N27</f>
        <v>79.814189190919961</v>
      </c>
      <c r="M44" s="40">
        <f>data_seg!G44</f>
        <v>285.28036281200002</v>
      </c>
      <c r="N44" s="40">
        <f>data_seg!H44</f>
        <v>74.898097829903264</v>
      </c>
      <c r="O44" s="40">
        <f>data_bpb!B44</f>
        <v>76.373922408134732</v>
      </c>
      <c r="P44" s="40">
        <f>R27</f>
        <v>83.427069696478867</v>
      </c>
      <c r="Q44" s="40">
        <f>data_seg!I44</f>
        <v>284.63020408199998</v>
      </c>
      <c r="R44" s="40">
        <f>data_seg!J44</f>
        <v>70.632830300998364</v>
      </c>
      <c r="S44" s="40">
        <f>U27</f>
        <v>74.744393139328068</v>
      </c>
      <c r="T44" s="40">
        <f>data_seg!K44</f>
        <v>315.35600907000003</v>
      </c>
      <c r="U44" s="40">
        <f>data_seg!L44</f>
        <v>70.372340425578813</v>
      </c>
      <c r="V44" s="40">
        <f>X27</f>
        <v>81.307470501690361</v>
      </c>
      <c r="W44" s="40">
        <f>data_seg!M44</f>
        <v>278.98775510199999</v>
      </c>
      <c r="X44" s="40">
        <f>data_seg!N44</f>
        <v>73.828125002883837</v>
      </c>
      <c r="Y44" s="40">
        <f>AA27</f>
        <v>75.758654418728341</v>
      </c>
      <c r="Z44" s="40">
        <f>data_seg!O44</f>
        <v>315.83782312900001</v>
      </c>
      <c r="AA44" s="40">
        <f>data_seg!P44</f>
        <v>57.209986160093891</v>
      </c>
      <c r="AB44" s="40">
        <f>data_bpb!C44</f>
        <v>69.837415540172103</v>
      </c>
      <c r="AC44" s="40">
        <f>AE27</f>
        <v>74.344807056776474</v>
      </c>
      <c r="AD44" s="40">
        <f>data_seg!Q44</f>
        <v>307.734058957</v>
      </c>
      <c r="AE44" s="40">
        <f>data_seg!R44</f>
        <v>59.4019396577728</v>
      </c>
      <c r="AF44" s="40">
        <f>AH27</f>
        <v>61.906869685480629</v>
      </c>
      <c r="AG44" s="40">
        <f>data_seg!S44</f>
        <v>381.92181405899998</v>
      </c>
      <c r="AH44" s="40">
        <f>data_seg!T44</f>
        <v>68.601355089369946</v>
      </c>
      <c r="AI44" s="40">
        <f>AK27</f>
        <v>56.041865108986158</v>
      </c>
      <c r="AJ44" s="40">
        <f>data_seg!U44</f>
        <v>376.12843537399999</v>
      </c>
      <c r="AK44" s="40">
        <f>data_seg!V44</f>
        <v>51.722789824078873</v>
      </c>
      <c r="AL44" s="40">
        <f>AN27</f>
        <v>87.084068654505003</v>
      </c>
      <c r="AM44" s="40">
        <f>data_seg!W44</f>
        <v>260.52789115600001</v>
      </c>
      <c r="AN44" s="40">
        <f>data_seg!X44</f>
        <v>79.968568665075225</v>
      </c>
      <c r="AO44" s="40">
        <f>data_bpb!D44</f>
        <v>84.720799173953367</v>
      </c>
      <c r="AP44" s="40">
        <f>AR27</f>
        <v>51.669214011595166</v>
      </c>
      <c r="AQ44" s="40">
        <f>data_seg!Y44</f>
        <v>417.23936507899998</v>
      </c>
      <c r="AR44" s="40">
        <f>data_seg!Z44</f>
        <v>34.414886236398566</v>
      </c>
      <c r="AS44" s="40">
        <f>AU27</f>
        <v>72.4092942323431</v>
      </c>
      <c r="AT44" s="40">
        <f>data_seg!AA44</f>
        <v>300.12952381000002</v>
      </c>
      <c r="AU44" s="40">
        <f>data_seg!AB44</f>
        <v>68.906250005518189</v>
      </c>
      <c r="AV44" s="40">
        <f>AX27</f>
        <v>61.582880434503664</v>
      </c>
      <c r="AW44" s="40">
        <f>data_seg!AC44</f>
        <v>372.63673469399998</v>
      </c>
      <c r="AX44" s="40">
        <f>data_seg!AD44</f>
        <v>46.32352941133896</v>
      </c>
      <c r="AY44" s="40">
        <f>data_bpb!E44</f>
        <v>58.121485477928246</v>
      </c>
      <c r="AZ44" s="40">
        <f>BB27</f>
        <v>85.794657878158034</v>
      </c>
      <c r="BA44" s="40">
        <f>data_seg!AE44</f>
        <v>299.56063492099997</v>
      </c>
      <c r="BB44" s="40">
        <f>data_seg!AF44</f>
        <v>59.74530347110823</v>
      </c>
      <c r="BC44" s="40">
        <f>BE27</f>
        <v>65.216522422550298</v>
      </c>
      <c r="BD44" s="40">
        <f>data_seg!AG44</f>
        <v>362.88145124699997</v>
      </c>
      <c r="BE44" s="40">
        <f>data_seg!AH44</f>
        <v>61.580711227568528</v>
      </c>
      <c r="BF44" s="40">
        <f>data_bpb!F44</f>
        <v>58.950213883755595</v>
      </c>
      <c r="BG44" s="40">
        <f>BI27</f>
        <v>74.722486813239087</v>
      </c>
      <c r="BH44" s="40">
        <f>data_seg!AI44</f>
        <v>330.71020408200002</v>
      </c>
      <c r="BI44" s="40">
        <f>data_seg!AJ44</f>
        <v>48.654015886824276</v>
      </c>
      <c r="BJ44" s="40">
        <f>BL27</f>
        <v>67.902998792183084</v>
      </c>
      <c r="BK44" s="40">
        <f>data_seg!AK44</f>
        <v>323.66294779999998</v>
      </c>
      <c r="BL44" s="40">
        <f>data_seg!AL44</f>
        <v>61.401608897829966</v>
      </c>
      <c r="BM44" s="40">
        <f>BO27</f>
        <v>72.878454027006939</v>
      </c>
      <c r="BN44" s="40">
        <f>data_seg!AM44</f>
        <v>353.94176870699999</v>
      </c>
      <c r="BO44" s="40">
        <f>data_seg!AN44</f>
        <v>52.289734399738791</v>
      </c>
      <c r="BP44" s="40">
        <f>BR27</f>
        <v>59.979562029081364</v>
      </c>
      <c r="BQ44" s="40">
        <f>data_seg!AO44</f>
        <v>433.60943310699997</v>
      </c>
      <c r="BR44" s="40">
        <f>data_seg!AP44</f>
        <v>42.828470305224833</v>
      </c>
      <c r="BS44" s="40">
        <f>BU27</f>
        <v>76.249563854469727</v>
      </c>
      <c r="BT44" s="40">
        <f>data_seg!AQ44</f>
        <v>321.27129251700001</v>
      </c>
      <c r="BU44" s="40">
        <f>data_seg!AR44</f>
        <v>54.253923124069416</v>
      </c>
      <c r="BV44" s="40">
        <f>BX27</f>
        <v>74.150206013000414</v>
      </c>
      <c r="BW44" s="42">
        <f>data_seg!AS44</f>
        <v>329.54485260799999</v>
      </c>
      <c r="BX44" s="40">
        <f>data_seg!AT44</f>
        <v>51.23405793519396</v>
      </c>
      <c r="BY44" s="40">
        <f>data_bpb!G44</f>
        <v>69.213867177783854</v>
      </c>
      <c r="BZ44" s="40">
        <f>CB27</f>
        <v>83.454378069422745</v>
      </c>
      <c r="CA44" s="40">
        <f>data_seg!AU44</f>
        <v>286.46893424000001</v>
      </c>
      <c r="CB44" s="40">
        <f>data_seg!AV44</f>
        <v>80.86797065600723</v>
      </c>
      <c r="CC44" s="40">
        <f>CE27</f>
        <v>66.706730769230703</v>
      </c>
      <c r="CD44" s="40">
        <f>data_seg!AW44</f>
        <v>381.48063492099999</v>
      </c>
      <c r="CE44" s="40">
        <f>data_seg!AX44</f>
        <v>46.232876713318362</v>
      </c>
      <c r="CF44" s="40">
        <f>data_bpb!H44</f>
        <v>57.635339223515359</v>
      </c>
      <c r="CG44" s="40">
        <f>CI27</f>
        <v>68.869023502554384</v>
      </c>
      <c r="CH44" s="42">
        <f>data_seg!AY44</f>
        <v>328.894693878</v>
      </c>
      <c r="CI44" s="40">
        <f>data_seg!AZ44</f>
        <v>57.934839726937561</v>
      </c>
      <c r="CJ44" s="40">
        <f>CL27</f>
        <v>73.459409818165938</v>
      </c>
      <c r="CK44" s="40">
        <f>data_seg!BA44</f>
        <v>311.20544217700001</v>
      </c>
      <c r="CL44" s="40">
        <f>data_seg!BB44</f>
        <v>58.312764458652339</v>
      </c>
      <c r="CM44" s="40">
        <f>CO27</f>
        <v>71.222588228251837</v>
      </c>
      <c r="CN44" s="40">
        <f>data_seg!BC44</f>
        <v>330.32707483000002</v>
      </c>
      <c r="CO44" s="40">
        <f>data_seg!BD44</f>
        <v>62.642045454656852</v>
      </c>
    </row>
    <row r="45" spans="1:93" x14ac:dyDescent="0.3">
      <c r="A45" s="41">
        <v>44</v>
      </c>
      <c r="B45" s="41" t="s">
        <v>15</v>
      </c>
      <c r="C45" s="54">
        <v>28</v>
      </c>
      <c r="D45" s="41">
        <v>44</v>
      </c>
      <c r="E45" s="40">
        <v>12</v>
      </c>
      <c r="F45" s="40">
        <f>H28</f>
        <v>50.218777602437413</v>
      </c>
      <c r="G45" s="40">
        <f>data_seg!C45</f>
        <v>358.07492063500001</v>
      </c>
      <c r="H45" s="40">
        <f>data_seg!D45</f>
        <v>64.869900627588621</v>
      </c>
      <c r="I45" s="40">
        <f>K28</f>
        <v>57.06163738674546</v>
      </c>
      <c r="J45" s="40">
        <f>data_seg!E45</f>
        <v>303.41224489799998</v>
      </c>
      <c r="K45" s="40">
        <f>data_seg!F45</f>
        <v>61.753174009879004</v>
      </c>
      <c r="L45" s="40">
        <f>N28</f>
        <v>62.59031791172643</v>
      </c>
      <c r="M45" s="40">
        <f>data_seg!G45</f>
        <v>294.893424036</v>
      </c>
      <c r="N45" s="40">
        <f>data_seg!H45</f>
        <v>77.326215711212683</v>
      </c>
      <c r="O45" s="40">
        <f>data_bpb!B45</f>
        <v>60.32648346982041</v>
      </c>
      <c r="P45" s="40">
        <f>R28</f>
        <v>72.881610584368758</v>
      </c>
      <c r="Q45" s="40">
        <f>data_seg!I45</f>
        <v>294.82376417199998</v>
      </c>
      <c r="R45" s="40">
        <f>data_seg!J45</f>
        <v>74.538010815662602</v>
      </c>
      <c r="S45" s="40">
        <f>U28</f>
        <v>62.350047992872568</v>
      </c>
      <c r="T45" s="40">
        <f>data_seg!K45</f>
        <v>325.58730158700001</v>
      </c>
      <c r="U45" s="40">
        <f>data_seg!L45</f>
        <v>79.884872389467333</v>
      </c>
      <c r="V45" s="40">
        <f>X28</f>
        <v>74.774950663708438</v>
      </c>
      <c r="W45" s="40">
        <f>data_seg!M45</f>
        <v>288.740136054</v>
      </c>
      <c r="X45" s="40">
        <f>data_seg!N45</f>
        <v>81.59950657376767</v>
      </c>
      <c r="Y45" s="40">
        <f>AA28</f>
        <v>52.058293269621963</v>
      </c>
      <c r="Z45" s="40">
        <f>data_seg!O45</f>
        <v>328.42303854900001</v>
      </c>
      <c r="AA45" s="40">
        <f>data_seg!P45</f>
        <v>67.999588820464183</v>
      </c>
      <c r="AB45" s="40">
        <f>data_bpb!C45</f>
        <v>53.461745690231091</v>
      </c>
      <c r="AC45" s="40">
        <f>AE28</f>
        <v>61.523437497815173</v>
      </c>
      <c r="AD45" s="40">
        <f>data_seg!Q45</f>
        <v>319.85487528300001</v>
      </c>
      <c r="AE45" s="40">
        <f>data_seg!R45</f>
        <v>66.256009612398415</v>
      </c>
      <c r="AF45" s="40">
        <f>AH28</f>
        <v>53.629864394282713</v>
      </c>
      <c r="AG45" s="40">
        <f>data_seg!S45</f>
        <v>392.41723356</v>
      </c>
      <c r="AH45" s="40">
        <f>data_seg!T45</f>
        <v>74.898097822111623</v>
      </c>
      <c r="AI45" s="40">
        <f>AK28</f>
        <v>40.721816799680617</v>
      </c>
      <c r="AJ45" s="40">
        <f>data_seg!U45</f>
        <v>390.048798186</v>
      </c>
      <c r="AK45" s="40">
        <f>data_seg!V45</f>
        <v>59.860641891575995</v>
      </c>
      <c r="AL45" s="40">
        <f>AN28</f>
        <v>67.15612079824983</v>
      </c>
      <c r="AM45" s="40">
        <f>data_seg!W45</f>
        <v>269.53142857099999</v>
      </c>
      <c r="AN45" s="40">
        <f>data_seg!X45</f>
        <v>88.720493558513482</v>
      </c>
      <c r="AO45" s="40">
        <f>data_bpb!D45</f>
        <v>65.417325945808898</v>
      </c>
      <c r="AP45" s="40">
        <f>AR28</f>
        <v>40.83883351134952</v>
      </c>
      <c r="AQ45" s="40">
        <f>data_seg!Y45</f>
        <v>438.16054421799998</v>
      </c>
      <c r="AR45" s="40">
        <f>data_seg!Z45</f>
        <v>50.255773906489843</v>
      </c>
      <c r="AS45" s="40">
        <f>AU28</f>
        <v>56.173573370302542</v>
      </c>
      <c r="AT45" s="40">
        <f>data_seg!AA45</f>
        <v>310.57850340099998</v>
      </c>
      <c r="AU45" s="40">
        <f>data_seg!AB45</f>
        <v>72.981023825304632</v>
      </c>
      <c r="AV45" s="40">
        <f>AX28</f>
        <v>42.678420607882956</v>
      </c>
      <c r="AW45" s="40">
        <f>data_seg!AC45</f>
        <v>388.17959183699998</v>
      </c>
      <c r="AX45" s="40">
        <f>data_seg!AD45</f>
        <v>59.115281504906207</v>
      </c>
      <c r="AY45" s="40">
        <f>data_bpb!E45</f>
        <v>43.24660041579493</v>
      </c>
      <c r="AZ45" s="40">
        <f>BB28</f>
        <v>73.804162609654725</v>
      </c>
      <c r="BA45" s="40">
        <f>data_seg!AE45</f>
        <v>311.61179138300002</v>
      </c>
      <c r="BB45" s="40">
        <f>data_seg!AF45</f>
        <v>67.555147056753881</v>
      </c>
      <c r="BC45" s="40">
        <f>BE28</f>
        <v>50.576206629942071</v>
      </c>
      <c r="BD45" s="40">
        <f>data_seg!AG45</f>
        <v>374.57342403600001</v>
      </c>
      <c r="BE45" s="40">
        <f>data_seg!AH45</f>
        <v>68.982897660849233</v>
      </c>
      <c r="BF45" s="40">
        <f>data_bpb!F45</f>
        <v>50.174453879261243</v>
      </c>
      <c r="BG45" s="40">
        <f>BI28</f>
        <v>53.503676466378735</v>
      </c>
      <c r="BH45" s="40">
        <f>data_seg!AI45</f>
        <v>345.50857142900003</v>
      </c>
      <c r="BI45" s="40">
        <f>data_seg!AJ45</f>
        <v>64.173457512933652</v>
      </c>
      <c r="BJ45" s="40">
        <f>BL28</f>
        <v>58.726916829214048</v>
      </c>
      <c r="BK45" s="40">
        <f>data_seg!AK45</f>
        <v>335.38902489999998</v>
      </c>
      <c r="BL45" s="40">
        <f>data_seg!AL45</f>
        <v>67.555146955338358</v>
      </c>
      <c r="BM45" s="40">
        <f>BO28</f>
        <v>49.681150314138648</v>
      </c>
      <c r="BN45" s="40">
        <f>data_seg!AM45</f>
        <v>367.71120181399999</v>
      </c>
      <c r="BO45" s="40">
        <f>data_seg!AN45</f>
        <v>64.061592094593237</v>
      </c>
      <c r="BP45" s="40">
        <f>BR28</f>
        <v>44.136379075056098</v>
      </c>
      <c r="BQ45" s="40">
        <f>data_seg!AO45</f>
        <v>450.42068027200003</v>
      </c>
      <c r="BR45" s="40">
        <f>data_seg!AP45</f>
        <v>53.001976390035296</v>
      </c>
      <c r="BS45" s="40">
        <f>BU28</f>
        <v>71.394230757217414</v>
      </c>
      <c r="BT45" s="40">
        <f>data_seg!AQ45</f>
        <v>334.54222222200002</v>
      </c>
      <c r="BU45" s="40">
        <f>data_seg!AR45</f>
        <v>58.674827036438067</v>
      </c>
      <c r="BV45" s="40">
        <f>BX28</f>
        <v>46.123859026866086</v>
      </c>
      <c r="BW45" s="42">
        <f>data_seg!AS45</f>
        <v>343.59800453499997</v>
      </c>
      <c r="BX45" s="40">
        <f>data_seg!AT45</f>
        <v>59.99455831357713</v>
      </c>
      <c r="BY45" s="40">
        <f>data_bpb!G45</f>
        <v>46.418880991661183</v>
      </c>
      <c r="BZ45" s="40">
        <f>CB28</f>
        <v>74.676724138735793</v>
      </c>
      <c r="CA45" s="40">
        <f>data_seg!AU45</f>
        <v>295.37233560099997</v>
      </c>
      <c r="CB45" s="40">
        <f>data_seg!AV45</f>
        <v>55.371093750743306</v>
      </c>
      <c r="CC45" s="40">
        <f>CE28</f>
        <v>52.992455141228739</v>
      </c>
      <c r="CD45" s="40">
        <f>data_seg!AW45</f>
        <v>397.05396825399998</v>
      </c>
      <c r="CE45" s="40">
        <f>data_seg!AX45</f>
        <v>57.951757972791839</v>
      </c>
      <c r="CF45" s="40">
        <f>data_bpb!H45</f>
        <v>50.832479506764528</v>
      </c>
      <c r="CG45" s="40">
        <f>CI28</f>
        <v>55.165120081125536</v>
      </c>
      <c r="CH45" s="42">
        <f>data_seg!AY45</f>
        <v>341.32244897999999</v>
      </c>
      <c r="CI45" s="40">
        <f>data_seg!AZ45</f>
        <v>72.532894738631413</v>
      </c>
      <c r="CJ45" s="40">
        <f>CL28</f>
        <v>59.401939651535386</v>
      </c>
      <c r="CK45" s="40">
        <f>data_seg!BA45</f>
        <v>323.552653061</v>
      </c>
      <c r="CL45" s="40">
        <f>data_seg!BB45</f>
        <v>62.358597284957682</v>
      </c>
      <c r="CM45" s="40">
        <f>CO28</f>
        <v>51.018762618861771</v>
      </c>
      <c r="CN45" s="40">
        <f>data_seg!BC45</f>
        <v>341.82095238099998</v>
      </c>
      <c r="CO45" s="40">
        <f>data_seg!BD45</f>
        <v>67.850793219037115</v>
      </c>
    </row>
    <row r="46" spans="1:93" x14ac:dyDescent="0.3">
      <c r="A46" s="41">
        <v>45</v>
      </c>
      <c r="B46" s="41" t="s">
        <v>16</v>
      </c>
      <c r="C46" s="54" t="s">
        <v>116</v>
      </c>
      <c r="D46" s="41">
        <v>45</v>
      </c>
      <c r="E46" s="40">
        <v>12</v>
      </c>
      <c r="F46" s="40">
        <f>(H29*(2/6))+(H30*(4/6))</f>
        <v>70.610864711038573</v>
      </c>
      <c r="G46" s="40">
        <f>data_seg!C46</f>
        <v>369.174058957</v>
      </c>
      <c r="H46" s="40">
        <f>data_seg!D46</f>
        <v>59.515954893853696</v>
      </c>
      <c r="I46" s="40">
        <f>(K29*(2/6))+(K30*(4/6))</f>
        <v>81.521428676235502</v>
      </c>
      <c r="J46" s="40">
        <f>data_seg!E46</f>
        <v>315.071564626</v>
      </c>
      <c r="K46" s="40">
        <f>data_seg!F46</f>
        <v>74.762658231544634</v>
      </c>
      <c r="L46" s="40">
        <f>(N29*(2/6))+(N30*(4/6))</f>
        <v>77.059659091004704</v>
      </c>
      <c r="M46" s="40">
        <f>data_seg!G46</f>
        <v>304.20462585000001</v>
      </c>
      <c r="N46" s="40">
        <f>data_seg!H46</f>
        <v>72.788292248165106</v>
      </c>
      <c r="O46" s="40">
        <f>data_bpb!B46</f>
        <v>70.472301131890319</v>
      </c>
      <c r="P46" s="40">
        <f>(R29*(2/6))+(R30*(4/6))</f>
        <v>75.7458263278928</v>
      </c>
      <c r="Q46" s="40">
        <f>data_seg!I46</f>
        <v>304.48326530600002</v>
      </c>
      <c r="R46" s="40">
        <f>data_seg!J46</f>
        <v>77.909076634121661</v>
      </c>
      <c r="S46" s="40">
        <f>(U29*(2/6))+(U30*(4/6))</f>
        <v>73.177378623473004</v>
      </c>
      <c r="T46" s="40">
        <f>data_seg!K46</f>
        <v>334.600272109</v>
      </c>
      <c r="U46" s="40">
        <f>data_seg!L46</f>
        <v>79.769274057680676</v>
      </c>
      <c r="V46" s="40">
        <f>(X29*(2/6))+(X30*(4/6))</f>
        <v>81.430626940965098</v>
      </c>
      <c r="W46" s="40">
        <f>data_seg!M46</f>
        <v>297.56371882100001</v>
      </c>
      <c r="X46" s="40">
        <f>data_seg!N46</f>
        <v>83.354334679848549</v>
      </c>
      <c r="Y46" s="40">
        <f>(AA29*(2/6))+(AA30*(4/6))</f>
        <v>69.218332650341253</v>
      </c>
      <c r="Z46" s="40">
        <f>data_seg!O46</f>
        <v>339.011337868</v>
      </c>
      <c r="AA46" s="40">
        <f>data_seg!P46</f>
        <v>69.368708052963939</v>
      </c>
      <c r="AB46" s="40">
        <f>data_bpb!C46</f>
        <v>68.906249998923329</v>
      </c>
      <c r="AC46" s="40">
        <f>(AE29*(2/6))+(AE30*(4/6))</f>
        <v>74.182216729736268</v>
      </c>
      <c r="AD46" s="40">
        <f>data_seg!Q46</f>
        <v>330.721814059</v>
      </c>
      <c r="AE46" s="40">
        <f>data_seg!R46</f>
        <v>73.828125002883837</v>
      </c>
      <c r="AF46" s="40">
        <f>(AH29*(2/6))+(AH30*(4/6))</f>
        <v>69.041967323733076</v>
      </c>
      <c r="AG46" s="40">
        <f>data_seg!S46</f>
        <v>402.03029478500002</v>
      </c>
      <c r="AH46" s="40">
        <f>data_seg!T46</f>
        <v>73.007872859841299</v>
      </c>
      <c r="AI46" s="40">
        <f>(AK29*(2/6))+(AK30*(4/6))</f>
        <v>57.267099054411247</v>
      </c>
      <c r="AJ46" s="40">
        <f>data_seg!U46</f>
        <v>402.07673469399998</v>
      </c>
      <c r="AK46" s="40">
        <f>data_seg!V46</f>
        <v>60.150945685386034</v>
      </c>
      <c r="AL46" s="40">
        <f>(AN29*(2/6))+(AN30*(4/6))</f>
        <v>89.326225042725213</v>
      </c>
      <c r="AM46" s="40">
        <f>data_seg!W46</f>
        <v>277.64680272099997</v>
      </c>
      <c r="AN46" s="40">
        <f>data_seg!X46</f>
        <v>87.230769230433424</v>
      </c>
      <c r="AO46" s="40">
        <f>data_bpb!D46</f>
        <v>89.617955206662771</v>
      </c>
      <c r="AP46" s="40">
        <f>(AR29*(2/6))+(AR30*(4/6))</f>
        <v>50.693167892097264</v>
      </c>
      <c r="AQ46" s="40">
        <f>data_seg!Y46</f>
        <v>452.48725623600001</v>
      </c>
      <c r="AR46" s="40">
        <f>data_seg!Z46</f>
        <v>52.113970587756256</v>
      </c>
      <c r="AS46" s="40">
        <f>(AU29*(2/6))+(AU30*(4/6))</f>
        <v>79.720510565572994</v>
      </c>
      <c r="AT46" s="40">
        <f>data_seg!AA46</f>
        <v>320.444081633</v>
      </c>
      <c r="AU46" s="40">
        <f>data_seg!AB46</f>
        <v>72.788292255523558</v>
      </c>
      <c r="AV46" s="40">
        <f>(AX29*(2/6))+(AX30*(4/6))</f>
        <v>55.339488225192561</v>
      </c>
      <c r="AW46" s="40">
        <f>data_seg!AC46</f>
        <v>400.35918367300002</v>
      </c>
      <c r="AX46" s="40">
        <f>data_seg!AD46</f>
        <v>55.709954520990792</v>
      </c>
      <c r="AY46" s="40">
        <f>data_bpb!E46</f>
        <v>54.399671051233632</v>
      </c>
      <c r="AZ46" s="40">
        <f>(BB29*(2/6))+(BB30*(4/6))</f>
        <v>74.949284386582406</v>
      </c>
      <c r="BA46" s="40">
        <f>data_seg!AE46</f>
        <v>322.26975056700002</v>
      </c>
      <c r="BB46" s="40">
        <f>data_seg!AF46</f>
        <v>68.449917217126711</v>
      </c>
      <c r="BC46" s="40">
        <f>(BE29*(2/6))+(BE30*(4/6))</f>
        <v>71.672158733017028</v>
      </c>
      <c r="BD46" s="40">
        <f>data_seg!AG46</f>
        <v>385.01079365099997</v>
      </c>
      <c r="BE46" s="40">
        <f>data_seg!AH46</f>
        <v>66.158821178169376</v>
      </c>
      <c r="BF46" s="40">
        <f>data_bpb!F46</f>
        <v>70.7940924661319</v>
      </c>
      <c r="BG46" s="40">
        <f>(BI29*(2/6))+(BI30*(4/6))</f>
        <v>69.693667262082329</v>
      </c>
      <c r="BH46" s="40">
        <f>data_seg!AI46</f>
        <v>356.72816326499998</v>
      </c>
      <c r="BI46" s="40">
        <f>data_seg!AJ46</f>
        <v>67.30312690595882</v>
      </c>
      <c r="BJ46" s="40">
        <f>(BL29*(2/6))+(BL30*(4/6))</f>
        <v>70.800690702416816</v>
      </c>
      <c r="BK46" s="40">
        <f>data_seg!AK46</f>
        <v>346.04698409999997</v>
      </c>
      <c r="BL46" s="40">
        <f>data_seg!AL46</f>
        <v>60.799632202758119</v>
      </c>
      <c r="BM46" s="40">
        <f>(BO29*(2/6))+(BO30*(4/6))</f>
        <v>54.019878070223967</v>
      </c>
      <c r="BN46" s="40">
        <f>data_seg!AM46</f>
        <v>378.95038548799999</v>
      </c>
      <c r="BO46" s="40">
        <f>data_seg!AN46</f>
        <v>66.119144402777422</v>
      </c>
      <c r="BP46" s="40">
        <f>(BR29*(2/6))+(BR30*(4/6))</f>
        <v>55.140671898544703</v>
      </c>
      <c r="BQ46" s="40">
        <f>data_seg!AO46</f>
        <v>464.00507936499997</v>
      </c>
      <c r="BR46" s="40">
        <f>data_seg!AP46</f>
        <v>57.319045694720963</v>
      </c>
      <c r="BS46" s="40">
        <f>(BU29*(2/6))+(BU30*(4/6))</f>
        <v>70.512801716538604</v>
      </c>
      <c r="BT46" s="40">
        <f>data_seg!AQ46</f>
        <v>346.81324262999999</v>
      </c>
      <c r="BU46" s="40">
        <f>data_seg!AR46</f>
        <v>59.662678131144766</v>
      </c>
      <c r="BV46" s="40">
        <f>(BX29*(2/6))+(BX30*(4/6))</f>
        <v>61.238449998888015</v>
      </c>
      <c r="BW46" s="42">
        <f>data_seg!AS46</f>
        <v>355.599092971</v>
      </c>
      <c r="BX46" s="40">
        <f>data_seg!AT46</f>
        <v>60.877967976121667</v>
      </c>
      <c r="BY46" s="40">
        <f>data_bpb!G46</f>
        <v>58.50530660243691</v>
      </c>
      <c r="BZ46" s="40">
        <f>(CB29*(2/6))+(CB30*(4/6))</f>
        <v>82.961891902781446</v>
      </c>
      <c r="CA46" s="40">
        <f>data_seg!AU46</f>
        <v>308.37551020400002</v>
      </c>
      <c r="CB46" s="40">
        <f>data_seg!AV46</f>
        <v>74.15919282828213</v>
      </c>
      <c r="CC46" s="40">
        <f>(CE29*(2/6))+(CE30*(4/6))</f>
        <v>60.208032557226552</v>
      </c>
      <c r="CD46" s="40">
        <f>data_seg!AW46</f>
        <v>409.47809523799998</v>
      </c>
      <c r="CE46" s="40">
        <f>data_seg!AX46</f>
        <v>59.7093513029047</v>
      </c>
      <c r="CF46" s="40">
        <f>data_bpb!H46</f>
        <v>57.209986160093621</v>
      </c>
      <c r="CG46" s="40">
        <f>(CI29*(2/6))+(CI30*(4/6))</f>
        <v>63.685910099557503</v>
      </c>
      <c r="CH46" s="42">
        <f>data_seg!AY46</f>
        <v>351.24897959200001</v>
      </c>
      <c r="CI46" s="40">
        <f>data_seg!AZ46</f>
        <v>73.01324503160167</v>
      </c>
      <c r="CJ46" s="40">
        <f>(CL29*(2/6))+(CL30*(4/6))</f>
        <v>69.513560047848415</v>
      </c>
      <c r="CK46" s="40">
        <f>data_seg!BA46</f>
        <v>335.09877551</v>
      </c>
      <c r="CL46" s="40">
        <f>data_seg!BB46</f>
        <v>64.036786059825687</v>
      </c>
      <c r="CM46" s="40">
        <f>(CO29*(2/6))+(CO30*(4/6))</f>
        <v>64.508063147666974</v>
      </c>
      <c r="CN46" s="40">
        <f>data_seg!BC46</f>
        <v>352.43247165499997</v>
      </c>
      <c r="CO46" s="40">
        <f>data_seg!BD46</f>
        <v>71.118836007469625</v>
      </c>
    </row>
    <row r="47" spans="1:93" x14ac:dyDescent="0.3">
      <c r="A47" s="41">
        <v>46</v>
      </c>
      <c r="B47" s="41"/>
      <c r="C47" s="54">
        <v>30</v>
      </c>
      <c r="D47" s="41">
        <v>46</v>
      </c>
      <c r="E47" s="40">
        <v>12</v>
      </c>
      <c r="F47" s="40">
        <f>H30</f>
        <v>72.788292248164908</v>
      </c>
      <c r="G47" s="40">
        <f>data_seg!C47</f>
        <v>381.271655329</v>
      </c>
      <c r="H47" s="40">
        <f>data_seg!D47</f>
        <v>50.419207316520719</v>
      </c>
      <c r="I47" s="40">
        <f>K30</f>
        <v>83.13086461030214</v>
      </c>
      <c r="J47" s="40">
        <f>data_seg!E47</f>
        <v>324.70204081600002</v>
      </c>
      <c r="K47" s="40">
        <f>data_seg!F47</f>
        <v>85.465116278241737</v>
      </c>
      <c r="L47" s="40">
        <f>N30</f>
        <v>82.031250001335138</v>
      </c>
      <c r="M47" s="40">
        <f>data_seg!G47</f>
        <v>314.09632653099999</v>
      </c>
      <c r="N47" s="40">
        <f>data_seg!H47</f>
        <v>77.799121849197846</v>
      </c>
      <c r="O47" s="40">
        <f>data_bpb!B47</f>
        <v>90.138989815345454</v>
      </c>
      <c r="P47" s="40">
        <f>R30</f>
        <v>78.700031721752964</v>
      </c>
      <c r="Q47" s="40">
        <f>data_seg!I47</f>
        <v>313.72480725600002</v>
      </c>
      <c r="R47" s="40">
        <f>data_seg!J47</f>
        <v>88.593749999827423</v>
      </c>
      <c r="S47" s="40">
        <f>U30</f>
        <v>72.384738842726776</v>
      </c>
      <c r="T47" s="40">
        <f>data_seg!K47</f>
        <v>343.626303855</v>
      </c>
      <c r="U47" s="40">
        <f>data_seg!L47</f>
        <v>87.500000006076291</v>
      </c>
      <c r="V47" s="40">
        <f>X30</f>
        <v>83.579009430112123</v>
      </c>
      <c r="W47" s="40">
        <f>data_seg!M47</f>
        <v>306.20154194999998</v>
      </c>
      <c r="X47" s="40">
        <f>data_seg!N47</f>
        <v>73.828125002883837</v>
      </c>
      <c r="Y47" s="40">
        <f>AA30</f>
        <v>71.118836014494789</v>
      </c>
      <c r="Z47" s="40">
        <f>data_seg!O47</f>
        <v>349.39065759599998</v>
      </c>
      <c r="AA47" s="40">
        <f>data_seg!P47</f>
        <v>67.262066160335337</v>
      </c>
      <c r="AB47" s="40">
        <f>data_bpb!C47</f>
        <v>70.794092466132298</v>
      </c>
      <c r="AC47" s="40">
        <f>AE30</f>
        <v>74.359262585592091</v>
      </c>
      <c r="AD47" s="40">
        <f>data_seg!Q47</f>
        <v>340.47419501100001</v>
      </c>
      <c r="AE47" s="40">
        <f>data_seg!R47</f>
        <v>85.894217452731596</v>
      </c>
      <c r="AF47" s="40">
        <f>AH30</f>
        <v>69.267015707667497</v>
      </c>
      <c r="AG47" s="40">
        <f>data_seg!S47</f>
        <v>411.892244898</v>
      </c>
      <c r="AH47" s="40">
        <f>data_seg!T47</f>
        <v>83.515697330402475</v>
      </c>
      <c r="AI47" s="40">
        <f>AK30</f>
        <v>61.523437499249191</v>
      </c>
      <c r="AJ47" s="40">
        <f>data_seg!U47</f>
        <v>414.04662131499998</v>
      </c>
      <c r="AK47" s="40">
        <f>data_seg!V47</f>
        <v>59.288360421524608</v>
      </c>
      <c r="AL47" s="40">
        <f>AN30</f>
        <v>93.256578942958697</v>
      </c>
      <c r="AM47" s="40">
        <f>data_seg!W47</f>
        <v>285.900770975</v>
      </c>
      <c r="AN47" s="40">
        <f>data_seg!X47</f>
        <v>89.480566330293925</v>
      </c>
      <c r="AO47" s="40">
        <f>data_bpb!D47</f>
        <v>92.285156248873562</v>
      </c>
      <c r="AP47" s="40">
        <f>AR30</f>
        <v>52.113970587756256</v>
      </c>
      <c r="AQ47" s="40">
        <f>data_seg!Y47</f>
        <v>466.30312925200002</v>
      </c>
      <c r="AR47" s="40">
        <f>data_seg!Z47</f>
        <v>50.58370717975609</v>
      </c>
      <c r="AS47" s="40">
        <f>AU30</f>
        <v>83.186619720598344</v>
      </c>
      <c r="AT47" s="40">
        <f>data_seg!AA47</f>
        <v>330.33578231299998</v>
      </c>
      <c r="AU47" s="40">
        <f>data_seg!AB47</f>
        <v>65.46912114257232</v>
      </c>
      <c r="AV47" s="40">
        <f>AX30</f>
        <v>57.104627072500989</v>
      </c>
      <c r="AW47" s="40">
        <f>data_seg!AC47</f>
        <v>413.28326530599998</v>
      </c>
      <c r="AX47" s="40">
        <f>data_seg!AD47</f>
        <v>53.728070173556553</v>
      </c>
      <c r="AY47" s="40">
        <f>data_bpb!E47</f>
        <v>57.742667598962036</v>
      </c>
      <c r="AZ47" s="40">
        <f>BB30</f>
        <v>76.752011138650943</v>
      </c>
      <c r="BA47" s="40">
        <f>data_seg!AE47</f>
        <v>332.78839002299998</v>
      </c>
      <c r="BB47" s="40">
        <f>data_seg!AF47</f>
        <v>76.942462782083354</v>
      </c>
      <c r="BC47" s="40">
        <f>BE30</f>
        <v>72.111191859498845</v>
      </c>
      <c r="BD47" s="40">
        <f>data_seg!AG47</f>
        <v>395.89369614499998</v>
      </c>
      <c r="BE47" s="40">
        <f>data_seg!AH47</f>
        <v>57.820057105555264</v>
      </c>
      <c r="BF47" s="40">
        <f>data_bpb!F47</f>
        <v>72.788292255523558</v>
      </c>
      <c r="BG47" s="40">
        <f>BI30</f>
        <v>71.741016558744093</v>
      </c>
      <c r="BH47" s="40">
        <f>data_seg!AI47</f>
        <v>367.42603174599998</v>
      </c>
      <c r="BI47" s="40">
        <f>data_seg!AJ47</f>
        <v>72.825688074814153</v>
      </c>
      <c r="BJ47" s="40">
        <f>BL30</f>
        <v>71.282327389374004</v>
      </c>
      <c r="BK47" s="40">
        <f>data_seg!AK47</f>
        <v>357.889161</v>
      </c>
      <c r="BL47" s="40">
        <f>data_seg!AL47</f>
        <v>62.768851194721492</v>
      </c>
      <c r="BM47" s="40">
        <f>BO30</f>
        <v>57.958528037203365</v>
      </c>
      <c r="BN47" s="40">
        <f>data_seg!AM47</f>
        <v>389.83981859400001</v>
      </c>
      <c r="BO47" s="40">
        <f>data_seg!AN47</f>
        <v>55.076043517380185</v>
      </c>
      <c r="BP47" s="40">
        <f>BR30</f>
        <v>56.071993673658561</v>
      </c>
      <c r="BQ47" s="40">
        <f>data_seg!AO47</f>
        <v>476.56634920599998</v>
      </c>
      <c r="BR47" s="40">
        <f>data_seg!AP47</f>
        <v>55.869932432137439</v>
      </c>
      <c r="BS47" s="40">
        <f>BU30</f>
        <v>71.011951620951706</v>
      </c>
      <c r="BT47" s="40">
        <f>data_seg!AQ47</f>
        <v>358.88108843499998</v>
      </c>
      <c r="BU47" s="40">
        <f>data_seg!AR47</f>
        <v>52.215439664810553</v>
      </c>
      <c r="BV47" s="40">
        <f>BX30</f>
        <v>63.37420962078798</v>
      </c>
      <c r="BW47" s="42">
        <f>data_seg!AS47</f>
        <v>367.42603174599998</v>
      </c>
      <c r="BX47" s="40">
        <f>data_seg!AT47</f>
        <v>61.246219371253765</v>
      </c>
      <c r="BY47" s="40">
        <f>data_bpb!G47</f>
        <v>64.331561206708244</v>
      </c>
      <c r="BZ47" s="40">
        <f>CB30</f>
        <v>85.983535529876846</v>
      </c>
      <c r="CA47" s="40">
        <f>data_seg!AU47</f>
        <v>318.08435374099997</v>
      </c>
      <c r="CB47" s="40">
        <f>data_seg!AV47</f>
        <v>60.319148933683422</v>
      </c>
      <c r="CC47" s="40">
        <f>CE30</f>
        <v>64.963336389657528</v>
      </c>
      <c r="CD47" s="40">
        <f>data_seg!AW47</f>
        <v>421.53650793700001</v>
      </c>
      <c r="CE47" s="40">
        <f>data_seg!AX47</f>
        <v>57.762836189349812</v>
      </c>
      <c r="CF47" s="40">
        <f>data_bpb!H47</f>
        <v>67.702647386438002</v>
      </c>
      <c r="CG47" s="40">
        <f>CI30</f>
        <v>68.266253866798849</v>
      </c>
      <c r="CH47" s="42">
        <f>data_seg!AY47</f>
        <v>361.110204082</v>
      </c>
      <c r="CI47" s="40">
        <f>data_seg!AZ47</f>
        <v>66.136772646958676</v>
      </c>
      <c r="CJ47" s="40">
        <f>CL30</f>
        <v>72.889884670538663</v>
      </c>
      <c r="CK47" s="40">
        <f>data_seg!BA47</f>
        <v>346.34231292499999</v>
      </c>
      <c r="CL47" s="40">
        <f>data_seg!BB47</f>
        <v>69.441528449459184</v>
      </c>
      <c r="CM47" s="40">
        <f>CO30</f>
        <v>65.417325951752645</v>
      </c>
      <c r="CN47" s="40">
        <f>data_seg!BC47</f>
        <v>362.55637188200001</v>
      </c>
      <c r="CO47" s="40">
        <f>data_seg!BD47</f>
        <v>70.956092680183929</v>
      </c>
    </row>
    <row r="48" spans="1:93" x14ac:dyDescent="0.3">
      <c r="A48" s="41">
        <v>47</v>
      </c>
      <c r="B48" s="41" t="s">
        <v>17</v>
      </c>
      <c r="C48" s="54" t="s">
        <v>117</v>
      </c>
      <c r="D48" s="41">
        <v>47</v>
      </c>
      <c r="E48" s="40">
        <v>24</v>
      </c>
      <c r="F48" s="40">
        <f>(H30*(2/6))+(H31*(4/6))</f>
        <v>73.364604937976523</v>
      </c>
      <c r="G48" s="40">
        <f>data_seg!C48</f>
        <v>395.55192743800001</v>
      </c>
      <c r="H48" s="40">
        <f>data_seg!D48</f>
        <v>62.659846549484705</v>
      </c>
      <c r="I48" s="40">
        <f>(K30*(2/6))+(K31*(4/6))</f>
        <v>93.218309591801429</v>
      </c>
      <c r="J48" s="40">
        <f>data_seg!E48</f>
        <v>333.12653061200001</v>
      </c>
      <c r="K48" s="40">
        <f>data_seg!F48</f>
        <v>84.1603053417046</v>
      </c>
      <c r="L48" s="40">
        <f>(N30*(2/6))+(N31*(4/6))</f>
        <v>85.41081460631041</v>
      </c>
      <c r="M48" s="40">
        <f>data_seg!G48</f>
        <v>323.350929705</v>
      </c>
      <c r="N48" s="40">
        <f>data_seg!H48</f>
        <v>83.082140165591852</v>
      </c>
      <c r="O48" s="40">
        <f>data_bpb!B48</f>
        <v>81.59950658301598</v>
      </c>
      <c r="P48" s="40">
        <f>(R30*(2/6))+(R31*(4/6))</f>
        <v>83.655218910475227</v>
      </c>
      <c r="Q48" s="40">
        <f>data_seg!I48</f>
        <v>321.85179138299998</v>
      </c>
      <c r="R48" s="40">
        <f>data_seg!J48</f>
        <v>87.503858192466566</v>
      </c>
      <c r="S48" s="40">
        <f>(U30*(2/6))+(U31*(4/6))</f>
        <v>75.40731604663651</v>
      </c>
      <c r="T48" s="40">
        <f>data_seg!K48</f>
        <v>351.85487528300001</v>
      </c>
      <c r="U48" s="40">
        <f>data_seg!L48</f>
        <v>97.374877329268003</v>
      </c>
      <c r="V48" s="40">
        <f>(X30*(2/6))+(X31*(4/6))</f>
        <v>90.501715264694155</v>
      </c>
      <c r="W48" s="40">
        <f>data_seg!M48</f>
        <v>315.95392290199999</v>
      </c>
      <c r="X48" s="40">
        <f>data_seg!N48</f>
        <v>84.720799178937483</v>
      </c>
      <c r="Y48" s="40">
        <f>(AA30*(2/6))+(AA31*(4/6))</f>
        <v>71.780406577830831</v>
      </c>
      <c r="Z48" s="40">
        <f>data_seg!O48</f>
        <v>360.09505668899999</v>
      </c>
      <c r="AA48" s="40">
        <f>data_seg!P48</f>
        <v>82.467586434713581</v>
      </c>
      <c r="AB48" s="40">
        <f>data_bpb!C48</f>
        <v>72.111191866721441</v>
      </c>
      <c r="AC48" s="40">
        <f>(AE30*(2/6))+(AE31*(4/6))</f>
        <v>77.12028162231509</v>
      </c>
      <c r="AD48" s="40">
        <f>data_seg!Q48</f>
        <v>348.85659863900003</v>
      </c>
      <c r="AE48" s="40">
        <f>data_seg!R48</f>
        <v>77.519531249252609</v>
      </c>
      <c r="AF48" s="40">
        <f>(AH30*(2/6))+(AH31*(4/6))</f>
        <v>71.614533406238195</v>
      </c>
      <c r="AG48" s="40">
        <f>data_seg!S48</f>
        <v>420.51337868500002</v>
      </c>
      <c r="AH48" s="40">
        <f>data_seg!T48</f>
        <v>65.348393046649065</v>
      </c>
      <c r="AI48" s="40">
        <f>(AK30*(2/6))+(AK31*(4/6))</f>
        <v>61.040900737605099</v>
      </c>
      <c r="AJ48" s="40">
        <f>data_seg!U48</f>
        <v>426.19065759599999</v>
      </c>
      <c r="AK48" s="40">
        <f>data_seg!V48</f>
        <v>62.171052631323292</v>
      </c>
      <c r="AL48" s="40">
        <f>(AN30*(2/6))+(AN31*(4/6))</f>
        <v>97.34153593281485</v>
      </c>
      <c r="AM48" s="40">
        <f>data_seg!W48</f>
        <v>293.94721088400001</v>
      </c>
      <c r="AN48" s="40">
        <f>data_seg!X48</f>
        <v>93.116554053562467</v>
      </c>
      <c r="AO48" s="40">
        <f>data_bpb!D48</f>
        <v>95.703125001557851</v>
      </c>
      <c r="AP48" s="40">
        <f>(AR30*(2/6))+(AR31*(4/6))</f>
        <v>56.374861267379316</v>
      </c>
      <c r="AQ48" s="40">
        <f>data_seg!Y48</f>
        <v>480.53696145100002</v>
      </c>
      <c r="AR48" s="40">
        <f>data_seg!Z48</f>
        <v>71.20048794442009</v>
      </c>
      <c r="AS48" s="40">
        <f>(AU30*(2/6))+(AU31*(4/6))</f>
        <v>82.353150698721578</v>
      </c>
      <c r="AT48" s="40">
        <f>data_seg!AA48</f>
        <v>341.33333333299998</v>
      </c>
      <c r="AU48" s="40">
        <f>data_seg!AB48</f>
        <v>74.831727593464436</v>
      </c>
      <c r="AV48" s="40">
        <f>(AX30*(2/6))+(AX31*(4/6))</f>
        <v>57.58382674062716</v>
      </c>
      <c r="AW48" s="40">
        <f>data_seg!AC48</f>
        <v>426.68408163300001</v>
      </c>
      <c r="AX48" s="40">
        <f>data_seg!AD48</f>
        <v>67.06204379632149</v>
      </c>
      <c r="AY48" s="40">
        <f>data_bpb!E48</f>
        <v>56.173573369505583</v>
      </c>
      <c r="AZ48" s="40">
        <f>(BB30*(2/6))+(BB31*(4/6))</f>
        <v>77.134814187025597</v>
      </c>
      <c r="BA48" s="40">
        <f>data_seg!AE48</f>
        <v>342.14603174600001</v>
      </c>
      <c r="BB48" s="40">
        <f>data_seg!AF48</f>
        <v>79.946017806117311</v>
      </c>
      <c r="BC48" s="40">
        <f>(BE30*(2/6))+(BE31*(4/6))</f>
        <v>71.01859804569159</v>
      </c>
      <c r="BD48" s="40">
        <f>data_seg!AG48</f>
        <v>408.34612244900001</v>
      </c>
      <c r="BE48" s="40">
        <f>data_seg!AH48</f>
        <v>70.552474402918492</v>
      </c>
      <c r="BF48" s="40">
        <f>data_bpb!F48</f>
        <v>69.837415540172103</v>
      </c>
      <c r="BG48" s="40">
        <f>(BI30*(2/6))+(BI31*(4/6))</f>
        <v>73.575834350717116</v>
      </c>
      <c r="BH48" s="40">
        <f>data_seg!AI48</f>
        <v>377.31265306099999</v>
      </c>
      <c r="BI48" s="40">
        <f>data_seg!AJ48</f>
        <v>76.636416295509378</v>
      </c>
      <c r="BJ48" s="40">
        <f>(BL30*(2/6))+(BL31*(4/6))</f>
        <v>72.630456728754694</v>
      </c>
      <c r="BK48" s="40">
        <f>data_seg!AK48</f>
        <v>369.35981859999998</v>
      </c>
      <c r="BL48" s="40">
        <f>data_seg!AL48</f>
        <v>77.519531328541333</v>
      </c>
      <c r="BM48" s="40">
        <f>(BO30*(2/6))+(BO31*(4/6))</f>
        <v>60.996676683245994</v>
      </c>
      <c r="BN48" s="40">
        <f>data_seg!AM48</f>
        <v>402.91265306100001</v>
      </c>
      <c r="BO48" s="40">
        <f>data_seg!AN48</f>
        <v>63.024009146754381</v>
      </c>
      <c r="BP48" s="40">
        <f>(BR30*(2/6))+(BR31*(4/6))</f>
        <v>57.620749301651379</v>
      </c>
      <c r="BQ48" s="40">
        <f>data_seg!AO48</f>
        <v>489.453424036</v>
      </c>
      <c r="BR48" s="40">
        <f>data_seg!AP48</f>
        <v>61.40160891092065</v>
      </c>
      <c r="BS48" s="40">
        <f>(BU30*(2/6))+(BU31*(4/6))</f>
        <v>72.540331393005744</v>
      </c>
      <c r="BT48" s="40">
        <f>data_seg!AQ48</f>
        <v>372.67011337899999</v>
      </c>
      <c r="BU48" s="40">
        <f>data_seg!AR48</f>
        <v>64.454837769031073</v>
      </c>
      <c r="BV48" s="40">
        <f>(BX30*(2/6))+(BX31*(4/6))</f>
        <v>64.932683559223577</v>
      </c>
      <c r="BW48" s="42">
        <f>data_seg!AS48</f>
        <v>379.18185941000002</v>
      </c>
      <c r="BX48" s="40">
        <f>data_seg!AT48</f>
        <v>75.860091739802712</v>
      </c>
      <c r="BY48" s="40">
        <f>data_bpb!G48</f>
        <v>65.694518009099738</v>
      </c>
      <c r="BZ48" s="40">
        <f>(CB30*(2/6))+(CB31*(4/6))</f>
        <v>85.151357845158159</v>
      </c>
      <c r="CA48" s="40">
        <f>data_seg!AU48</f>
        <v>330.02086167800002</v>
      </c>
      <c r="CB48" s="40">
        <f>data_seg!AV48</f>
        <v>74.103808814397226</v>
      </c>
      <c r="CC48" s="40">
        <f>(CE30*(2/6))+(CE31*(4/6))</f>
        <v>66.568894132353918</v>
      </c>
      <c r="CD48" s="40">
        <f>data_seg!AW48</f>
        <v>434.00126984100001</v>
      </c>
      <c r="CE48" s="40">
        <f>data_seg!AX48</f>
        <v>61.496746203571114</v>
      </c>
      <c r="CF48" s="40">
        <f>data_bpb!H48</f>
        <v>67.702647373705048</v>
      </c>
      <c r="CG48" s="40">
        <f>(CI30*(2/6))+(CI31*(4/6))</f>
        <v>72.01815254201037</v>
      </c>
      <c r="CH48" s="42">
        <f>data_seg!AY48</f>
        <v>371.996734694</v>
      </c>
      <c r="CI48" s="40">
        <f>data_seg!AZ48</f>
        <v>75.799243727994991</v>
      </c>
      <c r="CJ48" s="40">
        <f>(CL30*(2/6))+(CL31*(4/6))</f>
        <v>76.203407883269847</v>
      </c>
      <c r="CK48" s="40">
        <f>data_seg!BA48</f>
        <v>356.71074829899999</v>
      </c>
      <c r="CL48" s="40">
        <f>data_seg!BB48</f>
        <v>73.762265833125696</v>
      </c>
      <c r="CM48" s="40">
        <f>(CO30*(2/6))+(CO31*(4/6))</f>
        <v>69.43682370179701</v>
      </c>
      <c r="CN48" s="40">
        <f>data_seg!BC48</f>
        <v>372.703492063</v>
      </c>
      <c r="CO48" s="40">
        <f>data_seg!BD48</f>
        <v>70.552474399461829</v>
      </c>
    </row>
    <row r="49" spans="1:93" x14ac:dyDescent="0.3">
      <c r="A49" s="41">
        <v>48</v>
      </c>
      <c r="B49" s="41"/>
      <c r="C49" s="54">
        <v>31</v>
      </c>
      <c r="D49" s="41">
        <v>48</v>
      </c>
      <c r="E49" s="40">
        <v>24</v>
      </c>
      <c r="F49" s="40">
        <f>H31</f>
        <v>73.652761282882338</v>
      </c>
      <c r="G49" s="40">
        <f>data_seg!C49</f>
        <v>418.53315192700001</v>
      </c>
      <c r="H49" s="40">
        <f>data_seg!D49</f>
        <v>75.755840582960232</v>
      </c>
      <c r="I49" s="40">
        <f>K31</f>
        <v>98.262032082551087</v>
      </c>
      <c r="J49" s="40">
        <f>data_seg!E49</f>
        <v>350.23673469400001</v>
      </c>
      <c r="K49" s="40">
        <f>data_seg!F49</f>
        <v>104.50236966623443</v>
      </c>
      <c r="L49" s="40">
        <f>N31</f>
        <v>87.100596908798053</v>
      </c>
      <c r="M49" s="40">
        <f>data_seg!G49</f>
        <v>340.683174603</v>
      </c>
      <c r="N49" s="40">
        <f>data_seg!H49</f>
        <v>95.999419504310097</v>
      </c>
      <c r="O49" s="40">
        <f>data_bpb!B49</f>
        <v>92.285156248873562</v>
      </c>
      <c r="P49" s="40">
        <f>R31</f>
        <v>86.132812504836366</v>
      </c>
      <c r="Q49" s="40">
        <f>data_seg!I49</f>
        <v>338.30820861699999</v>
      </c>
      <c r="R49" s="40">
        <f>data_seg!J49</f>
        <v>95.809395064888662</v>
      </c>
      <c r="S49" s="40">
        <f>U31</f>
        <v>76.918604648591369</v>
      </c>
      <c r="T49" s="40">
        <f>data_seg!K49</f>
        <v>366.64308390000002</v>
      </c>
      <c r="U49" s="40">
        <f>data_seg!L49</f>
        <v>112.24547510709117</v>
      </c>
      <c r="V49" s="40">
        <f>X31</f>
        <v>93.963068181985165</v>
      </c>
      <c r="W49" s="40">
        <f>data_seg!M49</f>
        <v>332.95092970500002</v>
      </c>
      <c r="X49" s="40">
        <f>data_seg!N49</f>
        <v>94.68034351010931</v>
      </c>
      <c r="Y49" s="40">
        <f>AA31</f>
        <v>72.111191859498845</v>
      </c>
      <c r="Z49" s="40">
        <f>data_seg!O49</f>
        <v>377.55646258500002</v>
      </c>
      <c r="AA49" s="40">
        <f>data_seg!P49</f>
        <v>94.906743182866308</v>
      </c>
      <c r="AB49" s="40">
        <f>data_bpb!C49</f>
        <v>72.788292255523132</v>
      </c>
      <c r="AC49" s="40">
        <f>AE31</f>
        <v>78.500791140676597</v>
      </c>
      <c r="AD49" s="40">
        <f>data_seg!Q49</f>
        <v>367.43256235799998</v>
      </c>
      <c r="AE49" s="40">
        <f>data_seg!R49</f>
        <v>86.856617647308326</v>
      </c>
      <c r="AF49" s="40">
        <f>AH31</f>
        <v>72.788292255523558</v>
      </c>
      <c r="AG49" s="40">
        <f>data_seg!S49</f>
        <v>442.54911564600002</v>
      </c>
      <c r="AH49" s="40">
        <f>data_seg!T49</f>
        <v>68.224009899406951</v>
      </c>
      <c r="AI49" s="40">
        <f>AK31</f>
        <v>60.79963235678305</v>
      </c>
      <c r="AJ49" s="40">
        <f>data_seg!U49</f>
        <v>449.352562358</v>
      </c>
      <c r="AK49" s="40">
        <f>data_seg!V49</f>
        <v>64.565981259497875</v>
      </c>
      <c r="AL49" s="40">
        <f>AN31</f>
        <v>99.384014427742926</v>
      </c>
      <c r="AM49" s="40">
        <f>data_seg!W49</f>
        <v>309.41170068000002</v>
      </c>
      <c r="AN49" s="40">
        <f>data_seg!X49</f>
        <v>98.790322578017509</v>
      </c>
      <c r="AO49" s="40">
        <f>data_bpb!D49</f>
        <v>101.33272059463842</v>
      </c>
      <c r="AP49" s="40">
        <f>AR31</f>
        <v>58.505306607190846</v>
      </c>
      <c r="AQ49" s="40">
        <f>data_seg!Y49</f>
        <v>500.76154194999998</v>
      </c>
      <c r="AR49" s="40">
        <f>data_seg!Z49</f>
        <v>79.202586206007368</v>
      </c>
      <c r="AS49" s="40">
        <f>AU31</f>
        <v>81.936416187783209</v>
      </c>
      <c r="AT49" s="40">
        <f>data_seg!AA49</f>
        <v>360.57650793699997</v>
      </c>
      <c r="AU49" s="40">
        <f>data_seg!AB49</f>
        <v>82.658225215927772</v>
      </c>
      <c r="AV49" s="40">
        <f>AX31</f>
        <v>57.823426574690252</v>
      </c>
      <c r="AW49" s="40">
        <f>data_seg!AC49</f>
        <v>448.15673469400002</v>
      </c>
      <c r="AX49" s="40">
        <f>data_seg!AD49</f>
        <v>77.085922932423173</v>
      </c>
      <c r="AY49" s="40">
        <f>data_bpb!E49</f>
        <v>58.06706460820746</v>
      </c>
      <c r="AZ49" s="40">
        <f>BB31</f>
        <v>77.326215711212924</v>
      </c>
      <c r="BA49" s="40">
        <f>data_seg!AE49</f>
        <v>360.158185941</v>
      </c>
      <c r="BB49" s="40">
        <f>data_seg!AF49</f>
        <v>82.43675487030238</v>
      </c>
      <c r="BC49" s="40">
        <f>BE31</f>
        <v>70.472301138787955</v>
      </c>
      <c r="BD49" s="40">
        <f>data_seg!AG49</f>
        <v>428.75646258500001</v>
      </c>
      <c r="BE49" s="40">
        <f>data_seg!AH49</f>
        <v>73.045494698159473</v>
      </c>
      <c r="BF49" s="40">
        <f>data_bpb!F49</f>
        <v>71.118836014494391</v>
      </c>
      <c r="BG49" s="40">
        <f>BI31</f>
        <v>74.493243246703628</v>
      </c>
      <c r="BH49" s="40">
        <f>data_seg!AI49</f>
        <v>396.10267573700003</v>
      </c>
      <c r="BI49" s="40">
        <f>data_seg!AJ49</f>
        <v>88.621444200706918</v>
      </c>
      <c r="BJ49" s="40">
        <f>BL31</f>
        <v>73.304521398445047</v>
      </c>
      <c r="BK49" s="40">
        <f>data_seg!AK49</f>
        <v>387.93578230000003</v>
      </c>
      <c r="BL49" s="40">
        <f>data_seg!AL49</f>
        <v>78.40154878775131</v>
      </c>
      <c r="BM49" s="40">
        <f>BO31</f>
        <v>62.515751006267315</v>
      </c>
      <c r="BN49" s="40">
        <f>data_seg!AM49</f>
        <v>425.76108843499998</v>
      </c>
      <c r="BO49" s="40">
        <f>data_seg!AN49</f>
        <v>64.599609373797293</v>
      </c>
      <c r="BP49" s="40">
        <f>BR31</f>
        <v>58.395127115647796</v>
      </c>
      <c r="BQ49" s="40">
        <f>data_seg!AO49</f>
        <v>512.90557823100005</v>
      </c>
      <c r="BR49" s="40">
        <f>data_seg!AP49</f>
        <v>72.617827868271277</v>
      </c>
      <c r="BS49" s="40">
        <f>BU31</f>
        <v>73.304521279032755</v>
      </c>
      <c r="BT49" s="40">
        <f>data_seg!AQ49</f>
        <v>395.011337868</v>
      </c>
      <c r="BU49" s="40">
        <f>data_seg!AR49</f>
        <v>70.933266608563628</v>
      </c>
      <c r="BV49" s="40">
        <f>BX31</f>
        <v>65.711920528441382</v>
      </c>
      <c r="BW49" s="42">
        <f>data_seg!AS49</f>
        <v>398.16417233599998</v>
      </c>
      <c r="BX49" s="40">
        <f>data_seg!AT49</f>
        <v>85.087681691936623</v>
      </c>
      <c r="BY49" s="40">
        <f>data_bpb!G49</f>
        <v>65.142463227622699</v>
      </c>
      <c r="BZ49" s="40">
        <f>CB31</f>
        <v>84.735269002798816</v>
      </c>
      <c r="CA49" s="40">
        <f>data_seg!AU49</f>
        <v>349.45306122400001</v>
      </c>
      <c r="CB49" s="40">
        <f>data_seg!AV49</f>
        <v>83.347333051741728</v>
      </c>
      <c r="CC49" s="40">
        <f>CE31</f>
        <v>67.371673003702114</v>
      </c>
      <c r="CD49" s="40">
        <f>data_seg!AW49</f>
        <v>457.41714285699999</v>
      </c>
      <c r="CE49" s="40">
        <f>data_seg!AX49</f>
        <v>62.362516497462906</v>
      </c>
      <c r="CF49" s="40">
        <f>data_bpb!H49</f>
        <v>68.299146478562079</v>
      </c>
      <c r="CG49" s="40">
        <f>CI31</f>
        <v>73.894101879616144</v>
      </c>
      <c r="CH49" s="42">
        <f>data_seg!AY49</f>
        <v>390.994285714</v>
      </c>
      <c r="CI49" s="40">
        <f>data_seg!AZ49</f>
        <v>88.768115938343755</v>
      </c>
      <c r="CJ49" s="40">
        <f>CL31</f>
        <v>77.860169489635439</v>
      </c>
      <c r="CK49" s="40">
        <f>data_seg!BA49</f>
        <v>376.23292516999999</v>
      </c>
      <c r="CL49" s="40">
        <f>data_seg!BB49</f>
        <v>84.68103264413682</v>
      </c>
      <c r="CM49" s="40">
        <f>CO31</f>
        <v>71.446572576819207</v>
      </c>
      <c r="CN49" s="40">
        <f>data_seg!BC49</f>
        <v>393.11383219999999</v>
      </c>
      <c r="CO49" s="40">
        <f>data_seg!BD49</f>
        <v>77.22991905672383</v>
      </c>
    </row>
    <row r="50" spans="1:93" x14ac:dyDescent="0.3">
      <c r="A50" s="41">
        <v>49</v>
      </c>
      <c r="B50" s="41" t="s">
        <v>18</v>
      </c>
      <c r="C50" s="54" t="s">
        <v>118</v>
      </c>
      <c r="D50" s="41">
        <v>49</v>
      </c>
      <c r="E50" s="40">
        <v>17</v>
      </c>
      <c r="F50" s="40">
        <f>(H31*(2/6))+(H32*(4/6))</f>
        <v>63.702198838065264</v>
      </c>
      <c r="G50" s="40">
        <f>data_seg!C50</f>
        <v>437.54158730199998</v>
      </c>
      <c r="H50" s="40">
        <f>data_seg!D50</f>
        <v>97.752955495440546</v>
      </c>
      <c r="I50" s="40">
        <f>(K31*(2/6))+(K32*(4/6))</f>
        <v>98.970226918043167</v>
      </c>
      <c r="J50" s="40">
        <f>data_seg!E50</f>
        <v>364.016326531</v>
      </c>
      <c r="K50" s="40">
        <f>data_seg!F50</f>
        <v>112.04268293160153</v>
      </c>
      <c r="L50" s="40">
        <f>(N31*(2/6))+(N32*(4/6))</f>
        <v>88.941157732413316</v>
      </c>
      <c r="M50" s="40">
        <f>data_seg!G50</f>
        <v>355.68326530600001</v>
      </c>
      <c r="N50" s="40">
        <f>data_seg!H50</f>
        <v>104.09415728330912</v>
      </c>
      <c r="O50" s="40">
        <f>data_bpb!B50</f>
        <v>88.090376423484699</v>
      </c>
      <c r="P50" s="40">
        <f>(R31*(2/6))+(R32*(4/6))</f>
        <v>80.650321924359901</v>
      </c>
      <c r="Q50" s="40">
        <f>data_seg!I50</f>
        <v>353.33804988700001</v>
      </c>
      <c r="R50" s="40">
        <f>data_seg!J50</f>
        <v>103.84807181196337</v>
      </c>
      <c r="S50" s="40">
        <f>(U31*(2/6))+(U32*(4/6))</f>
        <v>75.301697047332866</v>
      </c>
      <c r="T50" s="40">
        <f>data_seg!K50</f>
        <v>379.47210884399999</v>
      </c>
      <c r="U50" s="40">
        <f>data_seg!L50</f>
        <v>116.94571548564112</v>
      </c>
      <c r="V50" s="40">
        <f>(X31*(2/6))+(X32*(4/6))</f>
        <v>89.225434495693193</v>
      </c>
      <c r="W50" s="40">
        <f>data_seg!M50</f>
        <v>348.16</v>
      </c>
      <c r="X50" s="40">
        <f>data_seg!N50</f>
        <v>102.87525614671763</v>
      </c>
      <c r="Y50" s="40">
        <f>(AA31*(2/6))+(AA32*(4/6))</f>
        <v>71.341125735293787</v>
      </c>
      <c r="Z50" s="40">
        <f>data_seg!O50</f>
        <v>392.72925170100001</v>
      </c>
      <c r="AA50" s="40">
        <f>data_seg!P50</f>
        <v>103.89412416671489</v>
      </c>
      <c r="AB50" s="40">
        <f>data_bpb!C50</f>
        <v>70.472301131890703</v>
      </c>
      <c r="AC50" s="40">
        <f>(AE31*(2/6))+(AE32*(4/6))</f>
        <v>73.907981187645845</v>
      </c>
      <c r="AD50" s="40">
        <f>data_seg!Q50</f>
        <v>384.01160997699998</v>
      </c>
      <c r="AE50" s="40">
        <f>data_seg!R50</f>
        <v>91.325851090993979</v>
      </c>
      <c r="AF50" s="40">
        <f>(AH31*(2/6))+(AH32*(4/6))</f>
        <v>74.437217969680461</v>
      </c>
      <c r="AG50" s="40">
        <f>data_seg!S50</f>
        <v>463.65605442200001</v>
      </c>
      <c r="AH50" s="40">
        <f>data_seg!T50</f>
        <v>80.306644193992526</v>
      </c>
      <c r="AI50" s="40">
        <f>(AK31*(2/6))+(AK32*(4/6))</f>
        <v>60.750020249082283</v>
      </c>
      <c r="AJ50" s="40">
        <f>data_seg!U50</f>
        <v>471.65532879800003</v>
      </c>
      <c r="AK50" s="40">
        <f>data_seg!V50</f>
        <v>73.457749790010368</v>
      </c>
      <c r="AL50" s="40">
        <f>(AN31*(2/6))+(AN32*(4/6))</f>
        <v>101.69143764047158</v>
      </c>
      <c r="AM50" s="40">
        <f>data_seg!W50</f>
        <v>323.98802721099997</v>
      </c>
      <c r="AN50" s="40">
        <f>data_seg!X50</f>
        <v>104.03252664659267</v>
      </c>
      <c r="AO50" s="40">
        <f>data_bpb!D50</f>
        <v>101.99938321142922</v>
      </c>
      <c r="AP50" s="40">
        <f>(AR31*(2/6))+(AR32*(4/6))</f>
        <v>59.486053199380578</v>
      </c>
      <c r="AQ50" s="40">
        <f>data_seg!Y50</f>
        <v>518.94276644000001</v>
      </c>
      <c r="AR50" s="40">
        <f>data_seg!Z50</f>
        <v>78.582709081897008</v>
      </c>
      <c r="AS50" s="40">
        <f>(AU31*(2/6))+(AU32*(4/6))</f>
        <v>83.87960922609048</v>
      </c>
      <c r="AT50" s="40">
        <f>data_seg!AA50</f>
        <v>377.99764172300002</v>
      </c>
      <c r="AU50" s="40">
        <f>data_seg!AB50</f>
        <v>89.465854119734374</v>
      </c>
      <c r="AV50" s="40">
        <f>(AX31*(2/6))+(AX32*(4/6))</f>
        <v>60.017269315765255</v>
      </c>
      <c r="AW50" s="40">
        <f>data_seg!AC50</f>
        <v>466.83718820899998</v>
      </c>
      <c r="AX50" s="40">
        <f>data_seg!AD50</f>
        <v>89.15377053712082</v>
      </c>
      <c r="AY50" s="40">
        <f>data_bpb!E50</f>
        <v>60.978982304889954</v>
      </c>
      <c r="AZ50" s="40">
        <f>(BB31*(2/6))+(BB32*(4/6))</f>
        <v>81.494744857145719</v>
      </c>
      <c r="BA50" s="40">
        <f>data_seg!AE50</f>
        <v>377.62612244899998</v>
      </c>
      <c r="BB50" s="40">
        <f>data_seg!AF50</f>
        <v>94.063671037343696</v>
      </c>
      <c r="BC50" s="40">
        <f>(BE31*(2/6))+(BE32*(4/6))</f>
        <v>70.68682869035085</v>
      </c>
      <c r="BD50" s="40">
        <f>data_seg!AG50</f>
        <v>448.47020408200001</v>
      </c>
      <c r="BE50" s="40">
        <f>data_seg!AH50</f>
        <v>80.60134747990962</v>
      </c>
      <c r="BF50" s="40">
        <f>data_bpb!F50</f>
        <v>69.213867177783854</v>
      </c>
      <c r="BG50" s="40">
        <f>(BI31*(2/6))+(BI32*(4/6))</f>
        <v>72.682643578242988</v>
      </c>
      <c r="BH50" s="40">
        <f>data_seg!AI50</f>
        <v>412.35156462600003</v>
      </c>
      <c r="BI50" s="40">
        <f>data_seg!AJ50</f>
        <v>99.061839327852553</v>
      </c>
      <c r="BJ50" s="40">
        <f>(BL31*(2/6))+(BL32*(4/6))</f>
        <v>70.993117781952606</v>
      </c>
      <c r="BK50" s="40">
        <f>data_seg!AK50</f>
        <v>406.3027664</v>
      </c>
      <c r="BL50" s="40">
        <f>data_seg!AL50</f>
        <v>96.544470834738817</v>
      </c>
      <c r="BM50" s="40">
        <f>(BO31*(2/6))+(BO32*(4/6))</f>
        <v>60.288726797967954</v>
      </c>
      <c r="BN50" s="40">
        <f>data_seg!AM50</f>
        <v>448.05224489800003</v>
      </c>
      <c r="BO50" s="40">
        <f>data_seg!AN50</f>
        <v>63.479384934102214</v>
      </c>
      <c r="BP50" s="40">
        <f>(BR31*(2/6))+(BR32*(4/6))</f>
        <v>58.765184957835139</v>
      </c>
      <c r="BQ50" s="40">
        <f>data_seg!AO50</f>
        <v>532.73541950100002</v>
      </c>
      <c r="BR50" s="40">
        <f>data_seg!AP50</f>
        <v>72.969658427167104</v>
      </c>
      <c r="BS50" s="40">
        <f>(BU31*(2/6))+(BU32*(4/6))</f>
        <v>69.373699119143879</v>
      </c>
      <c r="BT50" s="40">
        <f>data_seg!AQ50</f>
        <v>415.31210884400002</v>
      </c>
      <c r="BU50" s="40">
        <f>data_seg!AR50</f>
        <v>86.132812505442644</v>
      </c>
      <c r="BV50" s="40">
        <f>(BX31*(2/6))+(BX32*(4/6))</f>
        <v>68.227502920819433</v>
      </c>
      <c r="BW50" s="42">
        <f>data_seg!AS50</f>
        <v>415.08789115600001</v>
      </c>
      <c r="BX50" s="40">
        <f>data_seg!AT50</f>
        <v>99.857036296468948</v>
      </c>
      <c r="BY50" s="40">
        <f>data_bpb!G50</f>
        <v>70.472301145685961</v>
      </c>
      <c r="BZ50" s="40">
        <f>(CB31*(2/6))+(CB32*(4/6))</f>
        <v>83.370089668848436</v>
      </c>
      <c r="CA50" s="40">
        <f>data_seg!AU50</f>
        <v>366.73015873000003</v>
      </c>
      <c r="CB50" s="40">
        <f>data_seg!AV50</f>
        <v>102.38073560910276</v>
      </c>
      <c r="CC50" s="40">
        <f>(CE31*(2/6))+(CE32*(4/6))</f>
        <v>66.24777113424544</v>
      </c>
      <c r="CD50" s="40">
        <f>data_seg!AW50</f>
        <v>480.507936508</v>
      </c>
      <c r="CE50" s="40">
        <f>data_seg!AX50</f>
        <v>81.103594510545477</v>
      </c>
      <c r="CF50" s="40">
        <f>data_bpb!H50</f>
        <v>64.599609382491664</v>
      </c>
      <c r="CG50" s="40">
        <f>(CI31*(2/6))+(CI32*(4/6))</f>
        <v>69.778787439325669</v>
      </c>
      <c r="CH50" s="42">
        <f>data_seg!AY50</f>
        <v>407.21632653099999</v>
      </c>
      <c r="CI50" s="40">
        <f>data_seg!AZ50</f>
        <v>100.89631783047578</v>
      </c>
      <c r="CJ50" s="40">
        <f>(CL31*(2/6))+(CL32*(4/6))</f>
        <v>73.557016773461811</v>
      </c>
      <c r="CK50" s="40">
        <f>data_seg!BA50</f>
        <v>393.237913832</v>
      </c>
      <c r="CL50" s="40">
        <f>data_seg!BB50</f>
        <v>101.58903663825166</v>
      </c>
      <c r="CM50" s="40">
        <f>(CO31*(2/6))+(CO32*(4/6))</f>
        <v>75.23809882303604</v>
      </c>
      <c r="CN50" s="40">
        <f>data_seg!BC50</f>
        <v>411.75945578199997</v>
      </c>
      <c r="CO50" s="40">
        <f>data_seg!BD50</f>
        <v>87.331479864857954</v>
      </c>
    </row>
    <row r="51" spans="1:93" x14ac:dyDescent="0.3">
      <c r="A51" s="41">
        <v>50</v>
      </c>
      <c r="B51" s="41"/>
      <c r="C51" s="54">
        <v>32</v>
      </c>
      <c r="D51" s="41">
        <v>50</v>
      </c>
      <c r="E51" s="40">
        <v>8</v>
      </c>
      <c r="F51" s="40">
        <f>H32</f>
        <v>58.726917615656731</v>
      </c>
      <c r="G51" s="40">
        <f>data_seg!C51</f>
        <v>447.976054422</v>
      </c>
      <c r="H51" s="40">
        <f>data_seg!D51</f>
        <v>75.093654224204002</v>
      </c>
      <c r="I51" s="40">
        <f>K32</f>
        <v>99.324324335789214</v>
      </c>
      <c r="J51" s="40">
        <f>data_seg!E51</f>
        <v>373.12</v>
      </c>
      <c r="K51" s="40">
        <f>data_seg!F51</f>
        <v>97.480106093927262</v>
      </c>
      <c r="L51" s="40">
        <f>N32</f>
        <v>89.861438144220955</v>
      </c>
      <c r="M51" s="40">
        <f>data_seg!G51</f>
        <v>365.48208616800002</v>
      </c>
      <c r="N51" s="40">
        <f>data_seg!H51</f>
        <v>88.341346149864549</v>
      </c>
      <c r="O51" s="40">
        <f>data_bpb!B51</f>
        <v>91.199972438152415</v>
      </c>
      <c r="P51" s="40">
        <f>R32</f>
        <v>77.909076634121661</v>
      </c>
      <c r="Q51" s="40">
        <f>data_seg!I51</f>
        <v>363.16009070299998</v>
      </c>
      <c r="R51" s="40">
        <f>data_seg!J51</f>
        <v>91.874999998564448</v>
      </c>
      <c r="S51" s="40">
        <f>U32</f>
        <v>74.493243246703628</v>
      </c>
      <c r="T51" s="40">
        <f>data_seg!K51</f>
        <v>388.19410430800002</v>
      </c>
      <c r="U51" s="40">
        <f>data_seg!L51</f>
        <v>109.51986754740345</v>
      </c>
      <c r="V51" s="40">
        <f>X32</f>
        <v>86.856617652547214</v>
      </c>
      <c r="W51" s="40">
        <f>data_seg!M51</f>
        <v>358.07492063500001</v>
      </c>
      <c r="X51" s="40">
        <f>data_seg!N51</f>
        <v>91.468473461208262</v>
      </c>
      <c r="Y51" s="40">
        <f>AA32</f>
        <v>70.956092673191264</v>
      </c>
      <c r="Z51" s="40">
        <f>data_seg!O51</f>
        <v>402.54693877599999</v>
      </c>
      <c r="AA51" s="40">
        <f>data_seg!P51</f>
        <v>89.150943398328479</v>
      </c>
      <c r="AB51" s="40">
        <f>data_bpb!C51</f>
        <v>71.446894112150275</v>
      </c>
      <c r="AC51" s="40">
        <f>AE32</f>
        <v>71.611576211130469</v>
      </c>
      <c r="AD51" s="40">
        <f>data_seg!Q51</f>
        <v>395.18040816299998</v>
      </c>
      <c r="AE51" s="40">
        <f>data_seg!R51</f>
        <v>81.70701581134837</v>
      </c>
      <c r="AF51" s="40">
        <f>AH32</f>
        <v>75.261680826758905</v>
      </c>
      <c r="AG51" s="40">
        <f>data_seg!S51</f>
        <v>476.35736961499998</v>
      </c>
      <c r="AH51" s="40">
        <f>data_seg!T51</f>
        <v>74.092741946220286</v>
      </c>
      <c r="AI51" s="40">
        <f>AK32</f>
        <v>60.725214195231899</v>
      </c>
      <c r="AJ51" s="40">
        <f>data_seg!U51</f>
        <v>485.540861678</v>
      </c>
      <c r="AK51" s="40">
        <f>data_seg!V51</f>
        <v>63.605769228839002</v>
      </c>
      <c r="AL51" s="40">
        <f>AN32</f>
        <v>102.8451492468359</v>
      </c>
      <c r="AM51" s="40">
        <f>data_seg!W51</f>
        <v>333.79265306100001</v>
      </c>
      <c r="AN51" s="40">
        <f>data_seg!X51</f>
        <v>91.266556289502276</v>
      </c>
      <c r="AO51" s="40">
        <f>data_bpb!D51</f>
        <v>101.99938324032939</v>
      </c>
      <c r="AP51" s="40">
        <f>AR32</f>
        <v>59.976426495475458</v>
      </c>
      <c r="AQ51" s="40">
        <f>data_seg!Y51</f>
        <v>531.922721088</v>
      </c>
      <c r="AR51" s="40">
        <f>data_seg!Z51</f>
        <v>69.368708046281029</v>
      </c>
      <c r="AS51" s="40">
        <f>AU32</f>
        <v>84.851205745244116</v>
      </c>
      <c r="AT51" s="40">
        <f>data_seg!AA51</f>
        <v>389.39863945600001</v>
      </c>
      <c r="AU51" s="40">
        <f>data_seg!AB51</f>
        <v>77.45901639126015</v>
      </c>
      <c r="AV51" s="40">
        <f>AX32</f>
        <v>61.114190686302763</v>
      </c>
      <c r="AW51" s="40">
        <f>data_seg!AC51</f>
        <v>478.27809523799999</v>
      </c>
      <c r="AX51" s="40">
        <f>data_seg!AD51</f>
        <v>79.231045627890907</v>
      </c>
      <c r="AY51" s="40">
        <f>data_bpb!E51</f>
        <v>62.51599718161701</v>
      </c>
      <c r="AZ51" s="40">
        <f>BB32</f>
        <v>83.579009430112123</v>
      </c>
      <c r="BA51" s="40">
        <f>data_seg!AE51</f>
        <v>388.46984127000002</v>
      </c>
      <c r="BB51" s="40">
        <f>data_seg!AF51</f>
        <v>83.354334675023907</v>
      </c>
      <c r="BC51" s="40">
        <f>BE32</f>
        <v>70.794092466132298</v>
      </c>
      <c r="BD51" s="40">
        <f>data_seg!AG51</f>
        <v>461.12507936499998</v>
      </c>
      <c r="BE51" s="40">
        <f>data_seg!AH51</f>
        <v>72.788292255522933</v>
      </c>
      <c r="BF51" s="40">
        <f>data_bpb!F51</f>
        <v>72.788292255523558</v>
      </c>
      <c r="BG51" s="40">
        <f>BI32</f>
        <v>71.777343744012668</v>
      </c>
      <c r="BH51" s="40">
        <f>data_seg!AI51</f>
        <v>422.64816326499999</v>
      </c>
      <c r="BI51" s="40">
        <f>data_seg!AJ51</f>
        <v>87.085308052034904</v>
      </c>
      <c r="BJ51" s="40">
        <f>BL32</f>
        <v>69.837415973706385</v>
      </c>
      <c r="BK51" s="40">
        <f>data_seg!AK51</f>
        <v>416.8678458</v>
      </c>
      <c r="BL51" s="40">
        <f>data_seg!AL51</f>
        <v>82.687499460592917</v>
      </c>
      <c r="BM51" s="40">
        <f>BO32</f>
        <v>59.175214693818269</v>
      </c>
      <c r="BN51" s="40">
        <f>data_seg!AM51</f>
        <v>464.12045351500001</v>
      </c>
      <c r="BO51" s="40">
        <f>data_seg!AN51</f>
        <v>56.173573373888139</v>
      </c>
      <c r="BP51" s="40">
        <f>BR32</f>
        <v>58.950213878928814</v>
      </c>
      <c r="BQ51" s="40">
        <f>data_seg!AO51</f>
        <v>546.71383219999996</v>
      </c>
      <c r="BR51" s="40">
        <f>data_seg!AP51</f>
        <v>66.899271848338344</v>
      </c>
      <c r="BS51" s="40">
        <f>BU32</f>
        <v>67.408288039199448</v>
      </c>
      <c r="BT51" s="40">
        <f>data_seg!AQ51</f>
        <v>427.15428571400003</v>
      </c>
      <c r="BU51" s="40">
        <f>data_seg!AR51</f>
        <v>74.359262581752773</v>
      </c>
      <c r="BV51" s="40">
        <f>BX32</f>
        <v>69.485294117008451</v>
      </c>
      <c r="BW51" s="42">
        <f>data_seg!AS51</f>
        <v>425.30249433099999</v>
      </c>
      <c r="BX51" s="40">
        <f>data_seg!AT51</f>
        <v>84.278587559173445</v>
      </c>
      <c r="BY51" s="40">
        <f>data_bpb!G51</f>
        <v>67.999588814041743</v>
      </c>
      <c r="BZ51" s="40">
        <f>CB32</f>
        <v>82.687500001873261</v>
      </c>
      <c r="CA51" s="40">
        <f>data_seg!AU51</f>
        <v>376.692970522</v>
      </c>
      <c r="CB51" s="40">
        <f>data_seg!AV51</f>
        <v>98.878923781226575</v>
      </c>
      <c r="CC51" s="40">
        <f>CE32</f>
        <v>65.68582019951711</v>
      </c>
      <c r="CD51" s="40">
        <f>data_seg!AW51</f>
        <v>493.08444444399998</v>
      </c>
      <c r="CE51" s="40">
        <f>data_seg!AX51</f>
        <v>73.142414855550541</v>
      </c>
      <c r="CF51" s="40">
        <f>data_bpb!H51</f>
        <v>67.408288032888223</v>
      </c>
      <c r="CG51" s="40">
        <f>CI32</f>
        <v>67.721130219180452</v>
      </c>
      <c r="CH51" s="42">
        <f>data_seg!AY51</f>
        <v>417.32571428599999</v>
      </c>
      <c r="CI51" s="40">
        <f>data_seg!AZ51</f>
        <v>87.292161523429314</v>
      </c>
      <c r="CJ51" s="40">
        <f>CL32</f>
        <v>71.405440415374997</v>
      </c>
      <c r="CK51" s="40">
        <f>data_seg!BA51</f>
        <v>403.27836734700003</v>
      </c>
      <c r="CL51" s="40">
        <f>data_seg!BB51</f>
        <v>91.569767440196941</v>
      </c>
      <c r="CM51" s="40">
        <f>CO32</f>
        <v>77.133861946144478</v>
      </c>
      <c r="CN51" s="40">
        <f>data_seg!BC51</f>
        <v>423.43909297099998</v>
      </c>
      <c r="CO51" s="40">
        <f>data_seg!BD51</f>
        <v>74.898097826007444</v>
      </c>
    </row>
    <row r="52" spans="1:93" x14ac:dyDescent="0.3">
      <c r="A52" s="41">
        <v>51</v>
      </c>
      <c r="B52" s="41" t="s">
        <v>19</v>
      </c>
      <c r="C52" s="54" t="s">
        <v>119</v>
      </c>
      <c r="D52" s="41">
        <v>51</v>
      </c>
      <c r="E52" s="40">
        <v>9</v>
      </c>
      <c r="F52" s="40">
        <f>(H32*(2/6))+(H33*(4/6))</f>
        <v>62.726324135986999</v>
      </c>
      <c r="G52" s="40">
        <f>data_seg!C52</f>
        <v>454.36807256200001</v>
      </c>
      <c r="H52" s="40">
        <f>data_seg!D52</f>
        <v>90.248302199469322</v>
      </c>
      <c r="I52" s="40">
        <f>(K32*(2/6))+(K33*(4/6))</f>
        <v>98.546142291661894</v>
      </c>
      <c r="J52" s="40">
        <f>data_seg!E52</f>
        <v>378.04408163300002</v>
      </c>
      <c r="K52" s="40">
        <f>data_seg!F52</f>
        <v>120.88815790854551</v>
      </c>
      <c r="L52" s="40">
        <f>(N32*(2/6))+(N33*(4/6))</f>
        <v>87.345796060633631</v>
      </c>
      <c r="M52" s="40">
        <f>data_seg!G52</f>
        <v>370.91555555600002</v>
      </c>
      <c r="N52" s="40">
        <f>data_seg!H52</f>
        <v>99.384014436888506</v>
      </c>
      <c r="O52" s="40">
        <f>data_bpb!B52</f>
        <v>86.132345191232446</v>
      </c>
      <c r="P52" s="40">
        <f>(R32*(2/6))+(R33*(4/6))</f>
        <v>75.188442211277831</v>
      </c>
      <c r="Q52" s="40">
        <f>data_seg!I52</f>
        <v>368.38458049899998</v>
      </c>
      <c r="R52" s="40">
        <f>data_seg!J52</f>
        <v>103.96584242293279</v>
      </c>
      <c r="S52" s="40">
        <f>(U32*(2/6))+(U33*(4/6))</f>
        <v>79.785721694293812</v>
      </c>
      <c r="T52" s="40">
        <f>data_seg!K52</f>
        <v>392.57687074799998</v>
      </c>
      <c r="U52" s="40">
        <f>data_seg!L52</f>
        <v>113.44321646217161</v>
      </c>
      <c r="V52" s="40">
        <f>(X32*(2/6))+(X33*(4/6))</f>
        <v>85.064787318174652</v>
      </c>
      <c r="W52" s="40">
        <f>data_seg!M52</f>
        <v>363.32263038500002</v>
      </c>
      <c r="X52" s="40">
        <f>data_seg!N52</f>
        <v>104.90379191942664</v>
      </c>
      <c r="Y52" s="40">
        <f>(AA32*(2/6))+(AA33*(4/6))</f>
        <v>70.4355325500226</v>
      </c>
      <c r="Z52" s="40">
        <f>data_seg!O52</f>
        <v>407.93106576000002</v>
      </c>
      <c r="AA52" s="40">
        <f>data_seg!P52</f>
        <v>99.225000013643992</v>
      </c>
      <c r="AB52" s="40">
        <f>data_bpb!C52</f>
        <v>68.905950924486376</v>
      </c>
      <c r="AC52" s="40">
        <f>(AE32*(2/6))+(AE33*(4/6))</f>
        <v>72.533131339336819</v>
      </c>
      <c r="AD52" s="40">
        <f>data_seg!Q52</f>
        <v>401.05505668900003</v>
      </c>
      <c r="AE52" s="40">
        <f>data_seg!R52</f>
        <v>89.790962837364418</v>
      </c>
      <c r="AF52" s="40">
        <f>(AH32*(2/6))+(AH33*(4/6))</f>
        <v>78.752530681844405</v>
      </c>
      <c r="AG52" s="40">
        <f>data_seg!S52</f>
        <v>482.83573696100001</v>
      </c>
      <c r="AH52" s="40">
        <f>data_seg!T52</f>
        <v>81.59950657685043</v>
      </c>
      <c r="AI52" s="40">
        <f>(AK32*(2/6))+(AK33*(4/6))</f>
        <v>61.318489181654783</v>
      </c>
      <c r="AJ52" s="40">
        <f>data_seg!U52</f>
        <v>493.08734693899999</v>
      </c>
      <c r="AK52" s="40">
        <f>data_seg!V52</f>
        <v>76.123925942418296</v>
      </c>
      <c r="AL52" s="40">
        <f>(AN32*(2/6))+(AN33*(4/6))</f>
        <v>102.23659807705035</v>
      </c>
      <c r="AM52" s="40">
        <f>data_seg!W52</f>
        <v>339.05197278899999</v>
      </c>
      <c r="AN52" s="40">
        <f>data_seg!X52</f>
        <v>100.70196210427514</v>
      </c>
      <c r="AO52" s="40">
        <f>data_bpb!D52</f>
        <v>102.67487582569007</v>
      </c>
      <c r="AP52" s="40">
        <f>(AR32*(2/6))+(AR33*(4/6))</f>
        <v>59.213059991005956</v>
      </c>
      <c r="AQ52" s="40">
        <f>data_seg!Y52</f>
        <v>538.84226757399995</v>
      </c>
      <c r="AR52" s="40">
        <f>data_seg!Z52</f>
        <v>79.643354028313823</v>
      </c>
      <c r="AS52" s="40">
        <f>(AU32*(2/6))+(AU33*(4/6))</f>
        <v>83.342664530678135</v>
      </c>
      <c r="AT52" s="40">
        <f>data_seg!AA52</f>
        <v>395.59546485300001</v>
      </c>
      <c r="AU52" s="40">
        <f>data_seg!AB52</f>
        <v>87.716584161129759</v>
      </c>
      <c r="AV52" s="40">
        <f>(AX32*(2/6))+(AX33*(4/6))</f>
        <v>60.247698979416775</v>
      </c>
      <c r="AW52" s="40">
        <f>data_seg!AC52</f>
        <v>484.336326531</v>
      </c>
      <c r="AX52" s="40">
        <f>data_seg!AD52</f>
        <v>90.270196511477721</v>
      </c>
      <c r="AY52" s="40">
        <f>data_bpb!E52</f>
        <v>56.999450686793843</v>
      </c>
      <c r="AZ52" s="40">
        <f>(BB32*(2/6))+(BB33*(4/6))</f>
        <v>82.858173252635169</v>
      </c>
      <c r="BA52" s="40">
        <f>data_seg!AE52</f>
        <v>394.22839002299997</v>
      </c>
      <c r="BB52" s="40">
        <f>data_seg!AF52</f>
        <v>94.65625796140715</v>
      </c>
      <c r="BC52" s="40">
        <f>(BE32*(2/6))+(BE33*(4/6))</f>
        <v>69.144589522464003</v>
      </c>
      <c r="BD52" s="40">
        <f>data_seg!AG52</f>
        <v>467.71954648500002</v>
      </c>
      <c r="BE52" s="40">
        <f>data_seg!AH52</f>
        <v>82.559074773291698</v>
      </c>
      <c r="BF52" s="40">
        <f>data_bpb!F52</f>
        <v>66.82718211775132</v>
      </c>
      <c r="BG52" s="40">
        <f>(BI32*(2/6))+(BI33*(4/6))</f>
        <v>71.99012862350034</v>
      </c>
      <c r="BH52" s="40">
        <f>data_seg!AI52</f>
        <v>428.16</v>
      </c>
      <c r="BI52" s="40">
        <f>data_seg!AJ52</f>
        <v>100.10593220869247</v>
      </c>
      <c r="BJ52" s="40">
        <f>(BL32*(2/6))+(BL33*(4/6))</f>
        <v>69.435882922710434</v>
      </c>
      <c r="BK52" s="40">
        <f>data_seg!AK52</f>
        <v>422.67283450000002</v>
      </c>
      <c r="BL52" s="40">
        <f>data_seg!AL52</f>
        <v>91.558502729562548</v>
      </c>
      <c r="BM52" s="40">
        <f>(BO32*(2/6))+(BO33*(4/6))</f>
        <v>57.419956686293375</v>
      </c>
      <c r="BN52" s="40">
        <f>data_seg!AM52</f>
        <v>472.66539682500002</v>
      </c>
      <c r="BO52" s="40">
        <f>data_seg!AN52</f>
        <v>64.960501041018247</v>
      </c>
      <c r="BP52" s="40">
        <f>(BR32*(2/6))+(BR33*(4/6))</f>
        <v>59.160535741570726</v>
      </c>
      <c r="BQ52" s="40">
        <f>data_seg!AO52</f>
        <v>553.88879818600003</v>
      </c>
      <c r="BR52" s="40">
        <f>data_seg!AP52</f>
        <v>77.519531256207955</v>
      </c>
      <c r="BS52" s="40">
        <f>(BU32*(2/6))+(BU33*(4/6))</f>
        <v>68.042346013808213</v>
      </c>
      <c r="BT52" s="40">
        <f>data_seg!AQ52</f>
        <v>433.60943310699997</v>
      </c>
      <c r="BU52" s="40">
        <f>data_seg!AR52</f>
        <v>85.814979253777722</v>
      </c>
      <c r="BV52" s="40">
        <f>(BX32*(2/6))+(BX33*(4/6))</f>
        <v>66.39366808511852</v>
      </c>
      <c r="BW52" s="42">
        <f>data_seg!AS52</f>
        <v>430.99789115599998</v>
      </c>
      <c r="BX52" s="40">
        <f>data_seg!AT52</f>
        <v>95.764316984671694</v>
      </c>
      <c r="BY52" s="40">
        <f>data_bpb!G52</f>
        <v>65.69451800910042</v>
      </c>
      <c r="BZ52" s="40">
        <f>(CB32*(2/6))+(CB33*(4/6))</f>
        <v>79.962690112653803</v>
      </c>
      <c r="CA52" s="40">
        <f>data_seg!AU52</f>
        <v>381.54739229</v>
      </c>
      <c r="CB52" s="40">
        <f>data_seg!AV52</f>
        <v>106.16084165880152</v>
      </c>
      <c r="CC52" s="40">
        <f>(CE32*(2/6))+(CE33*(4/6))</f>
        <v>63.299058888593876</v>
      </c>
      <c r="CD52" s="40">
        <f>data_seg!AW52</f>
        <v>499.646984127</v>
      </c>
      <c r="CE52" s="40">
        <f>data_seg!AX52</f>
        <v>87.141393440167661</v>
      </c>
      <c r="CF52" s="40">
        <f>data_bpb!H52</f>
        <v>63.024009152271496</v>
      </c>
      <c r="CG52" s="40">
        <f>(CI32*(2/6))+(CI33*(4/6))</f>
        <v>67.184052390374774</v>
      </c>
      <c r="CH52" s="42">
        <f>data_seg!AY52</f>
        <v>422.82448979600002</v>
      </c>
      <c r="CI52" s="40">
        <f>data_seg!AZ52</f>
        <v>103.74843162223092</v>
      </c>
      <c r="CJ52" s="40">
        <f>(CL32*(2/6))+(CL33*(4/6))</f>
        <v>71.653375974478536</v>
      </c>
      <c r="CK52" s="40">
        <f>data_seg!BA52</f>
        <v>408.52027210900002</v>
      </c>
      <c r="CL52" s="40">
        <f>data_seg!BB52</f>
        <v>97.508844333873512</v>
      </c>
      <c r="CM52" s="40">
        <f>(CO32*(2/6))+(CO33*(4/6))</f>
        <v>75.90249190129262</v>
      </c>
      <c r="CN52" s="40">
        <f>data_seg!BC52</f>
        <v>429.84780045399998</v>
      </c>
      <c r="CO52" s="40">
        <f>data_seg!BD52</f>
        <v>84.260360054258371</v>
      </c>
    </row>
    <row r="53" spans="1:93" x14ac:dyDescent="0.3">
      <c r="A53" s="41">
        <v>52</v>
      </c>
      <c r="B53" s="41"/>
      <c r="C53" s="54">
        <v>33</v>
      </c>
      <c r="D53" s="41">
        <v>52</v>
      </c>
      <c r="E53" s="40">
        <v>9</v>
      </c>
      <c r="F53" s="40">
        <f>H33</f>
        <v>64.726027396152148</v>
      </c>
      <c r="G53" s="40">
        <f>data_seg!C53</f>
        <v>460.35156462600003</v>
      </c>
      <c r="H53" s="40">
        <f>data_seg!D53</f>
        <v>91.806994817166697</v>
      </c>
      <c r="I53" s="40">
        <f>K33</f>
        <v>98.157051269598242</v>
      </c>
      <c r="J53" s="40">
        <f>data_seg!E53</f>
        <v>382.51102040799998</v>
      </c>
      <c r="K53" s="40">
        <f>data_seg!F53</f>
        <v>116.79025422182261</v>
      </c>
      <c r="L53" s="40">
        <f>N33</f>
        <v>86.087975018839984</v>
      </c>
      <c r="M53" s="40">
        <f>data_seg!G53</f>
        <v>376.34902494300002</v>
      </c>
      <c r="N53" s="40">
        <f>data_seg!H53</f>
        <v>94.53601371185637</v>
      </c>
      <c r="O53" s="40">
        <f>data_bpb!B53</f>
        <v>86.132812494532502</v>
      </c>
      <c r="P53" s="40">
        <f>R33</f>
        <v>73.82812499985593</v>
      </c>
      <c r="Q53" s="40">
        <f>data_seg!I53</f>
        <v>373.57859410399999</v>
      </c>
      <c r="R53" s="40">
        <f>data_seg!J53</f>
        <v>100.53870574840957</v>
      </c>
      <c r="S53" s="40">
        <f>U33</f>
        <v>82.431960918088905</v>
      </c>
      <c r="T53" s="40">
        <f>data_seg!K53</f>
        <v>397.33696145099998</v>
      </c>
      <c r="U53" s="40">
        <f>data_seg!L53</f>
        <v>104.22794117551265</v>
      </c>
      <c r="V53" s="40">
        <f>X33</f>
        <v>84.168872150988378</v>
      </c>
      <c r="W53" s="40">
        <f>data_seg!M53</f>
        <v>368.47020408200001</v>
      </c>
      <c r="X53" s="40">
        <f>data_seg!N53</f>
        <v>98.411465218685692</v>
      </c>
      <c r="Y53" s="40">
        <f>AA33</f>
        <v>70.175252488438275</v>
      </c>
      <c r="Z53" s="40">
        <f>data_seg!O53</f>
        <v>413.37324262999999</v>
      </c>
      <c r="AA53" s="40">
        <f>data_seg!P53</f>
        <v>95.274292664000711</v>
      </c>
      <c r="AB53" s="40">
        <f>data_bpb!C53</f>
        <v>70.472301145685179</v>
      </c>
      <c r="AC53" s="40">
        <f>AE33</f>
        <v>72.993908903440015</v>
      </c>
      <c r="AD53" s="40">
        <f>data_seg!Q53</f>
        <v>407.06902494299999</v>
      </c>
      <c r="AE53" s="40">
        <f>data_seg!R53</f>
        <v>83.654170404471145</v>
      </c>
      <c r="AF53" s="40">
        <f>AH33</f>
        <v>80.497955609387148</v>
      </c>
      <c r="AG53" s="40">
        <f>data_seg!S53</f>
        <v>489.453424036</v>
      </c>
      <c r="AH53" s="40">
        <f>data_seg!T53</f>
        <v>74.538010810518287</v>
      </c>
      <c r="AI53" s="40">
        <f>AK33</f>
        <v>61.615126674866232</v>
      </c>
      <c r="AJ53" s="40">
        <f>data_seg!U53</f>
        <v>500.18104308400001</v>
      </c>
      <c r="AK53" s="40">
        <f>data_seg!V53</f>
        <v>71.777343751168388</v>
      </c>
      <c r="AL53" s="40">
        <f>AN33</f>
        <v>101.93232249215757</v>
      </c>
      <c r="AM53" s="40">
        <f>data_seg!W53</f>
        <v>344.41433106599999</v>
      </c>
      <c r="AN53" s="40">
        <f>data_seg!X53</f>
        <v>99.040125098124619</v>
      </c>
      <c r="AO53" s="40">
        <f>data_bpb!D53</f>
        <v>102.67487582568923</v>
      </c>
      <c r="AP53" s="40">
        <f>AR33</f>
        <v>58.831376738771212</v>
      </c>
      <c r="AQ53" s="40">
        <f>data_seg!Y53</f>
        <v>545.62249433099998</v>
      </c>
      <c r="AR53" s="40">
        <f>data_seg!Z53</f>
        <v>75.506036929136798</v>
      </c>
      <c r="AS53" s="40">
        <f>AU33</f>
        <v>82.588393923395159</v>
      </c>
      <c r="AT53" s="40">
        <f>data_seg!AA53</f>
        <v>401.75165532900002</v>
      </c>
      <c r="AU53" s="40">
        <f>data_seg!AB53</f>
        <v>85.62737314223132</v>
      </c>
      <c r="AV53" s="40">
        <f>AX33</f>
        <v>59.814453125973785</v>
      </c>
      <c r="AW53" s="40">
        <f>data_seg!AC53</f>
        <v>490.31836734699999</v>
      </c>
      <c r="AX53" s="40">
        <f>data_seg!AD53</f>
        <v>86.856617649054627</v>
      </c>
      <c r="AY53" s="40">
        <f>data_bpb!E53</f>
        <v>62.264683729371875</v>
      </c>
      <c r="AZ53" s="40">
        <f>BB33</f>
        <v>82.497755163896684</v>
      </c>
      <c r="BA53" s="40">
        <f>data_seg!AE53</f>
        <v>399.93324263</v>
      </c>
      <c r="BB53" s="40">
        <f>data_seg!AF53</f>
        <v>88.657076479439226</v>
      </c>
      <c r="BC53" s="40">
        <f>BE33</f>
        <v>68.319838050629855</v>
      </c>
      <c r="BD53" s="40">
        <f>data_seg!AG53</f>
        <v>474.26031746000001</v>
      </c>
      <c r="BE53" s="40">
        <f>data_seg!AH53</f>
        <v>79.831313017630706</v>
      </c>
      <c r="BF53" s="40">
        <f>data_bpb!F53</f>
        <v>70.7940924661319</v>
      </c>
      <c r="BG53" s="40">
        <f>BI33</f>
        <v>72.096521063244182</v>
      </c>
      <c r="BH53" s="40">
        <f>data_seg!AI53</f>
        <v>433.554285714</v>
      </c>
      <c r="BI53" s="40">
        <f>data_seg!AJ53</f>
        <v>94.825114671422739</v>
      </c>
      <c r="BJ53" s="40">
        <f>BL33</f>
        <v>69.235116397212465</v>
      </c>
      <c r="BK53" s="40">
        <f>data_seg!AK53</f>
        <v>428.57070290000001</v>
      </c>
      <c r="BL53" s="40">
        <f>data_seg!AL53</f>
        <v>79.917041375228251</v>
      </c>
      <c r="BM53" s="40">
        <f>BO33</f>
        <v>56.542327682530932</v>
      </c>
      <c r="BN53" s="40">
        <f>data_seg!AM53</f>
        <v>480.97814059000001</v>
      </c>
      <c r="BO53" s="40">
        <f>data_seg!AN53</f>
        <v>61.039000984862014</v>
      </c>
      <c r="BP53" s="40">
        <f>BR33</f>
        <v>59.265696672891686</v>
      </c>
      <c r="BQ53" s="40">
        <f>data_seg!AO53</f>
        <v>560.85478458</v>
      </c>
      <c r="BR53" s="40">
        <f>data_seg!AP53</f>
        <v>76.752011133196106</v>
      </c>
      <c r="BS53" s="40">
        <f>BU33</f>
        <v>68.35937500111261</v>
      </c>
      <c r="BT53" s="40">
        <f>data_seg!AQ53</f>
        <v>439.90204081600001</v>
      </c>
      <c r="BU53" s="40">
        <f>data_seg!AR53</f>
        <v>83.654170404471145</v>
      </c>
      <c r="BV53" s="40">
        <f>BX33</f>
        <v>64.847855069173562</v>
      </c>
      <c r="BW53" s="42">
        <f>data_seg!AS53</f>
        <v>436.63673469399998</v>
      </c>
      <c r="BX53" s="40">
        <f>data_seg!AT53</f>
        <v>86.382762630695055</v>
      </c>
      <c r="BY53" s="40">
        <f>data_bpb!G53</f>
        <v>66.540370172984012</v>
      </c>
      <c r="BZ53" s="40">
        <f>CB33</f>
        <v>78.600285168044095</v>
      </c>
      <c r="CA53" s="40">
        <f>data_seg!AU53</f>
        <v>386.63401360500001</v>
      </c>
      <c r="CB53" s="40">
        <f>data_seg!AV53</f>
        <v>102.08333332112484</v>
      </c>
      <c r="CC53" s="40">
        <f>CE33</f>
        <v>62.105678233132267</v>
      </c>
      <c r="CD53" s="40">
        <f>data_seg!AW53</f>
        <v>505.84380952399999</v>
      </c>
      <c r="CE53" s="40">
        <f>data_seg!AX53</f>
        <v>84.375000000000298</v>
      </c>
      <c r="CF53" s="40">
        <f>data_bpb!H53</f>
        <v>61.523437493991523</v>
      </c>
      <c r="CG53" s="40">
        <f>CI33</f>
        <v>66.915513475971949</v>
      </c>
      <c r="CH53" s="42">
        <f>data_seg!AY53</f>
        <v>428.02938775500002</v>
      </c>
      <c r="CI53" s="40">
        <f>data_seg!AZ53</f>
        <v>87.131190718760777</v>
      </c>
      <c r="CJ53" s="40">
        <f>CL33</f>
        <v>71.777343754030312</v>
      </c>
      <c r="CK53" s="40">
        <f>data_seg!BA53</f>
        <v>414.05823129300001</v>
      </c>
      <c r="CL53" s="40">
        <f>data_seg!BB53</f>
        <v>95.999419514976637</v>
      </c>
      <c r="CM53" s="40">
        <f>CO33</f>
        <v>75.286806878866713</v>
      </c>
      <c r="CN53" s="40">
        <f>data_seg!BC53</f>
        <v>436.25650793699998</v>
      </c>
      <c r="CO53" s="40">
        <f>data_seg!BD53</f>
        <v>82.467586447307454</v>
      </c>
    </row>
    <row r="54" spans="1:93" x14ac:dyDescent="0.3">
      <c r="A54" s="41">
        <v>53</v>
      </c>
      <c r="B54" s="41">
        <v>33</v>
      </c>
      <c r="C54" s="54">
        <v>34</v>
      </c>
      <c r="D54" s="41">
        <v>53</v>
      </c>
      <c r="E54" s="40">
        <v>15</v>
      </c>
      <c r="F54" s="40">
        <f>H34</f>
        <v>73.034741641846622</v>
      </c>
      <c r="G54" s="40">
        <f>data_seg!C54</f>
        <v>466.233469388</v>
      </c>
      <c r="H54" s="40">
        <f>data_seg!D54</f>
        <v>50.012600808140547</v>
      </c>
      <c r="I54" s="40">
        <f>K34</f>
        <v>107.29346888089954</v>
      </c>
      <c r="J54" s="40">
        <f>data_seg!E54</f>
        <v>387.13469387800001</v>
      </c>
      <c r="K54" s="40">
        <f>data_seg!F54</f>
        <v>85.174598271442477</v>
      </c>
      <c r="L54" s="40">
        <f>N34</f>
        <v>85.524047570447777</v>
      </c>
      <c r="M54" s="40">
        <f>data_seg!G54</f>
        <v>382.06113378700002</v>
      </c>
      <c r="N54" s="40">
        <f>data_seg!H54</f>
        <v>78.461064020762578</v>
      </c>
      <c r="O54" s="40">
        <f>data_bpb!B54</f>
        <v>85.656478461539137</v>
      </c>
      <c r="P54" s="40">
        <f>R34</f>
        <v>84.489952316166267</v>
      </c>
      <c r="Q54" s="40">
        <f>data_seg!I54</f>
        <v>378.94965986400001</v>
      </c>
      <c r="R54" s="40">
        <f>data_seg!J54</f>
        <v>87.100596906691123</v>
      </c>
      <c r="S54" s="40">
        <f>U34</f>
        <v>89.991837470364842</v>
      </c>
      <c r="T54" s="40">
        <f>data_seg!K54</f>
        <v>402.51791383199998</v>
      </c>
      <c r="U54" s="40">
        <f>data_seg!L54</f>
        <v>76.657138443572777</v>
      </c>
      <c r="V54" s="40">
        <f>X34</f>
        <v>91.739090227356456</v>
      </c>
      <c r="W54" s="40">
        <f>data_seg!M54</f>
        <v>373.957369615</v>
      </c>
      <c r="X54" s="40">
        <f>data_seg!N54</f>
        <v>77.364801652768733</v>
      </c>
      <c r="Y54" s="40">
        <f>AA34</f>
        <v>72.69230768322133</v>
      </c>
      <c r="Z54" s="40">
        <f>data_seg!O54</f>
        <v>419.04108843500001</v>
      </c>
      <c r="AA54" s="40">
        <f>data_seg!P54</f>
        <v>78.555481659645508</v>
      </c>
      <c r="AB54" s="40">
        <f>data_bpb!C54</f>
        <v>74.537660856390175</v>
      </c>
      <c r="AC54" s="40">
        <f>AE34</f>
        <v>71.446572576818795</v>
      </c>
      <c r="AD54" s="40">
        <f>data_seg!Q54</f>
        <v>413.52417233599999</v>
      </c>
      <c r="AE54" s="40">
        <f>data_seg!R54</f>
        <v>73.131633258988558</v>
      </c>
      <c r="AF54" s="40">
        <f>AH34</f>
        <v>81.385334637283378</v>
      </c>
      <c r="AG54" s="40">
        <f>data_seg!S54</f>
        <v>496.69804988700002</v>
      </c>
      <c r="AH54" s="40">
        <f>data_seg!T54</f>
        <v>59.906902050291663</v>
      </c>
      <c r="AI54" s="40">
        <f>AK34</f>
        <v>69.368708052963555</v>
      </c>
      <c r="AJ54" s="40">
        <f>data_seg!U54</f>
        <v>507.70430838999999</v>
      </c>
      <c r="AK54" s="40">
        <f>data_seg!V54</f>
        <v>63.854638589871925</v>
      </c>
      <c r="AL54" s="40">
        <f>AN34</f>
        <v>102.84514923214476</v>
      </c>
      <c r="AM54" s="40">
        <f>data_seg!W54</f>
        <v>349.866666667</v>
      </c>
      <c r="AN54" s="40">
        <f>data_seg!X54</f>
        <v>84.032012200085944</v>
      </c>
      <c r="AO54" s="40">
        <f>data_bpb!D54</f>
        <v>101.33272059463842</v>
      </c>
      <c r="AP54" s="40">
        <f>AR34</f>
        <v>62.319432225698073</v>
      </c>
      <c r="AQ54" s="40">
        <f>data_seg!Y54</f>
        <v>552.77424036299999</v>
      </c>
      <c r="AR54" s="40">
        <f>data_seg!Z54</f>
        <v>54.209462411595098</v>
      </c>
      <c r="AS54" s="40">
        <f>AU34</f>
        <v>82.248839527190995</v>
      </c>
      <c r="AT54" s="40">
        <f>data_seg!AA54</f>
        <v>408.05804988699998</v>
      </c>
      <c r="AU54" s="40">
        <f>data_seg!AB54</f>
        <v>75.605760440690631</v>
      </c>
      <c r="AV54" s="40">
        <f>AX34</f>
        <v>64.633272529833405</v>
      </c>
      <c r="AW54" s="40">
        <f>data_seg!AC54</f>
        <v>496.53551020399999</v>
      </c>
      <c r="AX54" s="40">
        <f>data_seg!AD54</f>
        <v>57.904411764173496</v>
      </c>
      <c r="AY54" s="40">
        <f>data_bpb!E54</f>
        <v>64.869635564876106</v>
      </c>
      <c r="AZ54" s="40">
        <f>BB34</f>
        <v>82.344398343408955</v>
      </c>
      <c r="BA54" s="40">
        <f>data_seg!AE54</f>
        <v>406.02412698400002</v>
      </c>
      <c r="BB54" s="40">
        <f>data_seg!AF54</f>
        <v>67.525724086652772</v>
      </c>
      <c r="BC54" s="40">
        <f>BE34</f>
        <v>77.994812136073378</v>
      </c>
      <c r="BD54" s="40">
        <f>data_seg!AG54</f>
        <v>481.02458049900002</v>
      </c>
      <c r="BE54" s="40">
        <f>data_seg!AH54</f>
        <v>67.4082880429862</v>
      </c>
      <c r="BF54" s="40">
        <f>data_bpb!F54</f>
        <v>77.90869430451464</v>
      </c>
      <c r="BG54" s="40">
        <f>BI34</f>
        <v>77.67731329479254</v>
      </c>
      <c r="BH54" s="40">
        <f>data_seg!AI54</f>
        <v>439.24897959200001</v>
      </c>
      <c r="BI54" s="40">
        <f>data_seg!AJ54</f>
        <v>62.813354604806008</v>
      </c>
      <c r="BJ54" s="40">
        <f>BL34</f>
        <v>73.905109657630149</v>
      </c>
      <c r="BK54" s="40">
        <f>data_seg!AK54</f>
        <v>435.32770979999998</v>
      </c>
      <c r="BL54" s="40">
        <f>data_seg!AL54</f>
        <v>59.08500876644267</v>
      </c>
      <c r="BM54" s="40">
        <f>BO34</f>
        <v>61.280261858511871</v>
      </c>
      <c r="BN54" s="40">
        <f>data_seg!AM54</f>
        <v>489.82494331100003</v>
      </c>
      <c r="BO54" s="40">
        <f>data_seg!AN54</f>
        <v>62.51575100843877</v>
      </c>
      <c r="BP54" s="40">
        <f>BR34</f>
        <v>62.264683740140903</v>
      </c>
      <c r="BQ54" s="40">
        <f>data_seg!AO54</f>
        <v>567.89043083900003</v>
      </c>
      <c r="BR54" s="40">
        <f>data_seg!AP54</f>
        <v>52.448938600255893</v>
      </c>
      <c r="BS54" s="40">
        <f>BU34</f>
        <v>79.101562501930985</v>
      </c>
      <c r="BT54" s="40">
        <f>data_seg!AQ54</f>
        <v>446.35718820900001</v>
      </c>
      <c r="BU54" s="40">
        <f>data_seg!AR54</f>
        <v>69.586652828880474</v>
      </c>
      <c r="BV54" s="40">
        <f>BX34</f>
        <v>68.820224721248991</v>
      </c>
      <c r="BW54" s="42">
        <f>data_seg!AS54</f>
        <v>442.88798185899998</v>
      </c>
      <c r="BX54" s="40">
        <f>data_seg!AT54</f>
        <v>58.546731177365878</v>
      </c>
      <c r="BY54" s="40">
        <f>data_bpb!G54</f>
        <v>68.906249998923329</v>
      </c>
      <c r="BZ54" s="40">
        <f>CB34</f>
        <v>69.291201112086455</v>
      </c>
      <c r="CA54" s="40">
        <f>data_seg!AU54</f>
        <v>391.92380952399998</v>
      </c>
      <c r="CB54" s="40">
        <f>data_seg!AV54</f>
        <v>75.444799274375214</v>
      </c>
      <c r="CC54" s="40">
        <f>CE34</f>
        <v>62.171052636691776</v>
      </c>
      <c r="CD54" s="40">
        <f>data_seg!AW54</f>
        <v>512.24380952399997</v>
      </c>
      <c r="CE54" s="40">
        <f>data_seg!AX54</f>
        <v>56.573275864100786</v>
      </c>
      <c r="CF54" s="40">
        <f>data_bpb!H54</f>
        <v>61.28002532954001</v>
      </c>
      <c r="CG54" s="40">
        <f>CI34</f>
        <v>71.684005206221116</v>
      </c>
      <c r="CH54" s="42">
        <f>data_seg!AY54</f>
        <v>434.226938776</v>
      </c>
      <c r="CI54" s="40">
        <f>data_seg!AZ54</f>
        <v>67.954881660155479</v>
      </c>
      <c r="CJ54" s="40">
        <f>CL34</f>
        <v>69.837415540172103</v>
      </c>
      <c r="CK54" s="40">
        <f>data_seg!BA54</f>
        <v>419.68326530600001</v>
      </c>
      <c r="CL54" s="40">
        <f>data_seg!BB54</f>
        <v>67.64357002417205</v>
      </c>
      <c r="CM54" s="40">
        <f>CO34</f>
        <v>72.353069856050652</v>
      </c>
      <c r="CN54" s="40">
        <f>data_seg!BC54</f>
        <v>442.80453514700002</v>
      </c>
      <c r="CO54" s="40">
        <f>data_seg!BD54</f>
        <v>66.030265117723658</v>
      </c>
    </row>
    <row r="55" spans="1:93" x14ac:dyDescent="0.3">
      <c r="A55" s="41">
        <v>54</v>
      </c>
      <c r="B55" s="41">
        <v>34</v>
      </c>
      <c r="C55" s="54">
        <v>35</v>
      </c>
      <c r="D55" s="41">
        <v>54</v>
      </c>
      <c r="E55" s="40">
        <v>1</v>
      </c>
      <c r="F55" s="40">
        <f>H35</f>
        <v>74.638583960268519</v>
      </c>
      <c r="G55" s="40">
        <f>data_seg!C55</f>
        <v>484.22893424</v>
      </c>
      <c r="H55" s="40">
        <f>data_seg!D55</f>
        <v>31.512004559585503</v>
      </c>
      <c r="I55" s="40">
        <f>K35</f>
        <v>117.0106132048749</v>
      </c>
      <c r="J55" s="40">
        <f>data_seg!E55</f>
        <v>397.70122449000002</v>
      </c>
      <c r="K55" s="40">
        <f>data_seg!F55</f>
        <v>76.99022345293811</v>
      </c>
      <c r="L55" s="40">
        <f>N35</f>
        <v>90.286110748650586</v>
      </c>
      <c r="M55" s="40">
        <f>data_seg!G55</f>
        <v>393.53179138299998</v>
      </c>
      <c r="N55" s="40">
        <f>data_seg!H55</f>
        <v>83.354334689497819</v>
      </c>
      <c r="O55" s="40">
        <f>data_bpb!B55</f>
        <v>89.618461097088044</v>
      </c>
      <c r="P55" s="40">
        <f>R35</f>
        <v>90.932001456484002</v>
      </c>
      <c r="Q55" s="40">
        <f>data_seg!I55</f>
        <v>389.28253968299998</v>
      </c>
      <c r="R55" s="40">
        <f>data_seg!J55</f>
        <v>92.285156272524347</v>
      </c>
      <c r="S55" s="40">
        <f>U35</f>
        <v>94.825114679749348</v>
      </c>
      <c r="T55" s="40">
        <f>data_seg!K55</f>
        <v>414.25850340099998</v>
      </c>
      <c r="U55" s="40">
        <f>data_seg!L55</f>
        <v>67.776639342353249</v>
      </c>
      <c r="V55" s="40">
        <f>X35</f>
        <v>102.67487582569007</v>
      </c>
      <c r="W55" s="40">
        <f>data_seg!M55</f>
        <v>385.59056689300002</v>
      </c>
      <c r="X55" s="40">
        <f>data_seg!N55</f>
        <v>78.302556757007252</v>
      </c>
      <c r="Y55" s="40">
        <f>AA35</f>
        <v>77.241567209187536</v>
      </c>
      <c r="Z55" s="40">
        <f>data_seg!O55</f>
        <v>430.49795918400002</v>
      </c>
      <c r="AA55" s="40">
        <f>data_seg!P55</f>
        <v>57.421875010095441</v>
      </c>
      <c r="AB55" s="40">
        <f>data_bpb!C55</f>
        <v>77.134236692188793</v>
      </c>
      <c r="AC55" s="40">
        <f>AE35</f>
        <v>78.21575843950049</v>
      </c>
      <c r="AD55" s="40">
        <f>data_seg!Q55</f>
        <v>425.83074829899999</v>
      </c>
      <c r="AE55" s="40">
        <f>data_seg!R55</f>
        <v>75.99954044597699</v>
      </c>
      <c r="AF55" s="40">
        <f>AH35</f>
        <v>84.032012207930947</v>
      </c>
      <c r="AG55" s="40">
        <f>data_seg!S55</f>
        <v>511.72136054399999</v>
      </c>
      <c r="AH55" s="40">
        <f>data_seg!T55</f>
        <v>33.999794394176355</v>
      </c>
      <c r="AI55" s="40">
        <f>AK35</f>
        <v>77.326215711212683</v>
      </c>
      <c r="AJ55" s="40">
        <f>data_seg!U55</f>
        <v>521.79882086199996</v>
      </c>
      <c r="AK55" s="40">
        <f>data_seg!V55</f>
        <v>52.734375036049045</v>
      </c>
      <c r="AL55" s="40">
        <f>AN35</f>
        <v>102.69546486820072</v>
      </c>
      <c r="AM55" s="40">
        <f>data_seg!W55</f>
        <v>360.57687074799998</v>
      </c>
      <c r="AN55" s="40">
        <f>data_seg!X55</f>
        <v>86.132812432702877</v>
      </c>
      <c r="AO55" s="40">
        <f>data_bpb!D55</f>
        <v>103.35937497860129</v>
      </c>
      <c r="AP55" s="40">
        <f>AR35</f>
        <v>64.59960938249101</v>
      </c>
      <c r="AQ55" s="40">
        <f>data_seg!Y55</f>
        <v>569.37650793700004</v>
      </c>
      <c r="AR55" s="40">
        <f>data_seg!Z55</f>
        <v>38.566930981336235</v>
      </c>
      <c r="AS55" s="40">
        <f>AU35</f>
        <v>83.255982243086521</v>
      </c>
      <c r="AT55" s="40">
        <f>data_seg!AA55</f>
        <v>419.96190476200002</v>
      </c>
      <c r="AU55" s="40">
        <f>data_seg!AB55</f>
        <v>87.965425506186094</v>
      </c>
      <c r="AV55" s="40">
        <f>AX35</f>
        <v>68.982897667458388</v>
      </c>
      <c r="AW55" s="40">
        <f>data_seg!AC55</f>
        <v>512.07836734700004</v>
      </c>
      <c r="AX55" s="40">
        <f>data_seg!AD55</f>
        <v>49.932065219938167</v>
      </c>
      <c r="AY55" s="40">
        <f>data_bpb!E55</f>
        <v>68.906549075955724</v>
      </c>
      <c r="AZ55" s="40">
        <f>BB35</f>
        <v>88.341346149864862</v>
      </c>
      <c r="BA55" s="40">
        <f>data_seg!AE55</f>
        <v>419.35238095199998</v>
      </c>
      <c r="BB55" s="40">
        <f>data_seg!AF55</f>
        <v>75.99954044597699</v>
      </c>
      <c r="BC55" s="40">
        <f>BE35</f>
        <v>79.012984684874581</v>
      </c>
      <c r="BD55" s="40">
        <f>data_seg!AG55</f>
        <v>494.37605442199998</v>
      </c>
      <c r="BE55" s="40">
        <f>data_seg!AH55</f>
        <v>89.102909457248316</v>
      </c>
      <c r="BF55" s="40">
        <f>data_bpb!F55</f>
        <v>79.101956628975117</v>
      </c>
      <c r="BG55" s="40">
        <f>BI35</f>
        <v>81.85488236625649</v>
      </c>
      <c r="BH55" s="40">
        <f>data_seg!AI55</f>
        <v>453.57714285700001</v>
      </c>
      <c r="BI55" s="40">
        <f>data_seg!AJ55</f>
        <v>57.421875010095441</v>
      </c>
      <c r="BJ55" s="40">
        <f>BL35</f>
        <v>75.261680158054304</v>
      </c>
      <c r="BK55" s="40">
        <f>data_seg!AK55</f>
        <v>450.56</v>
      </c>
      <c r="BL55" s="40">
        <f>data_seg!AL55</f>
        <v>51.67968894339775</v>
      </c>
      <c r="BM55" s="40">
        <f>BO35</f>
        <v>67.116477270344177</v>
      </c>
      <c r="BN55" s="40">
        <f>data_seg!AM55</f>
        <v>504.22131519300001</v>
      </c>
      <c r="BO55" s="40">
        <f>data_seg!AN55</f>
        <v>67.99958886541981</v>
      </c>
      <c r="BP55" s="40">
        <f>BR35</f>
        <v>62.515751006267934</v>
      </c>
      <c r="BQ55" s="40">
        <f>data_seg!AO55</f>
        <v>585.049977324</v>
      </c>
      <c r="BR55" s="40">
        <f>data_seg!AP55</f>
        <v>35.397046219144421</v>
      </c>
      <c r="BS55" s="40">
        <f>BU35</f>
        <v>78.612350391080838</v>
      </c>
      <c r="BT55" s="40">
        <f>data_seg!AQ55</f>
        <v>459.29070294799999</v>
      </c>
      <c r="BU55" s="40">
        <f>data_seg!AR55</f>
        <v>60.092659876896541</v>
      </c>
      <c r="BV55" s="40">
        <f>BX35</f>
        <v>73.228444517940858</v>
      </c>
      <c r="BW55" s="42">
        <f>data_seg!AS55</f>
        <v>458.26031746000001</v>
      </c>
      <c r="BX55" s="40">
        <f>data_seg!AT55</f>
        <v>49.218750001923418</v>
      </c>
      <c r="BY55" s="40">
        <f>data_bpb!G55</f>
        <v>73.131633247103892</v>
      </c>
      <c r="BZ55" s="40">
        <f>CB35</f>
        <v>71.487752167048598</v>
      </c>
      <c r="CA55" s="40">
        <f>data_seg!AU55</f>
        <v>403.85306122399999</v>
      </c>
      <c r="CB55" s="40">
        <f>data_seg!AV55</f>
        <v>36.587389359383494</v>
      </c>
      <c r="CC55" s="40">
        <f>CE35</f>
        <v>68.944552523733861</v>
      </c>
      <c r="CD55" s="40">
        <f>data_seg!AW55</f>
        <v>528.15238095200004</v>
      </c>
      <c r="CE55" s="40">
        <f>data_seg!AX55</f>
        <v>51.809210530576991</v>
      </c>
      <c r="CF55" s="40">
        <f>data_bpb!H55</f>
        <v>68.906549062767411</v>
      </c>
      <c r="CG55" s="40">
        <f>CI35</f>
        <v>78.413940241754062</v>
      </c>
      <c r="CH55" s="42">
        <f>data_seg!AY55</f>
        <v>447.47102040800002</v>
      </c>
      <c r="CI55" s="40">
        <f>data_seg!AZ55</f>
        <v>48.611111122363319</v>
      </c>
      <c r="CJ55" s="40">
        <f>CL35</f>
        <v>74.988663838706472</v>
      </c>
      <c r="CK55" s="40">
        <f>data_seg!BA55</f>
        <v>432.98829932000001</v>
      </c>
      <c r="CL55" s="40">
        <f>data_seg!BB55</f>
        <v>41.509789152914173</v>
      </c>
      <c r="CM55" s="40">
        <f>CO35</f>
        <v>80.123546502529237</v>
      </c>
      <c r="CN55" s="40">
        <f>data_seg!BC55</f>
        <v>456.43464852599999</v>
      </c>
      <c r="CO55" s="40">
        <f>data_seg!BD55</f>
        <v>66.256009636786956</v>
      </c>
    </row>
    <row r="56" spans="1:93" x14ac:dyDescent="0.3">
      <c r="A56" s="41">
        <v>55</v>
      </c>
      <c r="B56" s="41">
        <v>35</v>
      </c>
      <c r="C56" s="54">
        <v>36</v>
      </c>
      <c r="D56" s="41">
        <v>55</v>
      </c>
      <c r="E56" s="40">
        <v>6</v>
      </c>
      <c r="F56" s="40">
        <f>H36</f>
        <v>67.440502104923965</v>
      </c>
      <c r="G56" s="40">
        <f>data_seg!C56</f>
        <v>486.13297052199999</v>
      </c>
      <c r="H56" s="40">
        <f>data_seg!D56</f>
        <v>54.978390964872112</v>
      </c>
      <c r="I56" s="40">
        <f>K36</f>
        <v>101.38448962246358</v>
      </c>
      <c r="J56" s="40">
        <f>data_seg!E56</f>
        <v>398.48054421799998</v>
      </c>
      <c r="K56" s="40">
        <f>data_seg!F56</f>
        <v>65.886454186055346</v>
      </c>
      <c r="L56" s="40">
        <f>N36</f>
        <v>81.25225508792461</v>
      </c>
      <c r="M56" s="40">
        <f>data_seg!G56</f>
        <v>394.25160997699999</v>
      </c>
      <c r="N56" s="40">
        <f>data_seg!H56</f>
        <v>77.519531245078824</v>
      </c>
      <c r="O56" s="40">
        <f>data_bpb!B56</f>
        <v>92.837219094708885</v>
      </c>
      <c r="P56" s="40">
        <f>R36</f>
        <v>84.489952316166267</v>
      </c>
      <c r="Q56" s="40">
        <f>data_seg!I56</f>
        <v>389.93269841300003</v>
      </c>
      <c r="R56" s="40">
        <f>data_seg!J56</f>
        <v>74.18136962550939</v>
      </c>
      <c r="S56" s="40">
        <f>U36</f>
        <v>80.253154321891103</v>
      </c>
      <c r="T56" s="40">
        <f>data_seg!K56</f>
        <v>415.14376417199998</v>
      </c>
      <c r="U56" s="40">
        <f>data_seg!L56</f>
        <v>65.279605263452652</v>
      </c>
      <c r="V56" s="40">
        <f>X36</f>
        <v>82.908589577431343</v>
      </c>
      <c r="W56" s="40">
        <f>data_seg!M56</f>
        <v>386.35682539700002</v>
      </c>
      <c r="X56" s="40">
        <f>data_seg!N56</f>
        <v>81.59950658301598</v>
      </c>
      <c r="Y56" s="40">
        <f>AA36</f>
        <v>73.718596117127376</v>
      </c>
      <c r="Z56" s="40">
        <f>data_seg!O56</f>
        <v>431.54285714299999</v>
      </c>
      <c r="AA56" s="40">
        <f>data_seg!P56</f>
        <v>65.624999996581806</v>
      </c>
      <c r="AB56" s="40">
        <f>data_bpb!C56</f>
        <v>79.916640248982389</v>
      </c>
      <c r="AC56" s="40">
        <f>AE36</f>
        <v>70.029796625098939</v>
      </c>
      <c r="AD56" s="40">
        <f>data_seg!Q56</f>
        <v>426.62022675700001</v>
      </c>
      <c r="AE56" s="40">
        <f>data_seg!R56</f>
        <v>79.917042522474475</v>
      </c>
      <c r="AF56" s="40">
        <f>AH36</f>
        <v>75.999540437956782</v>
      </c>
      <c r="AG56" s="40">
        <f>data_seg!S56</f>
        <v>513.48607709800001</v>
      </c>
      <c r="AH56" s="40">
        <f>data_seg!T56</f>
        <v>45.333059215070001</v>
      </c>
      <c r="AI56" s="40">
        <f>AK36</f>
        <v>56.224501362834694</v>
      </c>
      <c r="AJ56" s="40">
        <f>data_seg!U56</f>
        <v>522.93659863899995</v>
      </c>
      <c r="AK56" s="40">
        <f>data_seg!V56</f>
        <v>55.272393047377889</v>
      </c>
      <c r="AL56" s="40">
        <f>AN36</f>
        <v>91.730874234615811</v>
      </c>
      <c r="AM56" s="40">
        <f>data_seg!W56</f>
        <v>361.27346938800002</v>
      </c>
      <c r="AN56" s="40">
        <f>data_seg!X56</f>
        <v>79.2025862147201</v>
      </c>
      <c r="AO56" s="40">
        <f>data_bpb!D56</f>
        <v>104.05238012076303</v>
      </c>
      <c r="AP56" s="40">
        <f>AR36</f>
        <v>52.289734399738791</v>
      </c>
      <c r="AQ56" s="40">
        <f>data_seg!Y56</f>
        <v>570.93224489800002</v>
      </c>
      <c r="AR56" s="40">
        <f>data_seg!Z56</f>
        <v>49.375497609008498</v>
      </c>
      <c r="AS56" s="40">
        <f>AU36</f>
        <v>75.634755975772421</v>
      </c>
      <c r="AT56" s="40">
        <f>data_seg!AA56</f>
        <v>420.64399092999997</v>
      </c>
      <c r="AU56" s="40">
        <f>data_seg!AB56</f>
        <v>74.270209578996713</v>
      </c>
      <c r="AV56" s="40">
        <f>AX36</f>
        <v>63.950116010439814</v>
      </c>
      <c r="AW56" s="40">
        <f>data_seg!AC56</f>
        <v>513.28</v>
      </c>
      <c r="AX56" s="40">
        <f>data_seg!AD56</f>
        <v>63.508064511326921</v>
      </c>
      <c r="AY56" s="40">
        <f>data_bpb!E56</f>
        <v>70.312499999999943</v>
      </c>
      <c r="AZ56" s="40">
        <f>BB36</f>
        <v>74.004325781227422</v>
      </c>
      <c r="BA56" s="40">
        <f>data_seg!AE56</f>
        <v>420.14185941</v>
      </c>
      <c r="BB56" s="40">
        <f>data_seg!AF56</f>
        <v>72.448160043588274</v>
      </c>
      <c r="BC56" s="40">
        <f>BE36</f>
        <v>65.864723420554142</v>
      </c>
      <c r="BD56" s="40">
        <f>data_seg!AG56</f>
        <v>495.04943310700003</v>
      </c>
      <c r="BE56" s="40">
        <f>data_seg!AH56</f>
        <v>61.768550805080004</v>
      </c>
      <c r="BF56" s="40">
        <f>data_bpb!F56</f>
        <v>77.519152729200897</v>
      </c>
      <c r="BG56" s="40">
        <f>BI36</f>
        <v>67.864860185124201</v>
      </c>
      <c r="BH56" s="40">
        <f>data_seg!AI56</f>
        <v>454.62204081599998</v>
      </c>
      <c r="BI56" s="40">
        <f>data_seg!AJ56</f>
        <v>59.918478253949658</v>
      </c>
      <c r="BJ56" s="40">
        <f>BL36</f>
        <v>66.827182465096783</v>
      </c>
      <c r="BK56" s="40">
        <f>data_seg!AK56</f>
        <v>451.7209977</v>
      </c>
      <c r="BL56" s="40">
        <f>data_seg!AL56</f>
        <v>70.472300069644135</v>
      </c>
      <c r="BM56" s="40">
        <f>BO36</f>
        <v>57.742667598962292</v>
      </c>
      <c r="BN56" s="40">
        <f>data_seg!AM56</f>
        <v>505.103673469</v>
      </c>
      <c r="BO56" s="40">
        <f>data_seg!AN56</f>
        <v>57.421875000934364</v>
      </c>
      <c r="BP56" s="40">
        <f>BR36</f>
        <v>54.881084072541753</v>
      </c>
      <c r="BQ56" s="40">
        <f>data_seg!AO56</f>
        <v>586.745034014</v>
      </c>
      <c r="BR56" s="40">
        <f>data_seg!AP56</f>
        <v>48.60158699636834</v>
      </c>
      <c r="BS56" s="40">
        <f>BU36</f>
        <v>66.167782594177453</v>
      </c>
      <c r="BT56" s="40">
        <f>data_seg!AQ56</f>
        <v>460.289160998</v>
      </c>
      <c r="BU56" s="40">
        <f>data_seg!AR56</f>
        <v>50.174453886254156</v>
      </c>
      <c r="BV56" s="40">
        <f>BX36</f>
        <v>68.032370655008052</v>
      </c>
      <c r="BW56" s="42">
        <f>data_seg!AS56</f>
        <v>459.47936507899999</v>
      </c>
      <c r="BX56" s="40">
        <f>data_seg!AT56</f>
        <v>65.451846958197763</v>
      </c>
      <c r="BY56" s="40">
        <f>data_bpb!G56</f>
        <v>77.51953124507979</v>
      </c>
      <c r="BZ56" s="40">
        <f>CB36</f>
        <v>70.622775799800678</v>
      </c>
      <c r="CA56" s="40">
        <f>data_seg!AU56</f>
        <v>405.49297052200001</v>
      </c>
      <c r="CB56" s="40">
        <f>data_seg!AV56</f>
        <v>59.702166072795094</v>
      </c>
      <c r="CC56" s="40">
        <f>CE36</f>
        <v>51.771365961677816</v>
      </c>
      <c r="CD56" s="40">
        <f>data_seg!AW56</f>
        <v>529.31047619000003</v>
      </c>
      <c r="CE56" s="40">
        <f>data_seg!AX56</f>
        <v>62.531509953551378</v>
      </c>
      <c r="CF56" s="40">
        <f>data_bpb!H56</f>
        <v>69.52393881883944</v>
      </c>
      <c r="CG56" s="40">
        <f>CI36</f>
        <v>69.426952147069585</v>
      </c>
      <c r="CH56" s="42">
        <f>data_seg!AY56</f>
        <v>448.70530612200002</v>
      </c>
      <c r="CI56" s="40">
        <f>data_seg!AZ56</f>
        <v>71.405440401212388</v>
      </c>
      <c r="CJ56" s="40">
        <f>CL36</f>
        <v>62.992001014294281</v>
      </c>
      <c r="CK56" s="40">
        <f>data_seg!BA56</f>
        <v>434.43374149700003</v>
      </c>
      <c r="CL56" s="40">
        <f>data_seg!BB56</f>
        <v>72.532894738631825</v>
      </c>
      <c r="CM56" s="40">
        <f>CO36</f>
        <v>62.768851216610067</v>
      </c>
      <c r="CN56" s="40">
        <f>data_seg!BC56</f>
        <v>457.34022675699998</v>
      </c>
      <c r="CO56" s="40">
        <f>data_seg!BD56</f>
        <v>73.828124987743038</v>
      </c>
    </row>
    <row r="57" spans="1:93" x14ac:dyDescent="0.3">
      <c r="A57" s="41">
        <v>56</v>
      </c>
      <c r="B57" s="41"/>
      <c r="C57" s="54">
        <v>36</v>
      </c>
      <c r="D57" s="41">
        <v>56</v>
      </c>
      <c r="E57" s="40">
        <v>18</v>
      </c>
      <c r="F57" s="40">
        <f>H36</f>
        <v>67.440502104923965</v>
      </c>
      <c r="G57" s="40">
        <f>data_seg!C57</f>
        <v>492.68099773199998</v>
      </c>
      <c r="H57" s="40">
        <f>data_seg!D57</f>
        <v>83.804898648206148</v>
      </c>
      <c r="I57" s="40">
        <f>K36</f>
        <v>101.38448962246358</v>
      </c>
      <c r="J57" s="40">
        <f>data_seg!E57</f>
        <v>403.94448979600003</v>
      </c>
      <c r="K57" s="40">
        <f>data_seg!F57</f>
        <v>65.385713660158245</v>
      </c>
      <c r="L57" s="40">
        <f>N36</f>
        <v>81.25225508792461</v>
      </c>
      <c r="M57" s="40">
        <f>data_seg!G57</f>
        <v>398.89560090700002</v>
      </c>
      <c r="N57" s="40">
        <f>data_seg!H57</f>
        <v>86.327649204668006</v>
      </c>
      <c r="O57" s="40">
        <f>data_bpb!B57</f>
        <v>72.788625966004489</v>
      </c>
      <c r="P57" s="40">
        <f>R36</f>
        <v>84.489952316166267</v>
      </c>
      <c r="Q57" s="40">
        <f>data_seg!I57</f>
        <v>394.785668934</v>
      </c>
      <c r="R57" s="40">
        <f>data_seg!J57</f>
        <v>80.78018995610222</v>
      </c>
      <c r="S57" s="40">
        <f>U36</f>
        <v>80.253154321891103</v>
      </c>
      <c r="T57" s="40">
        <f>data_seg!K57</f>
        <v>420.65850340100002</v>
      </c>
      <c r="U57" s="40">
        <f>data_seg!L57</f>
        <v>75.552030454204214</v>
      </c>
      <c r="V57" s="40">
        <f>X36</f>
        <v>82.908589577431343</v>
      </c>
      <c r="W57" s="40">
        <f>data_seg!M57</f>
        <v>390.76861678</v>
      </c>
      <c r="X57" s="40">
        <f>data_seg!N57</f>
        <v>82.467586434713667</v>
      </c>
      <c r="Y57" s="40">
        <f>AA36</f>
        <v>73.718596117127376</v>
      </c>
      <c r="Z57" s="40">
        <f>data_seg!O57</f>
        <v>437.02857142900001</v>
      </c>
      <c r="AA57" s="40">
        <f>data_seg!P57</f>
        <v>74.122260955921547</v>
      </c>
      <c r="AB57" s="40">
        <f>data_bpb!C57</f>
        <v>68.601651519017238</v>
      </c>
      <c r="AC57" s="40">
        <f>AE36</f>
        <v>70.029796625098939</v>
      </c>
      <c r="AD57" s="40">
        <f>data_seg!Q57</f>
        <v>431.12489795900001</v>
      </c>
      <c r="AE57" s="40">
        <f>data_seg!R57</f>
        <v>80.19261853534698</v>
      </c>
      <c r="AF57" s="40">
        <f>AH36</f>
        <v>75.999540437956782</v>
      </c>
      <c r="AG57" s="40">
        <f>data_seg!S57</f>
        <v>521.42730158699999</v>
      </c>
      <c r="AH57" s="40">
        <f>data_seg!T57</f>
        <v>68.399586397048864</v>
      </c>
      <c r="AI57" s="40">
        <f>AK36</f>
        <v>56.224501362834694</v>
      </c>
      <c r="AJ57" s="40">
        <f>data_seg!U57</f>
        <v>529.44979591799995</v>
      </c>
      <c r="AK57" s="40">
        <f>data_seg!V57</f>
        <v>61.727563037966377</v>
      </c>
      <c r="AL57" s="40">
        <f>AN36</f>
        <v>91.730874234615811</v>
      </c>
      <c r="AM57" s="40">
        <f>data_seg!W57</f>
        <v>365.81877551000002</v>
      </c>
      <c r="AN57" s="40">
        <f>data_seg!X57</f>
        <v>86.694722739523726</v>
      </c>
      <c r="AO57" s="40">
        <f>data_bpb!D57</f>
        <v>81.600345393590032</v>
      </c>
      <c r="AP57" s="40">
        <f>AR36</f>
        <v>52.289734399738791</v>
      </c>
      <c r="AQ57" s="40">
        <f>data_seg!Y57</f>
        <v>578.22331065799995</v>
      </c>
      <c r="AR57" s="40">
        <f>data_seg!Z57</f>
        <v>58.067064608206749</v>
      </c>
      <c r="AS57" s="40">
        <f>AU36</f>
        <v>75.634755975772421</v>
      </c>
      <c r="AT57" s="40">
        <f>data_seg!AA57</f>
        <v>425.49115646299998</v>
      </c>
      <c r="AU57" s="40">
        <f>data_seg!AB57</f>
        <v>80.063206028472408</v>
      </c>
      <c r="AV57" s="40">
        <f>AX36</f>
        <v>63.950116010439814</v>
      </c>
      <c r="AW57" s="40">
        <f>data_seg!AC57</f>
        <v>518.94857142900003</v>
      </c>
      <c r="AX57" s="40">
        <f>data_seg!AD57</f>
        <v>68.449917221464744</v>
      </c>
      <c r="AY57" s="40">
        <f>data_bpb!E57</f>
        <v>58.726917615656731</v>
      </c>
      <c r="AZ57" s="40">
        <f>BB36</f>
        <v>74.004325781227422</v>
      </c>
      <c r="BA57" s="40">
        <f>data_seg!AE57</f>
        <v>425.11092970499999</v>
      </c>
      <c r="BB57" s="40">
        <f>data_seg!AF57</f>
        <v>80.889945651583091</v>
      </c>
      <c r="BC57" s="40">
        <f>BE36</f>
        <v>65.864723420554142</v>
      </c>
      <c r="BD57" s="40">
        <f>data_seg!AG57</f>
        <v>500.87764172300001</v>
      </c>
      <c r="BE57" s="40">
        <f>data_seg!AH57</f>
        <v>68.199001096669534</v>
      </c>
      <c r="BF57" s="40">
        <f>data_bpb!F57</f>
        <v>57.210398486129733</v>
      </c>
      <c r="BG57" s="40">
        <f>BI36</f>
        <v>67.864860185124201</v>
      </c>
      <c r="BH57" s="40">
        <f>data_seg!AI57</f>
        <v>460.63020408199998</v>
      </c>
      <c r="BI57" s="40">
        <f>data_seg!AJ57</f>
        <v>73.960196782961674</v>
      </c>
      <c r="BJ57" s="40">
        <f>BL36</f>
        <v>66.827182465096783</v>
      </c>
      <c r="BK57" s="40">
        <f>data_seg!AK57</f>
        <v>456.82938780000001</v>
      </c>
      <c r="BL57" s="40">
        <f>data_seg!AL57</f>
        <v>73.362332648292224</v>
      </c>
      <c r="BM57" s="40">
        <f>BO36</f>
        <v>57.742667598962292</v>
      </c>
      <c r="BN57" s="40">
        <f>data_seg!AM57</f>
        <v>511.37306122400003</v>
      </c>
      <c r="BO57" s="40">
        <f>data_seg!AN57</f>
        <v>57.351071208246523</v>
      </c>
      <c r="BP57" s="40">
        <f>BR36</f>
        <v>54.881084072541753</v>
      </c>
      <c r="BQ57" s="40">
        <f>data_seg!AO57</f>
        <v>594.15219954600002</v>
      </c>
      <c r="BR57" s="40">
        <f>data_seg!AP57</f>
        <v>57.421874997881716</v>
      </c>
      <c r="BS57" s="40">
        <f>BU36</f>
        <v>66.167782594177453</v>
      </c>
      <c r="BT57" s="40">
        <f>data_seg!AQ57</f>
        <v>467.46412698400002</v>
      </c>
      <c r="BU57" s="40">
        <f>data_seg!AR57</f>
        <v>79.507211534877939</v>
      </c>
      <c r="BV57" s="40">
        <f>BX36</f>
        <v>68.032370655008052</v>
      </c>
      <c r="BW57" s="42">
        <f>data_seg!AS57</f>
        <v>464.97959183699999</v>
      </c>
      <c r="BX57" s="40">
        <f>data_seg!AT57</f>
        <v>74.792713568109406</v>
      </c>
      <c r="BY57" s="40">
        <f>data_bpb!G57</f>
        <v>60.56213378929349</v>
      </c>
      <c r="BZ57" s="40">
        <f>CB36</f>
        <v>70.622775799800678</v>
      </c>
      <c r="CA57" s="40">
        <f>data_seg!AU57</f>
        <v>411.52290249399999</v>
      </c>
      <c r="CB57" s="40">
        <f>data_seg!AV57</f>
        <v>75.170454544279934</v>
      </c>
      <c r="CC57" s="40">
        <f>CE36</f>
        <v>51.771365961677816</v>
      </c>
      <c r="CD57" s="40">
        <f>data_seg!AW57</f>
        <v>535.06757369599995</v>
      </c>
      <c r="CE57" s="40">
        <f>data_seg!AX57</f>
        <v>76.366085172519675</v>
      </c>
      <c r="CF57" s="40">
        <f>data_bpb!H57</f>
        <v>41.234007409125219</v>
      </c>
      <c r="CG57" s="40">
        <f>CI36</f>
        <v>69.426952147069585</v>
      </c>
      <c r="CH57" s="42">
        <f>data_seg!AY57</f>
        <v>453.74693877599998</v>
      </c>
      <c r="CI57" s="40">
        <f>data_seg!AZ57</f>
        <v>82.977922730073814</v>
      </c>
      <c r="CJ57" s="40">
        <f>CL36</f>
        <v>62.992001014294281</v>
      </c>
      <c r="CK57" s="40">
        <f>data_seg!BA57</f>
        <v>439.39700680300001</v>
      </c>
      <c r="CL57" s="40">
        <f>data_seg!BB57</f>
        <v>72.788292255523558</v>
      </c>
      <c r="CM57" s="40">
        <f>CO36</f>
        <v>62.768851216610067</v>
      </c>
      <c r="CN57" s="40">
        <f>data_seg!BC57</f>
        <v>462.21641723400001</v>
      </c>
      <c r="CO57" s="40">
        <f>data_seg!BD57</f>
        <v>73.594491697393366</v>
      </c>
    </row>
    <row r="58" spans="1:93" x14ac:dyDescent="0.3">
      <c r="A58" s="41">
        <v>57</v>
      </c>
      <c r="B58" s="41">
        <v>36</v>
      </c>
      <c r="C58" s="54">
        <v>37</v>
      </c>
      <c r="D58" s="41">
        <v>57</v>
      </c>
      <c r="E58" s="40">
        <v>6</v>
      </c>
      <c r="F58" s="40">
        <f>H37</f>
        <v>85.186298077563208</v>
      </c>
      <c r="G58" s="40">
        <f>data_seg!C58</f>
        <v>505.568072562</v>
      </c>
      <c r="H58" s="40">
        <f>data_seg!D58</f>
        <v>81.172284029006804</v>
      </c>
      <c r="I58" s="40">
        <f>K37</f>
        <v>79.038553449532614</v>
      </c>
      <c r="J58" s="40">
        <f>data_seg!E58</f>
        <v>420.46185940999999</v>
      </c>
      <c r="K58" s="40">
        <f>data_seg!F58</f>
        <v>58.101065691457627</v>
      </c>
      <c r="L58" s="40">
        <f>N37</f>
        <v>79.930320263728191</v>
      </c>
      <c r="M58" s="40">
        <f>data_seg!G58</f>
        <v>411.40607709800003</v>
      </c>
      <c r="N58" s="40">
        <f>data_seg!H58</f>
        <v>80.65761665847738</v>
      </c>
      <c r="O58" s="40">
        <f>data_bpb!B58</f>
        <v>77.519531261771093</v>
      </c>
      <c r="P58" s="40">
        <f>R37</f>
        <v>88.184812613596534</v>
      </c>
      <c r="Q58" s="40">
        <f>data_seg!I58</f>
        <v>408.15528344699999</v>
      </c>
      <c r="R58" s="40">
        <f>data_seg!J58</f>
        <v>80.657616658476343</v>
      </c>
      <c r="S58" s="40">
        <f>U37</f>
        <v>70.592629477677207</v>
      </c>
      <c r="T58" s="40">
        <f>data_seg!K58</f>
        <v>434.95328798200001</v>
      </c>
      <c r="U58" s="40">
        <f>data_seg!L58</f>
        <v>72.745601179887032</v>
      </c>
      <c r="V58" s="40">
        <f>X37</f>
        <v>79.101562484550456</v>
      </c>
      <c r="W58" s="40">
        <f>data_seg!M58</f>
        <v>403.86467120200001</v>
      </c>
      <c r="X58" s="40">
        <f>data_seg!N58</f>
        <v>75.261680834625921</v>
      </c>
      <c r="Y58" s="40">
        <f>AA37</f>
        <v>62.98400406743275</v>
      </c>
      <c r="Z58" s="40">
        <f>data_seg!O58</f>
        <v>451.599092971</v>
      </c>
      <c r="AA58" s="40">
        <f>data_seg!P58</f>
        <v>65.799071618746382</v>
      </c>
      <c r="AB58" s="40">
        <f>data_bpb!C58</f>
        <v>62.768851216609754</v>
      </c>
      <c r="AC58" s="40">
        <f>AE37</f>
        <v>72.788292255523558</v>
      </c>
      <c r="AD58" s="40">
        <f>data_seg!Q58</f>
        <v>444.592471655</v>
      </c>
      <c r="AE58" s="40">
        <f>data_seg!R58</f>
        <v>75.628810974781075</v>
      </c>
      <c r="AF58" s="40">
        <f>AH37</f>
        <v>68.299146478562079</v>
      </c>
      <c r="AG58" s="40">
        <f>data_seg!S58</f>
        <v>537.21687074800002</v>
      </c>
      <c r="AH58" s="40">
        <f>data_seg!T58</f>
        <v>59.630408650061369</v>
      </c>
      <c r="AI58" s="40">
        <f>AK37</f>
        <v>60.919081532930527</v>
      </c>
      <c r="AJ58" s="40">
        <f>data_seg!U58</f>
        <v>546.94603174600002</v>
      </c>
      <c r="AK58" s="40">
        <f>data_seg!V58</f>
        <v>52.113970587756043</v>
      </c>
      <c r="AL58" s="40">
        <f>AN37</f>
        <v>88.720493558513482</v>
      </c>
      <c r="AM58" s="40">
        <f>data_seg!W58</f>
        <v>378.27628117900002</v>
      </c>
      <c r="AN58" s="40">
        <f>data_seg!X58</f>
        <v>82.908589577432153</v>
      </c>
      <c r="AO58" s="40">
        <f>data_bpb!D58</f>
        <v>89.102409414688964</v>
      </c>
      <c r="AP58" s="40">
        <f>AR37</f>
        <v>59.175214693818539</v>
      </c>
      <c r="AQ58" s="40">
        <f>data_seg!Y58</f>
        <v>596.82249433100003</v>
      </c>
      <c r="AR58" s="40">
        <f>data_seg!Z58</f>
        <v>58.28536183746187</v>
      </c>
      <c r="AS58" s="40">
        <f>AU37</f>
        <v>73.196370610664616</v>
      </c>
      <c r="AT58" s="40">
        <f>data_seg!AA58</f>
        <v>438.980498866</v>
      </c>
      <c r="AU58" s="40">
        <f>data_seg!AB58</f>
        <v>80.045982574781902</v>
      </c>
      <c r="AV58" s="40">
        <f>AX37</f>
        <v>52.201704542519437</v>
      </c>
      <c r="AW58" s="40">
        <f>data_seg!AC58</f>
        <v>534.72653061200003</v>
      </c>
      <c r="AX58" s="40">
        <f>data_seg!AD58</f>
        <v>62.928082186618006</v>
      </c>
      <c r="AY58" s="40">
        <f>data_bpb!E58</f>
        <v>52.07021410277072</v>
      </c>
      <c r="AZ58" s="40">
        <f>BB37</f>
        <v>72.788292240806669</v>
      </c>
      <c r="BA58" s="40">
        <f>data_seg!AE58</f>
        <v>438.462403628</v>
      </c>
      <c r="BB58" s="40">
        <f>data_seg!AF58</f>
        <v>78.488372087319604</v>
      </c>
      <c r="BC58" s="40">
        <f>BE37</f>
        <v>68.355901917914707</v>
      </c>
      <c r="BD58" s="40">
        <f>data_seg!AG58</f>
        <v>516.71365079400005</v>
      </c>
      <c r="BE58" s="40">
        <f>data_seg!AH58</f>
        <v>62.768851216610372</v>
      </c>
      <c r="BF58" s="40">
        <f>data_bpb!F58</f>
        <v>68.298852650931963</v>
      </c>
      <c r="BG58" s="40">
        <f>BI37</f>
        <v>60.844370859667826</v>
      </c>
      <c r="BH58" s="40">
        <f>data_seg!AI58</f>
        <v>475.23265306100001</v>
      </c>
      <c r="BI58" s="40">
        <f>data_seg!AJ58</f>
        <v>73.696524066942132</v>
      </c>
      <c r="BJ58" s="40">
        <f>BL37</f>
        <v>72.788291372501121</v>
      </c>
      <c r="BK58" s="40">
        <f>data_seg!AK58</f>
        <v>471.550839</v>
      </c>
      <c r="BL58" s="40">
        <f>data_seg!AL58</f>
        <v>65.694517973134694</v>
      </c>
      <c r="BM58" s="40">
        <f>BO37</f>
        <v>60.799632346514834</v>
      </c>
      <c r="BN58" s="40">
        <f>data_seg!AM58</f>
        <v>530.20444444400005</v>
      </c>
      <c r="BO58" s="40">
        <f>data_seg!AN58</f>
        <v>53.461745682292751</v>
      </c>
      <c r="BP58" s="40">
        <f>BR37</f>
        <v>56.173573369505583</v>
      </c>
      <c r="BQ58" s="40">
        <f>data_seg!AO58</f>
        <v>612.96036281199997</v>
      </c>
      <c r="BR58" s="40">
        <f>data_seg!AP58</f>
        <v>59.175214693818539</v>
      </c>
      <c r="BS58" s="40">
        <f>BU37</f>
        <v>54.369863011594703</v>
      </c>
      <c r="BT58" s="40">
        <f>data_seg!AQ58</f>
        <v>481.04780045400003</v>
      </c>
      <c r="BU58" s="40">
        <f>data_seg!AR58</f>
        <v>69.524243281884864</v>
      </c>
      <c r="BV58" s="40">
        <f>BX37</f>
        <v>57.421875000934364</v>
      </c>
      <c r="BW58" s="42">
        <f>data_seg!AS58</f>
        <v>479.41950113399997</v>
      </c>
      <c r="BX58" s="40">
        <f>data_seg!AT58</f>
        <v>66.926345609657574</v>
      </c>
      <c r="BY58" s="40">
        <f>data_bpb!G58</f>
        <v>57.209986169185143</v>
      </c>
      <c r="BZ58" s="40">
        <f>CB37</f>
        <v>74.71762047524669</v>
      </c>
      <c r="CA58" s="40">
        <f>data_seg!AU58</f>
        <v>425.89024943300001</v>
      </c>
      <c r="CB58" s="40">
        <f>data_seg!AV58</f>
        <v>71.282327586975185</v>
      </c>
      <c r="CC58" s="40">
        <f>CE37</f>
        <v>55.371093746485073</v>
      </c>
      <c r="CD58" s="40">
        <f>data_seg!AW58</f>
        <v>549.20997732399996</v>
      </c>
      <c r="CE58" s="40">
        <f>data_seg!AX58</f>
        <v>64.098837204876588</v>
      </c>
      <c r="CF58" s="40">
        <f>data_bpb!H58</f>
        <v>55.17385184776041</v>
      </c>
      <c r="CG58" s="40">
        <f>CI37</f>
        <v>63.289322609960358</v>
      </c>
      <c r="CH58" s="42">
        <f>data_seg!AY58</f>
        <v>466.76244897999999</v>
      </c>
      <c r="CI58" s="40">
        <f>data_seg!AZ58</f>
        <v>75.721153850704539</v>
      </c>
      <c r="CJ58" s="40">
        <f>CL37</f>
        <v>69.136705697992682</v>
      </c>
      <c r="CK58" s="40">
        <f>data_seg!BA58</f>
        <v>454.23455782299999</v>
      </c>
      <c r="CL58" s="40">
        <f>data_seg!BB58</f>
        <v>70.7940924661319</v>
      </c>
      <c r="CM58" s="40">
        <f>CO37</f>
        <v>63.802083340025604</v>
      </c>
      <c r="CN58" s="40">
        <f>data_seg!BC58</f>
        <v>476.89142857100001</v>
      </c>
      <c r="CO58" s="40">
        <f>data_seg!BD58</f>
        <v>71.118836000444844</v>
      </c>
    </row>
    <row r="59" spans="1:93" x14ac:dyDescent="0.3">
      <c r="A59" s="41">
        <v>58</v>
      </c>
      <c r="B59" s="41">
        <v>37</v>
      </c>
      <c r="C59" s="54">
        <v>38</v>
      </c>
      <c r="D59" s="41">
        <v>58</v>
      </c>
      <c r="E59" s="40">
        <v>21</v>
      </c>
      <c r="F59" s="40">
        <f>H38</f>
        <v>56.986356443837366</v>
      </c>
      <c r="G59" s="40">
        <f>data_seg!C59</f>
        <v>510.00308389999998</v>
      </c>
      <c r="H59" s="40">
        <f>data_seg!D59</f>
        <v>79.321981632993726</v>
      </c>
      <c r="I59" s="40">
        <f>K38</f>
        <v>69.524243281884864</v>
      </c>
      <c r="J59" s="40">
        <f>data_seg!E59</f>
        <v>426.65795918399999</v>
      </c>
      <c r="K59" s="40">
        <f>data_seg!F59</f>
        <v>64.184131737060795</v>
      </c>
      <c r="L59" s="40">
        <f>N38</f>
        <v>74.470530292548546</v>
      </c>
      <c r="M59" s="40">
        <f>data_seg!G59</f>
        <v>415.86938775499999</v>
      </c>
      <c r="N59" s="40">
        <f>data_seg!H59</f>
        <v>81.845658936506965</v>
      </c>
      <c r="O59" s="40">
        <f>data_bpb!B59</f>
        <v>76.752011138651184</v>
      </c>
      <c r="P59" s="40">
        <f>R38</f>
        <v>79.000009956415042</v>
      </c>
      <c r="Q59" s="40">
        <f>data_seg!I59</f>
        <v>412.61859410400001</v>
      </c>
      <c r="R59" s="40">
        <f>data_seg!J59</f>
        <v>80.034914268389741</v>
      </c>
      <c r="S59" s="40">
        <f>U38</f>
        <v>67.665711945637227</v>
      </c>
      <c r="T59" s="40">
        <f>data_seg!K59</f>
        <v>439.90204081600001</v>
      </c>
      <c r="U59" s="40">
        <f>data_seg!L59</f>
        <v>78.632318974627566</v>
      </c>
      <c r="V59" s="40">
        <f>X38</f>
        <v>67.098039390331493</v>
      </c>
      <c r="W59" s="40">
        <f>data_seg!M59</f>
        <v>408.64798185900003</v>
      </c>
      <c r="X59" s="40">
        <f>data_seg!N59</f>
        <v>81.100252204785548</v>
      </c>
      <c r="Y59" s="40">
        <f>AA38</f>
        <v>67.999588814042468</v>
      </c>
      <c r="Z59" s="40">
        <f>data_seg!O59</f>
        <v>457.07029478499999</v>
      </c>
      <c r="AA59" s="40">
        <f>data_seg!P59</f>
        <v>68.108942932307087</v>
      </c>
      <c r="AB59" s="40">
        <f>data_bpb!C59</f>
        <v>68.299146478562079</v>
      </c>
      <c r="AC59" s="40">
        <f>AE38</f>
        <v>73.478228670570715</v>
      </c>
      <c r="AD59" s="40">
        <f>data_seg!Q59</f>
        <v>449.352562358</v>
      </c>
      <c r="AE59" s="40">
        <f>data_seg!R59</f>
        <v>74.333797086515219</v>
      </c>
      <c r="AF59" s="40">
        <f>AH38</f>
        <v>58.28536183746187</v>
      </c>
      <c r="AG59" s="40">
        <f>data_seg!S59</f>
        <v>543.25405895699998</v>
      </c>
      <c r="AH59" s="40">
        <f>data_seg!T59</f>
        <v>67.23341851589764</v>
      </c>
      <c r="AI59" s="40">
        <f>AK38</f>
        <v>44.045188206353572</v>
      </c>
      <c r="AJ59" s="40">
        <f>data_seg!U59</f>
        <v>553.85396825400005</v>
      </c>
      <c r="AK59" s="40">
        <f>data_seg!V59</f>
        <v>56.725931854724308</v>
      </c>
      <c r="AL59" s="40">
        <f>AN38</f>
        <v>86.13281251514023</v>
      </c>
      <c r="AM59" s="40">
        <f>data_seg!W59</f>
        <v>382.61841269799999</v>
      </c>
      <c r="AN59" s="40">
        <f>data_seg!X59</f>
        <v>85.69075700271722</v>
      </c>
      <c r="AO59" s="40">
        <f>data_bpb!D59</f>
        <v>86.614473921897186</v>
      </c>
      <c r="AP59" s="40">
        <f>AR38</f>
        <v>45.725674751805407</v>
      </c>
      <c r="AQ59" s="40">
        <f>data_seg!Y59</f>
        <v>602.99900226800003</v>
      </c>
      <c r="AR59" s="40">
        <f>data_seg!Z59</f>
        <v>53.774658573851475</v>
      </c>
      <c r="AS59" s="40">
        <f>AU38</f>
        <v>71.118836014494391</v>
      </c>
      <c r="AT59" s="40">
        <f>data_seg!AA59</f>
        <v>443.47791383200001</v>
      </c>
      <c r="AU59" s="40">
        <f>data_seg!AB59</f>
        <v>81.400595347467586</v>
      </c>
      <c r="AV59" s="40">
        <f>AX38</f>
        <v>52.400190118893818</v>
      </c>
      <c r="AW59" s="40">
        <f>data_seg!AC59</f>
        <v>540.447346939</v>
      </c>
      <c r="AX59" s="40">
        <f>data_seg!AD59</f>
        <v>63.216743120625459</v>
      </c>
      <c r="AY59" s="40">
        <f>data_bpb!E59</f>
        <v>52.600190844713879</v>
      </c>
      <c r="AZ59" s="40">
        <f>BB38</f>
        <v>66.540370172984723</v>
      </c>
      <c r="BA59" s="40">
        <f>data_seg!AE59</f>
        <v>443.04907029499998</v>
      </c>
      <c r="BB59" s="40">
        <f>data_seg!AF59</f>
        <v>79.3836289680617</v>
      </c>
      <c r="BC59" s="40">
        <f>BE38</f>
        <v>58.893793816881612</v>
      </c>
      <c r="BD59" s="40">
        <f>data_seg!AG59</f>
        <v>522.448979592</v>
      </c>
      <c r="BE59" s="40">
        <f>data_seg!AH59</f>
        <v>67.744908709574958</v>
      </c>
      <c r="BF59" s="40">
        <f>data_bpb!F59</f>
        <v>59.175214693818539</v>
      </c>
      <c r="BG59" s="40">
        <f>BI38</f>
        <v>59.918478263922395</v>
      </c>
      <c r="BH59" s="40">
        <f>data_seg!AI59</f>
        <v>480.11755102000001</v>
      </c>
      <c r="BI59" s="40">
        <f>data_seg!AJ59</f>
        <v>70.518092105424287</v>
      </c>
      <c r="BJ59" s="40">
        <f>BL38</f>
        <v>66.827183085356623</v>
      </c>
      <c r="BK59" s="40">
        <f>data_seg!AK59</f>
        <v>477.03074830000003</v>
      </c>
      <c r="BL59" s="40">
        <f>data_seg!AL59</f>
        <v>67.744908611231253</v>
      </c>
      <c r="BM59" s="40">
        <f>BO38</f>
        <v>46.005656531442789</v>
      </c>
      <c r="BN59" s="40">
        <f>data_seg!AM59</f>
        <v>536.93823129299994</v>
      </c>
      <c r="BO59" s="40">
        <f>data_seg!AN59</f>
        <v>51.434760071499461</v>
      </c>
      <c r="BP59" s="40">
        <f>BR38</f>
        <v>47.842189482471049</v>
      </c>
      <c r="BQ59" s="40">
        <f>data_seg!AO59</f>
        <v>619.04399092999995</v>
      </c>
      <c r="BR59" s="40">
        <f>data_seg!AP59</f>
        <v>54.867211199116994</v>
      </c>
      <c r="BS59" s="40">
        <f>BU38</f>
        <v>55.769446944953536</v>
      </c>
      <c r="BT59" s="40">
        <f>data_seg!AQ59</f>
        <v>486.22585034000002</v>
      </c>
      <c r="BU59" s="40">
        <f>data_seg!AR59</f>
        <v>80.990555034775539</v>
      </c>
      <c r="BV59" s="40">
        <f>BX38</f>
        <v>59.918478263922395</v>
      </c>
      <c r="BW59" s="42">
        <f>data_seg!AS59</f>
        <v>484.79854875299998</v>
      </c>
      <c r="BX59" s="40">
        <f>data_seg!AT59</f>
        <v>66.716774889955715</v>
      </c>
      <c r="BY59" s="40">
        <f>data_bpb!G59</f>
        <v>60.092659876897109</v>
      </c>
      <c r="BZ59" s="40">
        <f>CB38</f>
        <v>56.960390363984878</v>
      </c>
      <c r="CA59" s="40">
        <f>data_seg!AU59</f>
        <v>430.940589569</v>
      </c>
      <c r="CB59" s="40">
        <f>data_seg!AV59</f>
        <v>75.793867307669515</v>
      </c>
      <c r="CC59" s="40">
        <f>CE38</f>
        <v>45.666881444310512</v>
      </c>
      <c r="CD59" s="40">
        <f>data_seg!AW59</f>
        <v>554.82630385499999</v>
      </c>
      <c r="CE59" s="40">
        <f>data_seg!AX59</f>
        <v>70.78832042500747</v>
      </c>
      <c r="CF59" s="40">
        <f>data_bpb!H59</f>
        <v>45.869545113678228</v>
      </c>
      <c r="CG59" s="40">
        <f>CI38</f>
        <v>55.124999999138304</v>
      </c>
      <c r="CH59" s="42">
        <f>data_seg!AY59</f>
        <v>471.51673469399998</v>
      </c>
      <c r="CI59" s="40">
        <f>data_seg!AZ59</f>
        <v>78.239051094493945</v>
      </c>
      <c r="CJ59" s="40">
        <f>CL38</f>
        <v>64.988599563569267</v>
      </c>
      <c r="CK59" s="40">
        <f>data_seg!BA59</f>
        <v>459.31972789100001</v>
      </c>
      <c r="CL59" s="40">
        <f>data_seg!BB59</f>
        <v>72.423986484022862</v>
      </c>
      <c r="CM59" s="40">
        <f>CO38</f>
        <v>68.582092446704578</v>
      </c>
      <c r="CN59" s="40">
        <f>data_seg!BC59</f>
        <v>481.95337868500002</v>
      </c>
      <c r="CO59" s="40">
        <f>data_seg!BD59</f>
        <v>75.157440271140402</v>
      </c>
    </row>
    <row r="60" spans="1:93" x14ac:dyDescent="0.3">
      <c r="A60" s="41">
        <v>59</v>
      </c>
      <c r="B60" s="41" t="s">
        <v>20</v>
      </c>
      <c r="C60" s="54" t="s">
        <v>120</v>
      </c>
      <c r="D60" s="41">
        <v>59</v>
      </c>
      <c r="E60" s="40">
        <v>3</v>
      </c>
      <c r="F60" s="40">
        <f>60/((G41-G39)/6)</f>
        <v>49.479061154644349</v>
      </c>
      <c r="G60" s="40">
        <f>data_seg!C60</f>
        <v>525.88770975099999</v>
      </c>
      <c r="H60" s="40">
        <f>data_seg!D60</f>
        <v>70.956092687176579</v>
      </c>
      <c r="I60" s="40">
        <f>60/((J41-J39)/6)</f>
        <v>62.124342599257204</v>
      </c>
      <c r="J60" s="40">
        <f>data_seg!E60</f>
        <v>446.28897959199998</v>
      </c>
      <c r="K60" s="40">
        <f>data_seg!F60</f>
        <v>59.961928932107043</v>
      </c>
      <c r="L60" s="40">
        <f>60/((M41-M39)/6)</f>
        <v>65.142463227622699</v>
      </c>
      <c r="M60" s="40">
        <f>data_seg!G60</f>
        <v>431.26421768699998</v>
      </c>
      <c r="N60" s="40">
        <f>data_seg!H60</f>
        <v>83.946700510542399</v>
      </c>
      <c r="O60" s="40">
        <f>data_bpb!B60</f>
        <v>65.142463227622699</v>
      </c>
      <c r="P60" s="40">
        <f>60/((Q41-Q39)/6)</f>
        <v>72.469655954567926</v>
      </c>
      <c r="Q60" s="40">
        <f>data_seg!I60</f>
        <v>428.36172335600003</v>
      </c>
      <c r="R60" s="40">
        <f>data_seg!J60</f>
        <v>79.101562484551451</v>
      </c>
      <c r="S60" s="40">
        <f>60/((T41-T39)/6)</f>
        <v>79.000796191748648</v>
      </c>
      <c r="T60" s="40">
        <f>data_seg!K60</f>
        <v>455.925986395</v>
      </c>
      <c r="U60" s="40">
        <f>data_seg!L60</f>
        <v>67.463285307960746</v>
      </c>
      <c r="V60" s="40">
        <f>60/((W41-W39)/6)</f>
        <v>60.012927954933261</v>
      </c>
      <c r="W60" s="40">
        <f>data_seg!M60</f>
        <v>424.18430839000001</v>
      </c>
      <c r="X60" s="40">
        <f>data_seg!N60</f>
        <v>84.952910945993608</v>
      </c>
      <c r="Y60" s="40">
        <f>60/((Z41-Z39)/6)</f>
        <v>62.015625001404743</v>
      </c>
      <c r="Z60" s="40">
        <f>data_seg!O60</f>
        <v>475.57006802699999</v>
      </c>
      <c r="AA60" s="40">
        <f>data_seg!P60</f>
        <v>66.114738794790824</v>
      </c>
      <c r="AB60" s="40">
        <f>data_bpb!C60</f>
        <v>62.327261304599581</v>
      </c>
      <c r="AC60" s="40">
        <f>60/((AD41-AD39)/6)</f>
        <v>74.538010815663483</v>
      </c>
      <c r="AD60" s="40">
        <f>data_seg!Q60</f>
        <v>466.30312925200002</v>
      </c>
      <c r="AE60" s="40">
        <f>data_seg!R60</f>
        <v>73.131633276816842</v>
      </c>
      <c r="AF60" s="40">
        <f>60/((AG41-AG39)/6)</f>
        <v>54.978390956476026</v>
      </c>
      <c r="AG60" s="40">
        <f>data_seg!S60</f>
        <v>561.99473922899995</v>
      </c>
      <c r="AH60" s="40">
        <f>data_seg!T60</f>
        <v>69.059716043503428</v>
      </c>
      <c r="AI60" s="40">
        <f>60/((AJ41-AJ39)/6)</f>
        <v>50.419207320051569</v>
      </c>
      <c r="AJ60" s="40">
        <f>data_seg!U60</f>
        <v>576.06603174600002</v>
      </c>
      <c r="AK60" s="40">
        <f>data_seg!V60</f>
        <v>52.234680978768402</v>
      </c>
      <c r="AL60" s="40">
        <f>60/((AM41-AM39)/6)</f>
        <v>72.310887616422676</v>
      </c>
      <c r="AM60" s="40">
        <f>data_seg!W60</f>
        <v>397.32244897999999</v>
      </c>
      <c r="AN60" s="40">
        <f>data_seg!X60</f>
        <v>86.856617663024977</v>
      </c>
      <c r="AO60" s="40">
        <f>data_bpb!D60</f>
        <v>72.110864324475514</v>
      </c>
      <c r="AP60" s="40">
        <f>60/((AQ41-AQ39)/6)</f>
        <v>41.240755508760436</v>
      </c>
      <c r="AQ60" s="40">
        <f>data_seg!Y60</f>
        <v>626.43011337899998</v>
      </c>
      <c r="AR60" s="40">
        <f>data_seg!Z60</f>
        <v>52.768028088182014</v>
      </c>
      <c r="AS60" s="40">
        <f>60/((AT41-AT39)/6)</f>
        <v>64.01612902588208</v>
      </c>
      <c r="AT60" s="40">
        <f>data_seg!AA60</f>
        <v>458.9569161</v>
      </c>
      <c r="AU60" s="40">
        <f>data_seg!AB60</f>
        <v>80.020161310810678</v>
      </c>
      <c r="AV60" s="40">
        <f>60/((AW41-AW39)/6)</f>
        <v>53.833007810692799</v>
      </c>
      <c r="AW60" s="40">
        <f>data_seg!AC60</f>
        <v>560.37877550999997</v>
      </c>
      <c r="AX60" s="40">
        <f>data_seg!AD60</f>
        <v>58.894230761757314</v>
      </c>
      <c r="AY60" s="40">
        <f>data_bpb!E60</f>
        <v>53.833007810692799</v>
      </c>
      <c r="AZ60" s="40">
        <f>60/((BA41-BA39)/6)</f>
        <v>55.769446944953536</v>
      </c>
      <c r="BA60" s="40">
        <f>data_seg!AE60</f>
        <v>458.92136054399998</v>
      </c>
      <c r="BB60" s="40">
        <f>data_seg!AF60</f>
        <v>76.823319905180909</v>
      </c>
      <c r="BC60" s="40">
        <f>60/((BD41-BD39)/6)</f>
        <v>48.459319625781411</v>
      </c>
      <c r="BD60" s="40">
        <f>data_seg!AG60</f>
        <v>541.04816326499997</v>
      </c>
      <c r="BE60" s="40">
        <f>data_seg!AH60</f>
        <v>66.061917426145683</v>
      </c>
      <c r="BF60" s="40">
        <f>data_bpb!F60</f>
        <v>48.449707028174494</v>
      </c>
      <c r="BG60" s="40">
        <f>60/((BH41-BH39)/6)</f>
        <v>55.346385541474291</v>
      </c>
      <c r="BH60" s="40">
        <f>data_seg!AI60</f>
        <v>497.985306122</v>
      </c>
      <c r="BI60" s="40">
        <f>data_seg!AJ60</f>
        <v>71.777343751168942</v>
      </c>
      <c r="BJ60" s="40">
        <f>60/((BK41-BK39)/6)</f>
        <v>64.599608397174038</v>
      </c>
      <c r="BK60" s="40">
        <f>data_seg!AK60</f>
        <v>495.629932</v>
      </c>
      <c r="BL60" s="40">
        <f>data_seg!AL60</f>
        <v>67.795162340601152</v>
      </c>
      <c r="BM60" s="40">
        <f>60/((BN41-BN39)/6)</f>
        <v>37.906861243938877</v>
      </c>
      <c r="BN60" s="40">
        <f>data_seg!AM60</f>
        <v>561.43528344699996</v>
      </c>
      <c r="BO60" s="40">
        <f>data_seg!AN60</f>
        <v>51.220834198604955</v>
      </c>
      <c r="BP60" s="40">
        <f>60/((BQ41-BQ39)/6)</f>
        <v>40.486883073792029</v>
      </c>
      <c r="BQ60" s="40">
        <f>data_seg!AO60</f>
        <v>642.00852607700006</v>
      </c>
      <c r="BR60" s="40">
        <f>data_seg!AP60</f>
        <v>53.095569344380131</v>
      </c>
      <c r="BS60" s="40">
        <f>60/((BT41-BT39)/6)</f>
        <v>53.646734432455929</v>
      </c>
      <c r="BT60" s="40">
        <f>data_seg!AQ60</f>
        <v>501.78321995499999</v>
      </c>
      <c r="BU60" s="40">
        <f>data_seg!AR60</f>
        <v>82.467586434713326</v>
      </c>
      <c r="BV60" s="40">
        <f>60/((BW41-BW39)/6)</f>
        <v>59.480278142681271</v>
      </c>
      <c r="BW60" s="42">
        <f>data_seg!AS60</f>
        <v>503.684353741</v>
      </c>
      <c r="BX60" s="40">
        <f>data_seg!AT60</f>
        <v>65.279605251615479</v>
      </c>
      <c r="BY60" s="40">
        <f>data_bpb!G60</f>
        <v>59.630408659938446</v>
      </c>
      <c r="BZ60" s="40">
        <f>60/((CA41-CA39)/6)</f>
        <v>51.094232747292587</v>
      </c>
      <c r="CA60" s="40">
        <f>data_seg!AU60</f>
        <v>447.56462585000003</v>
      </c>
      <c r="CB60" s="40">
        <f>data_seg!AV60</f>
        <v>71.902173899952956</v>
      </c>
      <c r="CC60" s="40">
        <f>60/((CO41-CO39)/6)</f>
        <v>103.89803341170314</v>
      </c>
      <c r="CD60" s="40">
        <f>data_seg!AW60</f>
        <v>572.62585034000006</v>
      </c>
      <c r="CE60" s="40">
        <f>data_seg!AX60</f>
        <v>63.769280204785986</v>
      </c>
      <c r="CF60" s="40">
        <f>data_bpb!H60</f>
        <v>37.269005411689754</v>
      </c>
      <c r="CG60" s="40">
        <f>60/((CH41-CH39)/6)</f>
        <v>48.397717295475239</v>
      </c>
      <c r="CH60" s="42">
        <f>data_seg!AY60</f>
        <v>487.62122448999997</v>
      </c>
      <c r="CI60" s="40">
        <f>data_seg!AZ60</f>
        <v>76.562500005316494</v>
      </c>
      <c r="CJ60" s="40">
        <f>60/((CK41-CK39)/6)</f>
        <v>59.933181075772545</v>
      </c>
      <c r="CK60" s="40">
        <f>data_seg!BA60</f>
        <v>476.71727891199998</v>
      </c>
      <c r="CL60" s="40">
        <f>data_seg!BB60</f>
        <v>67.500000016874338</v>
      </c>
      <c r="CM60" s="40">
        <f>60/((CN41-CN39)/6)</f>
        <v>56.804073178228045</v>
      </c>
      <c r="CN60" s="40">
        <f>data_seg!BC60</f>
        <v>498.718185941</v>
      </c>
      <c r="CO60" s="40">
        <f>data_seg!BD60</f>
        <v>75.011339589225059</v>
      </c>
    </row>
    <row r="61" spans="1:93" x14ac:dyDescent="0.3">
      <c r="A61" s="41">
        <v>60</v>
      </c>
      <c r="B61" s="41" t="s">
        <v>21</v>
      </c>
      <c r="C61" s="54" t="s">
        <v>121</v>
      </c>
      <c r="D61" s="41">
        <v>60</v>
      </c>
      <c r="E61" s="40">
        <v>23</v>
      </c>
      <c r="F61" s="40">
        <f>60/((G44-G41)/6)</f>
        <v>36.687495381050844</v>
      </c>
      <c r="G61" s="40">
        <f>data_seg!C61</f>
        <v>528.42448979599999</v>
      </c>
      <c r="H61" s="40">
        <f>data_seg!D61</f>
        <v>73.042689251807161</v>
      </c>
      <c r="I61" s="40">
        <f>60/((J44-J41)/6)</f>
        <v>53.938356158611079</v>
      </c>
      <c r="J61" s="40">
        <f>data_seg!E61</f>
        <v>449.29088435400001</v>
      </c>
      <c r="K61" s="40">
        <f>data_seg!F61</f>
        <v>65.455601446400237</v>
      </c>
      <c r="L61" s="40">
        <f>60/((M44-M41)/6)</f>
        <v>60.56213378929349</v>
      </c>
      <c r="M61" s="40">
        <f>data_seg!G61</f>
        <v>433.40843537400002</v>
      </c>
      <c r="N61" s="40">
        <f>data_seg!H61</f>
        <v>82.468778458007108</v>
      </c>
      <c r="O61" s="40">
        <f>data_bpb!B61</f>
        <v>60.978982304890536</v>
      </c>
      <c r="P61" s="40">
        <f>60/((Q44-Q41)/6)</f>
        <v>55.569556451088083</v>
      </c>
      <c r="Q61" s="40">
        <f>data_seg!I61</f>
        <v>430.637278912</v>
      </c>
      <c r="R61" s="40">
        <f>data_seg!J61</f>
        <v>78.717404804185577</v>
      </c>
      <c r="S61" s="40">
        <f>60/((T44-T41)/6)</f>
        <v>74.943353472975801</v>
      </c>
      <c r="T61" s="40">
        <f>data_seg!K61</f>
        <v>458.594104308</v>
      </c>
      <c r="U61" s="40">
        <f>data_seg!L61</f>
        <v>70.281319289248103</v>
      </c>
      <c r="V61" s="40">
        <f>60/((W44-W41)/6)</f>
        <v>52.628089528067072</v>
      </c>
      <c r="W61" s="40">
        <f>data_seg!M61</f>
        <v>426.30312925200002</v>
      </c>
      <c r="X61" s="40">
        <f>data_seg!N61</f>
        <v>81.007475404346721</v>
      </c>
      <c r="Y61" s="40">
        <f>60/((Z44-Z41)/6)</f>
        <v>56.173573369505583</v>
      </c>
      <c r="Z61" s="40">
        <f>data_seg!O61</f>
        <v>478.29260771000003</v>
      </c>
      <c r="AA61" s="40">
        <f>data_seg!P61</f>
        <v>68.734413967020444</v>
      </c>
      <c r="AB61" s="40">
        <f>data_bpb!C61</f>
        <v>56.429140124580769</v>
      </c>
      <c r="AC61" s="40">
        <f>60/((AD44-AD41)/6)</f>
        <v>52.026531042229038</v>
      </c>
      <c r="AD61" s="40">
        <f>data_seg!Q61</f>
        <v>468.76444444399999</v>
      </c>
      <c r="AE61" s="40">
        <f>data_seg!R61</f>
        <v>73.372395830626431</v>
      </c>
      <c r="AF61" s="40">
        <f>60/((AG44-AG41)/6)</f>
        <v>46.280317165703671</v>
      </c>
      <c r="AG61" s="40">
        <f>data_seg!S61</f>
        <v>564.60117913800002</v>
      </c>
      <c r="AH61" s="40">
        <f>data_seg!T61</f>
        <v>65.190844273954554</v>
      </c>
      <c r="AI61" s="40">
        <f>60/((AJ44-AJ41)/6)</f>
        <v>41.343750000936765</v>
      </c>
      <c r="AJ61" s="40">
        <f>data_seg!U61</f>
        <v>579.512018141</v>
      </c>
      <c r="AK61" s="40">
        <f>data_seg!V61</f>
        <v>54.775705646576327</v>
      </c>
      <c r="AL61" s="40">
        <f>60/((AM44-AM41)/6)</f>
        <v>70.282617944819179</v>
      </c>
      <c r="AM61" s="40">
        <f>data_seg!W61</f>
        <v>399.39482993199999</v>
      </c>
      <c r="AN61" s="40">
        <f>data_seg!X61</f>
        <v>85.698111930912361</v>
      </c>
      <c r="AO61" s="40">
        <f>data_bpb!D61</f>
        <v>70.794092466132298</v>
      </c>
      <c r="AP61" s="40">
        <f>60/((AQ44-AQ41)/6)</f>
        <v>30.579696747647272</v>
      </c>
      <c r="AQ61" s="40">
        <f>data_seg!Y61</f>
        <v>629.84126984099998</v>
      </c>
      <c r="AR61" s="40">
        <f>data_seg!Z61</f>
        <v>56.588089144546927</v>
      </c>
      <c r="AS61" s="40">
        <f>60/((AT44-AT41)/6)</f>
        <v>57.783018864517501</v>
      </c>
      <c r="AT61" s="40">
        <f>data_seg!AA61</f>
        <v>461.20634920600003</v>
      </c>
      <c r="AU61" s="40">
        <f>data_seg!AB61</f>
        <v>81.047175638006664</v>
      </c>
      <c r="AV61" s="40">
        <f>60/((AW44-AW41)/6)</f>
        <v>45.184426228235175</v>
      </c>
      <c r="AW61" s="40">
        <f>data_seg!AC61</f>
        <v>563.43510204100005</v>
      </c>
      <c r="AX61" s="40">
        <f>data_seg!AD61</f>
        <v>64.051343797798623</v>
      </c>
      <c r="AY61" s="40">
        <f>data_bpb!E61</f>
        <v>45.33305920936116</v>
      </c>
      <c r="AZ61" s="40">
        <f>60/((BA44-BA41)/6)</f>
        <v>52.734374997425199</v>
      </c>
      <c r="BA61" s="40">
        <f>data_seg!AE61</f>
        <v>461.26439909300001</v>
      </c>
      <c r="BB61" s="40">
        <f>data_seg!AF61</f>
        <v>76.390283577802535</v>
      </c>
      <c r="BC61" s="40">
        <f>60/((BD44-BD41)/6)</f>
        <v>41.789504719907299</v>
      </c>
      <c r="BD61" s="40">
        <f>data_seg!AG61</f>
        <v>543.77287981899997</v>
      </c>
      <c r="BE61" s="40">
        <f>data_seg!AH61</f>
        <v>70.112903227728609</v>
      </c>
      <c r="BF61" s="40">
        <f>data_bpb!F61</f>
        <v>41.565432309950417</v>
      </c>
      <c r="BG61" s="40">
        <f>60/((BH44-BH41)/6)</f>
        <v>45.110474627598038</v>
      </c>
      <c r="BH61" s="40">
        <f>data_seg!AI61</f>
        <v>500.49306122399997</v>
      </c>
      <c r="BI61" s="40">
        <f>data_seg!AJ61</f>
        <v>71.244942681421918</v>
      </c>
      <c r="BJ61" s="40">
        <f>60/((BK44-BK41)/6)</f>
        <v>60.56213470623667</v>
      </c>
      <c r="BK61" s="40">
        <f>data_seg!AK61</f>
        <v>498.28498869999999</v>
      </c>
      <c r="BL61" s="40">
        <f>data_seg!AL61</f>
        <v>69.783601809306759</v>
      </c>
      <c r="BM61" s="40">
        <f>60/((BN44-BN41)/6)</f>
        <v>34.684354029823609</v>
      </c>
      <c r="BN61" s="40">
        <f>data_seg!AM61</f>
        <v>564.94947845800004</v>
      </c>
      <c r="BO61" s="40">
        <f>data_seg!AN61</f>
        <v>50.466034230302071</v>
      </c>
      <c r="BP61" s="40">
        <f>60/((BQ44-BQ41)/6)</f>
        <v>34.224958608563355</v>
      </c>
      <c r="BQ61" s="40">
        <f>data_seg!AO61</f>
        <v>645.39863945599996</v>
      </c>
      <c r="BR61" s="40">
        <f>data_seg!AP61</f>
        <v>55.285247093389856</v>
      </c>
      <c r="BS61" s="40">
        <f>60/((BT44-BT41)/6)</f>
        <v>41.454294783942089</v>
      </c>
      <c r="BT61" s="40">
        <f>data_seg!AQ61</f>
        <v>503.965895692</v>
      </c>
      <c r="BU61" s="40">
        <f>data_seg!AR61</f>
        <v>79.988749162779172</v>
      </c>
      <c r="BV61" s="40">
        <f>60/((BW44-BW41)/6)</f>
        <v>52.042903594360098</v>
      </c>
      <c r="BW61" s="42">
        <f>data_seg!AS61</f>
        <v>506.44172335600001</v>
      </c>
      <c r="BX61" s="40">
        <f>data_seg!AT61</f>
        <v>68.906250001217302</v>
      </c>
      <c r="BY61" s="40">
        <f>data_bpb!G61</f>
        <v>51.852529263536518</v>
      </c>
      <c r="BZ61" s="40">
        <f>60/((CA44-CA41)/6)</f>
        <v>42.585836911024927</v>
      </c>
      <c r="CA61" s="40">
        <f>data_seg!AU61</f>
        <v>450.06802721100001</v>
      </c>
      <c r="CB61" s="40">
        <f>data_seg!AV61</f>
        <v>75.25969529294359</v>
      </c>
      <c r="CC61" s="40">
        <f>60/((CO44-CO41)/6)</f>
        <v>59.421178255042577</v>
      </c>
      <c r="CD61" s="40">
        <f>data_seg!AW61</f>
        <v>575.448526077</v>
      </c>
      <c r="CE61" s="40">
        <f>data_seg!AX61</f>
        <v>70.463597628269937</v>
      </c>
      <c r="CF61" s="40">
        <f>data_bpb!H61</f>
        <v>33.631033080167668</v>
      </c>
      <c r="CG61" s="40">
        <f>60/((CH44-CH41)/6)</f>
        <v>44.563459983494205</v>
      </c>
      <c r="CH61" s="42">
        <f>data_seg!AY61</f>
        <v>489.97224489799999</v>
      </c>
      <c r="CI61" s="40">
        <f>data_seg!AZ61</f>
        <v>79.570415462414658</v>
      </c>
      <c r="CJ61" s="40">
        <f>60/((CK44-CK41)/6)</f>
        <v>42.976871099078956</v>
      </c>
      <c r="CK61" s="40">
        <f>data_seg!BA61</f>
        <v>479.38394557800001</v>
      </c>
      <c r="CL61" s="40">
        <f>data_seg!BB61</f>
        <v>69.927289772831855</v>
      </c>
      <c r="CM61" s="40">
        <f>60/((CN44-CN41)/6)</f>
        <v>54.399671051233632</v>
      </c>
      <c r="CN61" s="40">
        <f>data_seg!BC61</f>
        <v>501.11782312899999</v>
      </c>
      <c r="CO61" s="40">
        <f>data_seg!BD61</f>
        <v>73.928571427251214</v>
      </c>
    </row>
    <row r="62" spans="1:93" x14ac:dyDescent="0.3">
      <c r="A62" s="41">
        <v>61</v>
      </c>
      <c r="B62" s="41">
        <v>43</v>
      </c>
      <c r="C62" s="54">
        <v>44</v>
      </c>
      <c r="D62" s="41">
        <v>61</v>
      </c>
      <c r="E62" s="40">
        <v>1</v>
      </c>
      <c r="F62" s="40">
        <f>H44</f>
        <v>46.280317162728721</v>
      </c>
      <c r="G62" s="40">
        <f>data_seg!C62</f>
        <v>547.31755102</v>
      </c>
      <c r="H62" s="40">
        <f>data_seg!D62</f>
        <v>57.421874955141497</v>
      </c>
      <c r="I62" s="40">
        <f>K44</f>
        <v>57.54175365447712</v>
      </c>
      <c r="J62" s="40">
        <f>data_seg!E62</f>
        <v>470.37387755100002</v>
      </c>
      <c r="K62" s="40">
        <f>data_seg!F62</f>
        <v>51.04166667021223</v>
      </c>
      <c r="L62" s="40">
        <f>N44</f>
        <v>74.898097829903264</v>
      </c>
      <c r="M62" s="40">
        <f>data_seg!G62</f>
        <v>450.14204081600002</v>
      </c>
      <c r="N62" s="40">
        <f>data_seg!H62</f>
        <v>64.599609370899813</v>
      </c>
      <c r="O62" s="40">
        <f>data_bpb!B62</f>
        <v>77.616551940645593</v>
      </c>
      <c r="P62" s="40">
        <f>R44</f>
        <v>70.632830300998364</v>
      </c>
      <c r="Q62" s="40">
        <f>data_seg!I62</f>
        <v>448.168344671</v>
      </c>
      <c r="R62" s="40">
        <f>data_seg!J62</f>
        <v>67.999588788354899</v>
      </c>
      <c r="S62" s="40">
        <f>U44</f>
        <v>70.372340425578813</v>
      </c>
      <c r="T62" s="40">
        <f>data_seg!K62</f>
        <v>478.22947845800002</v>
      </c>
      <c r="U62" s="40">
        <f>data_seg!L62</f>
        <v>53.693181792251174</v>
      </c>
      <c r="V62" s="40">
        <f>X44</f>
        <v>73.828125002883837</v>
      </c>
      <c r="W62" s="40">
        <f>data_seg!M62</f>
        <v>443.33859410399998</v>
      </c>
      <c r="X62" s="40">
        <f>data_seg!N62</f>
        <v>57.421875010092322</v>
      </c>
      <c r="Y62" s="40">
        <f>AA44</f>
        <v>57.209986160093891</v>
      </c>
      <c r="Z62" s="40">
        <f>data_seg!O62</f>
        <v>498.36988662099998</v>
      </c>
      <c r="AA62" s="40">
        <f>data_seg!P62</f>
        <v>62.452794534809627</v>
      </c>
      <c r="AB62" s="40">
        <f>data_bpb!C62</f>
        <v>60.680650681846565</v>
      </c>
      <c r="AC62" s="40">
        <f>AE44</f>
        <v>59.4019396577728</v>
      </c>
      <c r="AD62" s="40">
        <f>data_seg!Q62</f>
        <v>487.57260771</v>
      </c>
      <c r="AE62" s="40">
        <f>data_seg!R62</f>
        <v>54.978390981665243</v>
      </c>
      <c r="AF62" s="40">
        <f>AH44</f>
        <v>68.601355089369946</v>
      </c>
      <c r="AG62" s="40">
        <f>data_seg!S62</f>
        <v>585.769795918</v>
      </c>
      <c r="AH62" s="40">
        <f>data_seg!T62</f>
        <v>63.024009119167246</v>
      </c>
      <c r="AI62" s="40">
        <f>AK44</f>
        <v>51.722789824078873</v>
      </c>
      <c r="AJ62" s="40">
        <f>data_seg!U62</f>
        <v>604.70566893399996</v>
      </c>
      <c r="AK62" s="40">
        <f>data_seg!V62</f>
        <v>42.710485544359173</v>
      </c>
      <c r="AL62" s="40">
        <f>AN44</f>
        <v>79.968568665075225</v>
      </c>
      <c r="AM62" s="40">
        <f>data_seg!W62</f>
        <v>415.49786848100001</v>
      </c>
      <c r="AN62" s="40">
        <f>data_seg!X62</f>
        <v>69.837415540173637</v>
      </c>
      <c r="AO62" s="40">
        <f>data_bpb!D62</f>
        <v>81.59950658301598</v>
      </c>
      <c r="AP62" s="40">
        <f>AR44</f>
        <v>34.414886236398566</v>
      </c>
      <c r="AQ62" s="40">
        <f>data_seg!Y62</f>
        <v>654.22802721100004</v>
      </c>
      <c r="AR62" s="40">
        <f>data_seg!Z62</f>
        <v>40.533088231009891</v>
      </c>
      <c r="AS62" s="40">
        <f>AU44</f>
        <v>68.906250005518189</v>
      </c>
      <c r="AT62" s="40">
        <f>data_seg!AA62</f>
        <v>478.233469388</v>
      </c>
      <c r="AU62" s="40">
        <f>data_seg!AB62</f>
        <v>71.374622410402637</v>
      </c>
      <c r="AV62" s="40">
        <f>AX44</f>
        <v>46.32352941133896</v>
      </c>
      <c r="AW62" s="40">
        <f>data_seg!AC62</f>
        <v>584.98031746000004</v>
      </c>
      <c r="AX62" s="40">
        <f>data_seg!AD62</f>
        <v>49.692007200155452</v>
      </c>
      <c r="AY62" s="40">
        <f>data_bpb!E62</f>
        <v>48.985485783713756</v>
      </c>
      <c r="AZ62" s="40">
        <f>BB44</f>
        <v>59.74530347110823</v>
      </c>
      <c r="BA62" s="40">
        <f>data_seg!AE62</f>
        <v>479.32952381000001</v>
      </c>
      <c r="BB62" s="40">
        <f>data_seg!AF62</f>
        <v>54.978390981665243</v>
      </c>
      <c r="BC62" s="40">
        <f>BE44</f>
        <v>61.580711227568528</v>
      </c>
      <c r="BD62" s="40">
        <f>data_seg!AG62</f>
        <v>563.45541950100005</v>
      </c>
      <c r="BE62" s="40">
        <f>data_seg!AH62</f>
        <v>63.024009119174771</v>
      </c>
      <c r="BF62" s="40">
        <f>data_bpb!F62</f>
        <v>67.116477270343466</v>
      </c>
      <c r="BG62" s="40">
        <f>BI44</f>
        <v>48.654015886824276</v>
      </c>
      <c r="BH62" s="40">
        <f>data_seg!AI62</f>
        <v>519.86285714300004</v>
      </c>
      <c r="BI62" s="40">
        <f>data_seg!AJ62</f>
        <v>54.044117677855716</v>
      </c>
      <c r="BJ62" s="40">
        <f>BL44</f>
        <v>61.401608897829966</v>
      </c>
      <c r="BK62" s="40">
        <f>data_seg!AK62</f>
        <v>518.06040819999998</v>
      </c>
      <c r="BL62" s="40">
        <f>data_seg!AL62</f>
        <v>64.599615352357361</v>
      </c>
      <c r="BM62" s="40">
        <f>BO44</f>
        <v>52.289734399738791</v>
      </c>
      <c r="BN62" s="40">
        <f>data_seg!AM62</f>
        <v>592.29460317500002</v>
      </c>
      <c r="BO62" s="40">
        <f>data_seg!AN62</f>
        <v>36.218791074354307</v>
      </c>
      <c r="BP62" s="40">
        <f>BR44</f>
        <v>42.828470305224833</v>
      </c>
      <c r="BQ62" s="40">
        <f>data_seg!AO62</f>
        <v>670.36009070299997</v>
      </c>
      <c r="BR62" s="40">
        <f>data_seg!AP62</f>
        <v>49.692007200150769</v>
      </c>
      <c r="BS62" s="40">
        <f>BU44</f>
        <v>54.253923124069416</v>
      </c>
      <c r="BT62" s="40">
        <f>data_seg!AQ62</f>
        <v>521.218321995</v>
      </c>
      <c r="BU62" s="40">
        <f>data_seg!AR62</f>
        <v>51.326815635288327</v>
      </c>
      <c r="BV62" s="40">
        <f>BX44</f>
        <v>51.23405793519396</v>
      </c>
      <c r="BW62" s="42">
        <f>data_seg!AS62</f>
        <v>526.46893423999995</v>
      </c>
      <c r="BX62" s="40">
        <f>data_seg!AT62</f>
        <v>52.333860749036297</v>
      </c>
      <c r="BY62" s="40">
        <f>data_bpb!G62</f>
        <v>55.970780682802825</v>
      </c>
      <c r="BZ62" s="40">
        <f>CB44</f>
        <v>80.86797065600723</v>
      </c>
      <c r="CA62" s="40">
        <f>data_seg!AU62</f>
        <v>468.40453514699999</v>
      </c>
      <c r="CB62" s="40">
        <f>data_seg!AV62</f>
        <v>63.605769203551283</v>
      </c>
      <c r="CC62" s="40">
        <f>CE44</f>
        <v>46.232876713318362</v>
      </c>
      <c r="CD62" s="40">
        <f>data_seg!AW62</f>
        <v>595.03310657600002</v>
      </c>
      <c r="CE62" s="40">
        <f>data_seg!AX62</f>
        <v>54.399671043012901</v>
      </c>
      <c r="CF62" s="40">
        <f>data_bpb!H62</f>
        <v>53.278028348316099</v>
      </c>
      <c r="CG62" s="40">
        <f>CI44</f>
        <v>57.934839726937561</v>
      </c>
      <c r="CH62" s="42">
        <f>data_seg!AY62</f>
        <v>507.31537415000003</v>
      </c>
      <c r="CI62" s="40">
        <f>data_seg!AZ62</f>
        <v>57.30249479877272</v>
      </c>
      <c r="CJ62" s="40">
        <f>CL44</f>
        <v>58.312764458652339</v>
      </c>
      <c r="CK62" s="40">
        <f>data_seg!BA62</f>
        <v>499.11873015899999</v>
      </c>
      <c r="CL62" s="40">
        <f>data_seg!BB62</f>
        <v>52.466687837441185</v>
      </c>
      <c r="CM62" s="40">
        <f>CO44</f>
        <v>62.642045454656852</v>
      </c>
      <c r="CN62" s="40">
        <f>data_seg!BC62</f>
        <v>519.784489796</v>
      </c>
      <c r="CO62" s="40">
        <f>data_seg!BD62</f>
        <v>59.062499992617163</v>
      </c>
    </row>
    <row r="63" spans="1:93" x14ac:dyDescent="0.3">
      <c r="A63" s="41">
        <v>62</v>
      </c>
      <c r="B63" s="41"/>
      <c r="C63" s="54">
        <v>44</v>
      </c>
      <c r="D63" s="41">
        <v>62</v>
      </c>
      <c r="E63" s="40">
        <v>11</v>
      </c>
      <c r="F63" s="40">
        <f>H44</f>
        <v>46.280317162728721</v>
      </c>
      <c r="G63" s="40">
        <f>data_seg!C63</f>
        <v>548.36244897999995</v>
      </c>
      <c r="H63" s="40">
        <f>data_seg!D63</f>
        <v>69.724990419170794</v>
      </c>
      <c r="I63" s="40">
        <f>K44</f>
        <v>57.54175365447712</v>
      </c>
      <c r="J63" s="40">
        <f>data_seg!E63</f>
        <v>471.549387755</v>
      </c>
      <c r="K63" s="40">
        <f>data_seg!F63</f>
        <v>63.561320757090357</v>
      </c>
      <c r="L63" s="40">
        <f>N44</f>
        <v>74.898097829903264</v>
      </c>
      <c r="M63" s="40">
        <f>data_seg!G63</f>
        <v>451.07083900200001</v>
      </c>
      <c r="N63" s="40">
        <f>data_seg!H63</f>
        <v>80.828445746521254</v>
      </c>
      <c r="O63" s="40">
        <f>data_bpb!B63</f>
        <v>72.448160043588274</v>
      </c>
      <c r="P63" s="40">
        <f>R44</f>
        <v>70.632830300998364</v>
      </c>
      <c r="Q63" s="40">
        <f>data_seg!I63</f>
        <v>449.05070294799998</v>
      </c>
      <c r="R63" s="40">
        <f>data_seg!J63</f>
        <v>71.120689655172185</v>
      </c>
      <c r="S63" s="40">
        <f>U44</f>
        <v>70.372340425578813</v>
      </c>
      <c r="T63" s="40">
        <f>data_seg!K63</f>
        <v>479.346938776</v>
      </c>
      <c r="U63" s="40">
        <f>data_seg!L63</f>
        <v>67.210707164232446</v>
      </c>
      <c r="V63" s="40">
        <f>X44</f>
        <v>73.828125002883837</v>
      </c>
      <c r="W63" s="40">
        <f>data_seg!M63</f>
        <v>444.38349206300001</v>
      </c>
      <c r="X63" s="40">
        <f>data_seg!N63</f>
        <v>75.999540437227665</v>
      </c>
      <c r="Y63" s="40">
        <f>AA44</f>
        <v>57.209986160093891</v>
      </c>
      <c r="Z63" s="40">
        <f>data_seg!O63</f>
        <v>499.330612245</v>
      </c>
      <c r="AA63" s="40">
        <f>data_seg!P63</f>
        <v>64.968749998274177</v>
      </c>
      <c r="AB63" s="40">
        <f>data_bpb!C63</f>
        <v>53.786318303603842</v>
      </c>
      <c r="AC63" s="40">
        <f>AE44</f>
        <v>59.4019396577728</v>
      </c>
      <c r="AD63" s="40">
        <f>data_seg!Q63</f>
        <v>488.66394557799998</v>
      </c>
      <c r="AE63" s="40">
        <f>data_seg!R63</f>
        <v>67.675781245704187</v>
      </c>
      <c r="AF63" s="40">
        <f>AH44</f>
        <v>68.601355089369946</v>
      </c>
      <c r="AG63" s="40">
        <f>data_seg!S63</f>
        <v>586.72181405900005</v>
      </c>
      <c r="AH63" s="40">
        <f>data_seg!T63</f>
        <v>60.995339325235989</v>
      </c>
      <c r="AI63" s="40">
        <f>AK44</f>
        <v>51.722789824078873</v>
      </c>
      <c r="AJ63" s="40">
        <f>data_seg!U63</f>
        <v>606.11047618999999</v>
      </c>
      <c r="AK63" s="40">
        <f>data_seg!V63</f>
        <v>56.961579406922603</v>
      </c>
      <c r="AL63" s="40">
        <f>AN44</f>
        <v>79.968568665075225</v>
      </c>
      <c r="AM63" s="40">
        <f>data_seg!W63</f>
        <v>416.35700680299999</v>
      </c>
      <c r="AN63" s="40">
        <f>data_seg!X63</f>
        <v>82.710057295425841</v>
      </c>
      <c r="AO63" s="40">
        <f>data_bpb!D63</f>
        <v>77.519531245078824</v>
      </c>
      <c r="AP63" s="40">
        <f>AR44</f>
        <v>34.414886236398566</v>
      </c>
      <c r="AQ63" s="40">
        <f>data_seg!Y63</f>
        <v>655.70829932000004</v>
      </c>
      <c r="AR63" s="40">
        <f>data_seg!Z63</f>
        <v>50.756835938181808</v>
      </c>
      <c r="AS63" s="40">
        <f>AU44</f>
        <v>68.906250005518189</v>
      </c>
      <c r="AT63" s="40">
        <f>data_seg!AA63</f>
        <v>479.07410430800002</v>
      </c>
      <c r="AU63" s="40">
        <f>data_seg!AB63</f>
        <v>79.842213833065145</v>
      </c>
      <c r="AV63" s="40">
        <f>AX44</f>
        <v>46.32352941133896</v>
      </c>
      <c r="AW63" s="40">
        <f>data_seg!AC63</f>
        <v>586.18775510199998</v>
      </c>
      <c r="AX63" s="40">
        <f>data_seg!AD63</f>
        <v>57.684075342774143</v>
      </c>
      <c r="AY63" s="40">
        <f>data_bpb!E63</f>
        <v>43.734573342218141</v>
      </c>
      <c r="AZ63" s="40">
        <f>BB44</f>
        <v>59.74530347110823</v>
      </c>
      <c r="BA63" s="40">
        <f>data_seg!AE63</f>
        <v>480.42086167799999</v>
      </c>
      <c r="BB63" s="40">
        <f>data_seg!AF63</f>
        <v>71.959058545620437</v>
      </c>
      <c r="BC63" s="40">
        <f>BE44</f>
        <v>61.580711227568528</v>
      </c>
      <c r="BD63" s="40">
        <f>data_seg!AG63</f>
        <v>564.40743764199999</v>
      </c>
      <c r="BE63" s="40">
        <f>data_seg!AH63</f>
        <v>70.241910574058323</v>
      </c>
      <c r="BF63" s="40">
        <f>data_bpb!F63</f>
        <v>57.209986160094147</v>
      </c>
      <c r="BG63" s="40">
        <f>BI44</f>
        <v>48.654015886824276</v>
      </c>
      <c r="BH63" s="40">
        <f>data_seg!AI63</f>
        <v>520.97306122400005</v>
      </c>
      <c r="BI63" s="40">
        <f>data_seg!AJ63</f>
        <v>64.371019105077735</v>
      </c>
      <c r="BJ63" s="40">
        <f>BL44</f>
        <v>61.401608897829966</v>
      </c>
      <c r="BK63" s="40">
        <f>data_seg!AK63</f>
        <v>518.98920629999998</v>
      </c>
      <c r="BL63" s="40">
        <f>data_seg!AL63</f>
        <v>66.410813306465016</v>
      </c>
      <c r="BM63" s="40">
        <f>BO44</f>
        <v>52.289734399738791</v>
      </c>
      <c r="BN63" s="40">
        <f>data_seg!AM63</f>
        <v>593.951201814</v>
      </c>
      <c r="BO63" s="40">
        <f>data_seg!AN63</f>
        <v>49.578245940782509</v>
      </c>
      <c r="BP63" s="40">
        <f>BR44</f>
        <v>42.828470305224833</v>
      </c>
      <c r="BQ63" s="40">
        <f>data_seg!AO63</f>
        <v>671.56752834500003</v>
      </c>
      <c r="BR63" s="40">
        <f>data_seg!AP63</f>
        <v>52.930778632382349</v>
      </c>
      <c r="BS63" s="40">
        <f>BU44</f>
        <v>54.253923124069416</v>
      </c>
      <c r="BT63" s="40">
        <f>data_seg!AQ63</f>
        <v>522.38730158700002</v>
      </c>
      <c r="BU63" s="40">
        <f>data_seg!AR63</f>
        <v>74.474944725364793</v>
      </c>
      <c r="BV63" s="40">
        <f>BX44</f>
        <v>51.23405793519396</v>
      </c>
      <c r="BW63" s="42">
        <f>data_seg!AS63</f>
        <v>527.61541950100002</v>
      </c>
      <c r="BX63" s="40">
        <f>data_seg!AT63</f>
        <v>63.995110109589753</v>
      </c>
      <c r="BY63" s="40">
        <f>data_bpb!G63</f>
        <v>47.412557339874319</v>
      </c>
      <c r="BZ63" s="40">
        <f>CB44</f>
        <v>80.86797065600723</v>
      </c>
      <c r="CA63" s="40">
        <f>data_seg!AU63</f>
        <v>469.34784580500002</v>
      </c>
      <c r="CB63" s="40">
        <f>data_seg!AV63</f>
        <v>71.450314215417905</v>
      </c>
      <c r="CC63" s="40">
        <f>CE44</f>
        <v>46.232876713318362</v>
      </c>
      <c r="CD63" s="40">
        <f>data_seg!AW63</f>
        <v>596.13605442200003</v>
      </c>
      <c r="CE63" s="40">
        <f>data_seg!AX63</f>
        <v>54.661207933749914</v>
      </c>
      <c r="CF63" s="40">
        <f>data_bpb!H63</f>
        <v>40.907404352592522</v>
      </c>
      <c r="CG63" s="40">
        <f>CI44</f>
        <v>57.934839726937561</v>
      </c>
      <c r="CH63" s="42">
        <f>data_seg!AY63</f>
        <v>508.36244898000001</v>
      </c>
      <c r="CI63" s="40">
        <f>data_seg!AZ63</f>
        <v>73.768248179389332</v>
      </c>
      <c r="CJ63" s="40">
        <f>CL44</f>
        <v>58.312764458652339</v>
      </c>
      <c r="CK63" s="40">
        <f>data_seg!BA63</f>
        <v>500.262312925</v>
      </c>
      <c r="CL63" s="40">
        <f>data_seg!BB63</f>
        <v>66.69813742150717</v>
      </c>
      <c r="CM63" s="40">
        <f>CO44</f>
        <v>62.642045454656852</v>
      </c>
      <c r="CN63" s="40">
        <f>data_seg!BC63</f>
        <v>520.800362812</v>
      </c>
      <c r="CO63" s="40">
        <f>data_seg!BD63</f>
        <v>71.959058545620437</v>
      </c>
    </row>
    <row r="64" spans="1:93" x14ac:dyDescent="0.3">
      <c r="A64" s="41">
        <v>63</v>
      </c>
      <c r="B64" s="41">
        <v>44</v>
      </c>
      <c r="C64" s="54">
        <v>45</v>
      </c>
      <c r="D64" s="41">
        <v>63</v>
      </c>
      <c r="E64" s="40">
        <v>1</v>
      </c>
      <c r="F64" s="40">
        <f>H45</f>
        <v>64.869900627588621</v>
      </c>
      <c r="G64" s="40">
        <f>data_seg!C64</f>
        <v>557.82820861699997</v>
      </c>
      <c r="H64" s="40">
        <f>data_seg!D64</f>
        <v>58.107870711277947</v>
      </c>
      <c r="I64" s="40">
        <f>K45</f>
        <v>61.753174009879004</v>
      </c>
      <c r="J64" s="40">
        <f>data_seg!E64</f>
        <v>481.93306122400003</v>
      </c>
      <c r="K64" s="40">
        <f>data_seg!F64</f>
        <v>64.70070420969229</v>
      </c>
      <c r="L64" s="40">
        <f>N45</f>
        <v>77.326215711212683</v>
      </c>
      <c r="M64" s="40">
        <f>data_seg!G64</f>
        <v>459.236281179</v>
      </c>
      <c r="N64" s="40">
        <f>data_seg!H64</f>
        <v>87.685577884913926</v>
      </c>
      <c r="O64" s="40">
        <f>data_bpb!B64</f>
        <v>79.507211546584102</v>
      </c>
      <c r="P64" s="40">
        <f>R45</f>
        <v>74.538010815662602</v>
      </c>
      <c r="Q64" s="40">
        <f>data_seg!I64</f>
        <v>458.33070294800001</v>
      </c>
      <c r="R64" s="40">
        <f>data_seg!J64</f>
        <v>75.238853546614564</v>
      </c>
      <c r="S64" s="40">
        <f>U45</f>
        <v>79.884872389467333</v>
      </c>
      <c r="T64" s="40">
        <f>data_seg!K64</f>
        <v>489.16680272100001</v>
      </c>
      <c r="U64" s="40">
        <f>data_seg!L64</f>
        <v>65.262430965143054</v>
      </c>
      <c r="V64" s="40">
        <f>X45</f>
        <v>81.59950657376767</v>
      </c>
      <c r="W64" s="40">
        <f>data_seg!M64</f>
        <v>453.06775510199998</v>
      </c>
      <c r="X64" s="40">
        <f>data_seg!N64</f>
        <v>69.837415540169019</v>
      </c>
      <c r="Y64" s="40">
        <f>AA45</f>
        <v>67.999588820464183</v>
      </c>
      <c r="Z64" s="40">
        <f>data_seg!O64</f>
        <v>509.48934240400001</v>
      </c>
      <c r="AA64" s="40">
        <f>data_seg!P64</f>
        <v>55.125000007581157</v>
      </c>
      <c r="AB64" s="40">
        <f>data_bpb!C64</f>
        <v>65.764183461737645</v>
      </c>
      <c r="AC64" s="40">
        <f>AE45</f>
        <v>66.256009612398415</v>
      </c>
      <c r="AD64" s="40">
        <f>data_seg!Q64</f>
        <v>498.41632653099998</v>
      </c>
      <c r="AE64" s="40">
        <f>data_seg!R64</f>
        <v>78.302556859194354</v>
      </c>
      <c r="AF64" s="40">
        <f>AH45</f>
        <v>74.898097822111623</v>
      </c>
      <c r="AG64" s="40">
        <f>data_seg!S64</f>
        <v>597.54231292500003</v>
      </c>
      <c r="AH64" s="40">
        <f>data_seg!T64</f>
        <v>46.875000000001002</v>
      </c>
      <c r="AI64" s="40">
        <f>AK45</f>
        <v>59.860641891575995</v>
      </c>
      <c r="AJ64" s="40">
        <f>data_seg!U64</f>
        <v>617.69723355999997</v>
      </c>
      <c r="AK64" s="40">
        <f>data_seg!V64</f>
        <v>42.360399577006177</v>
      </c>
      <c r="AL64" s="40">
        <f>AN45</f>
        <v>88.720493558513482</v>
      </c>
      <c r="AM64" s="40">
        <f>data_seg!W64</f>
        <v>424.336689342</v>
      </c>
      <c r="AN64" s="40">
        <f>data_seg!X64</f>
        <v>74.96600179369625</v>
      </c>
      <c r="AO64" s="40">
        <f>data_bpb!D64</f>
        <v>88.090376423484699</v>
      </c>
      <c r="AP64" s="40">
        <f>AR45</f>
        <v>50.255773906489843</v>
      </c>
      <c r="AQ64" s="40">
        <f>data_seg!Y64</f>
        <v>668.71147392299997</v>
      </c>
      <c r="AR64" s="40">
        <f>data_seg!Z64</f>
        <v>44.551454728627917</v>
      </c>
      <c r="AS64" s="40">
        <f>AU45</f>
        <v>72.981023825304632</v>
      </c>
      <c r="AT64" s="40">
        <f>data_seg!AA64</f>
        <v>487.34040816300001</v>
      </c>
      <c r="AU64" s="40">
        <f>data_seg!AB64</f>
        <v>78.007075444559391</v>
      </c>
      <c r="AV64" s="40">
        <f>AX45</f>
        <v>59.115281504906207</v>
      </c>
      <c r="AW64" s="40">
        <f>data_seg!AC64</f>
        <v>597.62938775500004</v>
      </c>
      <c r="AX64" s="40">
        <f>data_seg!AD64</f>
        <v>56.021341471955452</v>
      </c>
      <c r="AY64" s="40">
        <f>data_bpb!E64</f>
        <v>58.726917615656731</v>
      </c>
      <c r="AZ64" s="40">
        <f>BB45</f>
        <v>67.555147056753881</v>
      </c>
      <c r="BA64" s="40">
        <f>data_seg!AE64</f>
        <v>489.59274376399998</v>
      </c>
      <c r="BB64" s="40">
        <f>data_seg!AF64</f>
        <v>73.565391461730712</v>
      </c>
      <c r="BC64" s="40">
        <f>BE45</f>
        <v>68.982897660849233</v>
      </c>
      <c r="BD64" s="40">
        <f>data_seg!AG64</f>
        <v>573.80353741500005</v>
      </c>
      <c r="BE64" s="40">
        <f>data_seg!AH64</f>
        <v>64.049186701026954</v>
      </c>
      <c r="BF64" s="40">
        <f>data_bpb!F64</f>
        <v>72.448160043588274</v>
      </c>
      <c r="BG64" s="40">
        <f>BI45</f>
        <v>64.173457512933652</v>
      </c>
      <c r="BH64" s="40">
        <f>data_seg!AI64</f>
        <v>531.22612244899994</v>
      </c>
      <c r="BI64" s="40">
        <f>data_seg!AJ64</f>
        <v>52.201704550087989</v>
      </c>
      <c r="BJ64" s="40">
        <f>BL45</f>
        <v>67.555146955338358</v>
      </c>
      <c r="BK64" s="40">
        <f>data_seg!AK64</f>
        <v>528.92734689999997</v>
      </c>
      <c r="BL64" s="40">
        <f>data_seg!AL64</f>
        <v>63.024005213345866</v>
      </c>
      <c r="BM64" s="40">
        <f>BO45</f>
        <v>64.061592094593237</v>
      </c>
      <c r="BN64" s="40">
        <f>data_seg!AM64</f>
        <v>607.26349206299994</v>
      </c>
      <c r="BO64" s="40">
        <f>data_seg!AN64</f>
        <v>47.548878644451321</v>
      </c>
      <c r="BP64" s="40">
        <f>BR45</f>
        <v>53.001976390035296</v>
      </c>
      <c r="BQ64" s="40">
        <f>data_seg!AO64</f>
        <v>684.03664399100001</v>
      </c>
      <c r="BR64" s="40">
        <f>data_seg!AP64</f>
        <v>40.374755873112804</v>
      </c>
      <c r="BS64" s="40">
        <f>BU45</f>
        <v>58.674827036438067</v>
      </c>
      <c r="BT64" s="40">
        <f>data_seg!AQ64</f>
        <v>531.249342404</v>
      </c>
      <c r="BU64" s="40">
        <f>data_seg!AR64</f>
        <v>57.421875010095441</v>
      </c>
      <c r="BV64" s="40">
        <f>BX45</f>
        <v>59.99455831357713</v>
      </c>
      <c r="BW64" s="42">
        <f>data_seg!AS64</f>
        <v>537.92870748300004</v>
      </c>
      <c r="BX64" s="40">
        <f>data_seg!AT64</f>
        <v>60.844370859671912</v>
      </c>
      <c r="BY64" s="40">
        <f>data_bpb!G64</f>
        <v>60.092659886928487</v>
      </c>
      <c r="BZ64" s="40">
        <f>CB45</f>
        <v>55.371093750743306</v>
      </c>
      <c r="CA64" s="40">
        <f>data_seg!AU64</f>
        <v>478.58503401399997</v>
      </c>
      <c r="CB64" s="40">
        <f>data_seg!AV64</f>
        <v>71.902173928674443</v>
      </c>
      <c r="CC64" s="40">
        <f>CE45</f>
        <v>57.951757972791839</v>
      </c>
      <c r="CD64" s="40">
        <f>data_seg!AW64</f>
        <v>608.21043083899997</v>
      </c>
      <c r="CE64" s="40">
        <f>data_seg!AX64</f>
        <v>45.683701650755154</v>
      </c>
      <c r="CF64" s="40">
        <f>data_bpb!H64</f>
        <v>60.326483469820118</v>
      </c>
      <c r="CG64" s="40">
        <f>CI45</f>
        <v>72.532894738631413</v>
      </c>
      <c r="CH64" s="42">
        <f>data_seg!AY64</f>
        <v>517.30938775499999</v>
      </c>
      <c r="CI64" s="40">
        <f>data_seg!AZ64</f>
        <v>60.844370859664899</v>
      </c>
      <c r="CJ64" s="40">
        <f>CL45</f>
        <v>62.358597284957682</v>
      </c>
      <c r="CK64" s="40">
        <f>data_seg!BA64</f>
        <v>510.15764172299998</v>
      </c>
      <c r="CL64" s="40">
        <f>data_seg!BB64</f>
        <v>58.602055238928457</v>
      </c>
      <c r="CM64" s="40">
        <f>CO45</f>
        <v>67.850793219037115</v>
      </c>
      <c r="CN64" s="40">
        <f>data_seg!BC64</f>
        <v>529.97224489799999</v>
      </c>
      <c r="CO64" s="40">
        <f>data_seg!BD64</f>
        <v>66.044329046118293</v>
      </c>
    </row>
    <row r="65" spans="1:93" x14ac:dyDescent="0.3">
      <c r="A65" s="41">
        <v>64</v>
      </c>
      <c r="B65" s="41"/>
      <c r="C65" s="54">
        <v>45</v>
      </c>
      <c r="D65" s="41">
        <v>64</v>
      </c>
      <c r="E65" s="40">
        <v>12</v>
      </c>
      <c r="F65" s="40">
        <f>H45</f>
        <v>64.869900627588621</v>
      </c>
      <c r="G65" s="40">
        <f>data_seg!C65</f>
        <v>558.86077097500004</v>
      </c>
      <c r="H65" s="40">
        <f>data_seg!D65</f>
        <v>63.56514967537349</v>
      </c>
      <c r="I65" s="40">
        <f>K45</f>
        <v>61.753174009879004</v>
      </c>
      <c r="J65" s="40">
        <f>data_seg!E65</f>
        <v>482.86040816299999</v>
      </c>
      <c r="K65" s="40">
        <f>data_seg!F65</f>
        <v>60.049019606003448</v>
      </c>
      <c r="L65" s="40">
        <f>N45</f>
        <v>77.326215711212683</v>
      </c>
      <c r="M65" s="40">
        <f>data_seg!G65</f>
        <v>459.92054421799997</v>
      </c>
      <c r="N65" s="40">
        <f>data_seg!H65</f>
        <v>78.129921260976431</v>
      </c>
      <c r="O65" s="40">
        <f>data_bpb!B65</f>
        <v>74.898097814320423</v>
      </c>
      <c r="P65" s="40">
        <f>R45</f>
        <v>74.538010815662602</v>
      </c>
      <c r="Q65" s="40">
        <f>data_seg!I65</f>
        <v>459.12816326500001</v>
      </c>
      <c r="R65" s="40">
        <f>data_seg!J65</f>
        <v>75.82549056075959</v>
      </c>
      <c r="S65" s="40">
        <f>U45</f>
        <v>79.884872389467333</v>
      </c>
      <c r="T65" s="40">
        <f>data_seg!K65</f>
        <v>490.0861678</v>
      </c>
      <c r="U65" s="40">
        <f>data_seg!L65</f>
        <v>66.953441293047533</v>
      </c>
      <c r="V65" s="40">
        <f>X45</f>
        <v>81.59950657376767</v>
      </c>
      <c r="W65" s="40">
        <f>data_seg!M65</f>
        <v>453.92689342400001</v>
      </c>
      <c r="X65" s="40">
        <f>data_seg!N65</f>
        <v>82.701498954445796</v>
      </c>
      <c r="Y65" s="40">
        <f>AA45</f>
        <v>67.999588820464183</v>
      </c>
      <c r="Z65" s="40">
        <f>data_seg!O65</f>
        <v>510.57777777799998</v>
      </c>
      <c r="AA65" s="40">
        <f>data_seg!P65</f>
        <v>64.173587208924872</v>
      </c>
      <c r="AB65" s="40">
        <f>data_bpb!C65</f>
        <v>70.7940924661319</v>
      </c>
      <c r="AC65" s="40">
        <f>AE45</f>
        <v>66.256009612398415</v>
      </c>
      <c r="AD65" s="40">
        <f>data_seg!Q65</f>
        <v>499.182585034</v>
      </c>
      <c r="AE65" s="40">
        <f>data_seg!R65</f>
        <v>70.632830294069279</v>
      </c>
      <c r="AF65" s="40">
        <f>AH45</f>
        <v>74.898097822111623</v>
      </c>
      <c r="AG65" s="40">
        <f>data_seg!S65</f>
        <v>598.82231292500001</v>
      </c>
      <c r="AH65" s="40">
        <f>data_seg!T65</f>
        <v>63.040025411546637</v>
      </c>
      <c r="AI65" s="40">
        <f>AK45</f>
        <v>59.860641891575995</v>
      </c>
      <c r="AJ65" s="40">
        <f>data_seg!U65</f>
        <v>619.11365079400002</v>
      </c>
      <c r="AK65" s="40">
        <f>data_seg!V65</f>
        <v>51.636656954168778</v>
      </c>
      <c r="AL65" s="40">
        <f>AN45</f>
        <v>88.720493558513482</v>
      </c>
      <c r="AM65" s="40">
        <f>data_seg!W65</f>
        <v>425.137052154</v>
      </c>
      <c r="AN65" s="40">
        <f>data_seg!X65</f>
        <v>83.550858874404298</v>
      </c>
      <c r="AO65" s="40">
        <f>data_bpb!D65</f>
        <v>89.617955206662771</v>
      </c>
      <c r="AP65" s="40">
        <f>AR45</f>
        <v>50.255773906489843</v>
      </c>
      <c r="AQ65" s="40">
        <f>data_seg!Y65</f>
        <v>670.05823129299995</v>
      </c>
      <c r="AR65" s="40">
        <f>data_seg!Z65</f>
        <v>50.012600806750818</v>
      </c>
      <c r="AS65" s="40">
        <f>AU45</f>
        <v>72.981023825304632</v>
      </c>
      <c r="AT65" s="40">
        <f>data_seg!AA65</f>
        <v>488.10956916100002</v>
      </c>
      <c r="AU65" s="40">
        <f>data_seg!AB65</f>
        <v>79.329229295373423</v>
      </c>
      <c r="AV65" s="40">
        <f>AX45</f>
        <v>59.115281504906207</v>
      </c>
      <c r="AW65" s="40">
        <f>data_seg!AC65</f>
        <v>598.70040816300002</v>
      </c>
      <c r="AX65" s="40">
        <f>data_seg!AD65</f>
        <v>62.077702702374893</v>
      </c>
      <c r="AY65" s="40">
        <f>data_bpb!E65</f>
        <v>59.401939647970984</v>
      </c>
      <c r="AZ65" s="40">
        <f>BB45</f>
        <v>67.555147056753881</v>
      </c>
      <c r="BA65" s="40">
        <f>data_seg!AE65</f>
        <v>490.40834467100001</v>
      </c>
      <c r="BB65" s="40">
        <f>data_seg!AF65</f>
        <v>69.70005619733557</v>
      </c>
      <c r="BC65" s="40">
        <f>BE45</f>
        <v>68.982897660849233</v>
      </c>
      <c r="BD65" s="40">
        <f>data_seg!AG65</f>
        <v>574.74031746000003</v>
      </c>
      <c r="BE65" s="40">
        <f>data_seg!AH65</f>
        <v>67.116477270344177</v>
      </c>
      <c r="BF65" s="40">
        <f>data_bpb!F65</f>
        <v>65.694518009099738</v>
      </c>
      <c r="BG65" s="40">
        <f>BI45</f>
        <v>64.173457512933652</v>
      </c>
      <c r="BH65" s="40">
        <f>data_seg!AI65</f>
        <v>532.37551020399997</v>
      </c>
      <c r="BI65" s="40">
        <f>data_seg!AJ65</f>
        <v>66.097122299062463</v>
      </c>
      <c r="BJ65" s="40">
        <f>BL45</f>
        <v>67.555146955338358</v>
      </c>
      <c r="BK65" s="40">
        <f>data_seg!AK65</f>
        <v>529.87936509999997</v>
      </c>
      <c r="BL65" s="40">
        <f>data_seg!AL65</f>
        <v>65.555629255055294</v>
      </c>
      <c r="BM65" s="40">
        <f>BO45</f>
        <v>64.061592094593237</v>
      </c>
      <c r="BN65" s="40">
        <f>data_seg!AM65</f>
        <v>608.52535147399999</v>
      </c>
      <c r="BO65" s="40">
        <f>data_seg!AN65</f>
        <v>44.107841393792803</v>
      </c>
      <c r="BP65" s="40">
        <f>BR45</f>
        <v>53.001976390035296</v>
      </c>
      <c r="BQ65" s="40">
        <f>data_seg!AO65</f>
        <v>685.52272108800003</v>
      </c>
      <c r="BR65" s="40">
        <f>data_seg!AP65</f>
        <v>53.278028348316539</v>
      </c>
      <c r="BS65" s="40">
        <f>BU45</f>
        <v>58.674827036438067</v>
      </c>
      <c r="BT65" s="40">
        <f>data_seg!AQ65</f>
        <v>532.29424036299997</v>
      </c>
      <c r="BU65" s="40">
        <f>data_seg!AR65</f>
        <v>70.956092680183929</v>
      </c>
      <c r="BV65" s="40">
        <f>BX45</f>
        <v>59.99455831357713</v>
      </c>
      <c r="BW65" s="42">
        <f>data_seg!AS65</f>
        <v>538.91482993199998</v>
      </c>
      <c r="BX65" s="40">
        <f>data_seg!AT65</f>
        <v>66.558223771745503</v>
      </c>
      <c r="BY65" s="40">
        <f>data_bpb!G65</f>
        <v>59.630408650060815</v>
      </c>
      <c r="BZ65" s="40">
        <f>CB45</f>
        <v>55.371093750743306</v>
      </c>
      <c r="CA65" s="40">
        <f>data_seg!AU65</f>
        <v>479.41950113399997</v>
      </c>
      <c r="CB65" s="40">
        <f>data_seg!AV65</f>
        <v>68.620331948917254</v>
      </c>
      <c r="CC65" s="40">
        <f>CE45</f>
        <v>57.951757972791839</v>
      </c>
      <c r="CD65" s="40">
        <f>data_seg!AW65</f>
        <v>609.52380952399994</v>
      </c>
      <c r="CE65" s="40">
        <f>data_seg!AX65</f>
        <v>53.838849703125234</v>
      </c>
      <c r="CF65" s="40">
        <f>data_bpb!H65</f>
        <v>55.371093746485073</v>
      </c>
      <c r="CG65" s="40">
        <f>CI45</f>
        <v>72.532894738631413</v>
      </c>
      <c r="CH65" s="42">
        <f>data_seg!AY65</f>
        <v>518.29551020400004</v>
      </c>
      <c r="CI65" s="40">
        <f>data_seg!AZ65</f>
        <v>72.820343459377455</v>
      </c>
      <c r="CJ65" s="40">
        <f>CL45</f>
        <v>62.358597284957682</v>
      </c>
      <c r="CK65" s="40">
        <f>data_seg!BA65</f>
        <v>511.18149659900001</v>
      </c>
      <c r="CL65" s="40">
        <f>data_seg!BB65</f>
        <v>64.599609376695412</v>
      </c>
      <c r="CM65" s="40">
        <f>CO45</f>
        <v>67.850793219037115</v>
      </c>
      <c r="CN65" s="40">
        <f>data_seg!BC65</f>
        <v>530.88072562399998</v>
      </c>
      <c r="CO65" s="40">
        <f>data_seg!BD65</f>
        <v>65.022935779909545</v>
      </c>
    </row>
    <row r="66" spans="1:93" x14ac:dyDescent="0.3">
      <c r="A66" s="41">
        <v>65</v>
      </c>
      <c r="B66" s="41">
        <v>45</v>
      </c>
      <c r="C66" s="54">
        <v>46</v>
      </c>
      <c r="D66" s="41">
        <v>65</v>
      </c>
      <c r="E66" s="40">
        <v>23</v>
      </c>
      <c r="F66" s="40">
        <f>H46</f>
        <v>59.515954893853696</v>
      </c>
      <c r="G66" s="40">
        <f>data_seg!C66</f>
        <v>570.18773242600003</v>
      </c>
      <c r="H66" s="40">
        <f>data_seg!D66</f>
        <v>64.455042559683676</v>
      </c>
      <c r="I66" s="40">
        <f>K46</f>
        <v>74.762658231544634</v>
      </c>
      <c r="J66" s="40">
        <f>data_seg!E66</f>
        <v>494.85061224499998</v>
      </c>
      <c r="K66" s="40">
        <f>data_seg!F66</f>
        <v>62.325963415776933</v>
      </c>
      <c r="L66" s="40">
        <f>N46</f>
        <v>72.788292248165106</v>
      </c>
      <c r="M66" s="40">
        <f>data_seg!G66</f>
        <v>469.13596371900002</v>
      </c>
      <c r="N66" s="40">
        <f>data_seg!H66</f>
        <v>76.983990449734861</v>
      </c>
      <c r="O66" s="40">
        <f>data_bpb!B66</f>
        <v>74.004325773621062</v>
      </c>
      <c r="P66" s="40">
        <f>R46</f>
        <v>77.909076634121661</v>
      </c>
      <c r="Q66" s="40">
        <f>data_seg!I66</f>
        <v>468.62365079400001</v>
      </c>
      <c r="R66" s="40">
        <f>data_seg!J66</f>
        <v>74.7508122037042</v>
      </c>
      <c r="S66" s="40">
        <f>U46</f>
        <v>79.769274057680676</v>
      </c>
      <c r="T66" s="40">
        <f>data_seg!K66</f>
        <v>500.83990929700002</v>
      </c>
      <c r="U66" s="40">
        <f>data_seg!L66</f>
        <v>64.380924170377838</v>
      </c>
      <c r="V66" s="40">
        <f>X46</f>
        <v>83.354334679848549</v>
      </c>
      <c r="W66" s="40">
        <f>data_seg!M66</f>
        <v>462.63290249400001</v>
      </c>
      <c r="X66" s="40">
        <f>data_seg!N66</f>
        <v>81.967500151930807</v>
      </c>
      <c r="Y66" s="40">
        <f>AA46</f>
        <v>69.368708052963939</v>
      </c>
      <c r="Z66" s="40">
        <f>data_seg!O66</f>
        <v>521.79734693900002</v>
      </c>
      <c r="AA66" s="40">
        <f>data_seg!P66</f>
        <v>61.155398705544052</v>
      </c>
      <c r="AB66" s="40">
        <f>data_bpb!C66</f>
        <v>69.524243268458292</v>
      </c>
      <c r="AC66" s="40">
        <f>AE46</f>
        <v>73.828125002883837</v>
      </c>
      <c r="AD66" s="40">
        <f>data_seg!Q66</f>
        <v>509.37614512499999</v>
      </c>
      <c r="AE66" s="40">
        <f>data_seg!R66</f>
        <v>61.907958985999777</v>
      </c>
      <c r="AF66" s="40">
        <f>AH46</f>
        <v>73.007872859841299</v>
      </c>
      <c r="AG66" s="40">
        <f>data_seg!S66</f>
        <v>610.24362811799995</v>
      </c>
      <c r="AH66" s="40">
        <f>data_seg!T66</f>
        <v>51.996186024141721</v>
      </c>
      <c r="AI66" s="40">
        <f>AK46</f>
        <v>60.150945685386034</v>
      </c>
      <c r="AJ66" s="40">
        <f>data_seg!U66</f>
        <v>633.05723355999999</v>
      </c>
      <c r="AK66" s="40">
        <f>data_seg!V66</f>
        <v>50.472730891054098</v>
      </c>
      <c r="AL66" s="40">
        <f>AN46</f>
        <v>87.230769230433424</v>
      </c>
      <c r="AM66" s="40">
        <f>data_seg!W66</f>
        <v>433.75455782300003</v>
      </c>
      <c r="AN66" s="40">
        <f>data_seg!X66</f>
        <v>84.121218153808186</v>
      </c>
      <c r="AO66" s="40">
        <f>data_bpb!D66</f>
        <v>88.089887637810648</v>
      </c>
      <c r="AP66" s="40">
        <f>AR46</f>
        <v>52.113970587756256</v>
      </c>
      <c r="AQ66" s="40">
        <f>data_seg!Y66</f>
        <v>684.45460317499999</v>
      </c>
      <c r="AR66" s="40">
        <f>data_seg!Z66</f>
        <v>45.092291825850275</v>
      </c>
      <c r="AS66" s="40">
        <f>AU46</f>
        <v>72.788292255523558</v>
      </c>
      <c r="AT66" s="40">
        <f>data_seg!AA66</f>
        <v>497.18566893399998</v>
      </c>
      <c r="AU66" s="40">
        <f>data_seg!AB66</f>
        <v>75.134817477811083</v>
      </c>
      <c r="AV66" s="40">
        <f>AX46</f>
        <v>55.709954520990792</v>
      </c>
      <c r="AW66" s="40">
        <f>data_seg!AC66</f>
        <v>610.29877551000004</v>
      </c>
      <c r="AX66" s="40">
        <f>data_seg!AD66</f>
        <v>53.415697674039031</v>
      </c>
      <c r="AY66" s="40">
        <f>data_bpb!E66</f>
        <v>57.209986169185669</v>
      </c>
      <c r="AZ66" s="40">
        <f>BB46</f>
        <v>68.449917217126711</v>
      </c>
      <c r="BA66" s="40">
        <f>data_seg!AE66</f>
        <v>500.73832199499998</v>
      </c>
      <c r="BB66" s="40">
        <f>data_seg!AF66</f>
        <v>62.297380987600128</v>
      </c>
      <c r="BC66" s="40">
        <f>BE46</f>
        <v>66.158821178169376</v>
      </c>
      <c r="BD66" s="40">
        <f>data_seg!AG66</f>
        <v>585.46793650799998</v>
      </c>
      <c r="BE66" s="40">
        <f>data_seg!AH66</f>
        <v>64.881703739235206</v>
      </c>
      <c r="BF66" s="40">
        <f>data_bpb!F66</f>
        <v>71.118836014494391</v>
      </c>
      <c r="BG66" s="40">
        <f>BI46</f>
        <v>67.30312690595882</v>
      </c>
      <c r="BH66" s="40">
        <f>data_seg!AI66</f>
        <v>543.26857142899996</v>
      </c>
      <c r="BI66" s="40">
        <f>data_seg!AJ66</f>
        <v>59.290824917904189</v>
      </c>
      <c r="BJ66" s="40">
        <f>BL46</f>
        <v>60.799632202758119</v>
      </c>
      <c r="BK66" s="40">
        <f>data_seg!AK66</f>
        <v>540.86240359999999</v>
      </c>
      <c r="BL66" s="40">
        <f>data_seg!AL66</f>
        <v>57.925575583463129</v>
      </c>
      <c r="BM66" s="40">
        <f>BO46</f>
        <v>66.119144402777422</v>
      </c>
      <c r="BN66" s="40">
        <f>data_seg!AM66</f>
        <v>624.84897959199998</v>
      </c>
      <c r="BO66" s="40">
        <f>data_seg!AN66</f>
        <v>42.300100089200207</v>
      </c>
      <c r="BP66" s="40">
        <f>BR46</f>
        <v>57.319045694720963</v>
      </c>
      <c r="BQ66" s="40">
        <f>data_seg!AO66</f>
        <v>699.03673469399996</v>
      </c>
      <c r="BR66" s="40">
        <f>data_seg!AP66</f>
        <v>48.874704462400494</v>
      </c>
      <c r="BS66" s="40">
        <f>BU46</f>
        <v>59.662678131144766</v>
      </c>
      <c r="BT66" s="40">
        <f>data_seg!AQ66</f>
        <v>542.44136054399996</v>
      </c>
      <c r="BU66" s="40">
        <f>data_seg!AR66</f>
        <v>65.38134282026499</v>
      </c>
      <c r="BV66" s="40">
        <f>BX46</f>
        <v>60.877967976121667</v>
      </c>
      <c r="BW66" s="42">
        <f>data_seg!AS66</f>
        <v>549.732426304</v>
      </c>
      <c r="BX66" s="40">
        <f>data_seg!AT66</f>
        <v>58.879643963742765</v>
      </c>
      <c r="BY66" s="40">
        <f>data_bpb!G66</f>
        <v>60.326483469820118</v>
      </c>
      <c r="BZ66" s="40">
        <f>CB46</f>
        <v>74.15919282828213</v>
      </c>
      <c r="CA66" s="40">
        <f>data_seg!AU66</f>
        <v>489.91201814099998</v>
      </c>
      <c r="CB66" s="40">
        <f>data_seg!AV66</f>
        <v>71.389358111424301</v>
      </c>
      <c r="CC66" s="40">
        <f>CE46</f>
        <v>59.7093513029047</v>
      </c>
      <c r="CD66" s="40">
        <f>data_seg!AW66</f>
        <v>622.89705215399999</v>
      </c>
      <c r="CE66" s="40">
        <f>data_seg!AX66</f>
        <v>53.572183099025288</v>
      </c>
      <c r="CF66" s="40">
        <f>data_bpb!H66</f>
        <v>62.515504832857005</v>
      </c>
      <c r="CG66" s="40">
        <f>CI46</f>
        <v>73.01324503160167</v>
      </c>
      <c r="CH66" s="42">
        <f>data_seg!AY66</f>
        <v>528.18285714299998</v>
      </c>
      <c r="CI66" s="40">
        <f>data_seg!AZ66</f>
        <v>67.454511599916884</v>
      </c>
      <c r="CJ66" s="40">
        <f>CL46</f>
        <v>64.036786059825687</v>
      </c>
      <c r="CK66" s="40">
        <f>data_seg!BA66</f>
        <v>522.32707483000002</v>
      </c>
      <c r="CL66" s="40">
        <f>data_seg!BB66</f>
        <v>62.691604034248478</v>
      </c>
      <c r="CM66" s="40">
        <f>CO46</f>
        <v>71.118836007469625</v>
      </c>
      <c r="CN66" s="40">
        <f>data_seg!BC66</f>
        <v>541.95374149700001</v>
      </c>
      <c r="CO66" s="40">
        <f>data_seg!BD66</f>
        <v>63.973778930381542</v>
      </c>
    </row>
    <row r="67" spans="1:93" x14ac:dyDescent="0.3">
      <c r="A67" s="41">
        <v>66</v>
      </c>
      <c r="B67" s="41"/>
      <c r="C67" s="54">
        <v>46</v>
      </c>
      <c r="D67" s="41">
        <v>66</v>
      </c>
      <c r="E67" s="40">
        <v>1</v>
      </c>
      <c r="F67" s="40">
        <f>H46</f>
        <v>59.515954893853696</v>
      </c>
      <c r="G67" s="40">
        <f>data_seg!C67</f>
        <v>591.59800453499997</v>
      </c>
      <c r="H67" s="40">
        <f>data_seg!D67</f>
        <v>37.432095978759428</v>
      </c>
      <c r="I67" s="40">
        <f>K46</f>
        <v>74.762658231544634</v>
      </c>
      <c r="J67" s="40">
        <f>data_seg!E67</f>
        <v>516.99226757400004</v>
      </c>
      <c r="K67" s="40">
        <f>data_seg!F67</f>
        <v>44.695190954779868</v>
      </c>
      <c r="L67" s="40">
        <f>N46</f>
        <v>72.788292248165106</v>
      </c>
      <c r="M67" s="40">
        <f>data_seg!G67</f>
        <v>487.061768707</v>
      </c>
      <c r="N67" s="40">
        <f>data_seg!H67</f>
        <v>80.749511691888827</v>
      </c>
      <c r="O67" s="40">
        <f>data_bpb!B67</f>
        <v>71.777343751168118</v>
      </c>
      <c r="P67" s="40">
        <f>R46</f>
        <v>77.909076634121661</v>
      </c>
      <c r="Q67" s="40">
        <f>data_seg!I67</f>
        <v>487.084988662</v>
      </c>
      <c r="R67" s="40">
        <f>data_seg!J67</f>
        <v>61.523437515019815</v>
      </c>
      <c r="S67" s="40">
        <f>U46</f>
        <v>79.769274057680676</v>
      </c>
      <c r="T67" s="40">
        <f>data_seg!K67</f>
        <v>522.27482993199999</v>
      </c>
      <c r="U67" s="40">
        <f>data_seg!L67</f>
        <v>45.937499999282721</v>
      </c>
      <c r="V67" s="40">
        <f>X46</f>
        <v>83.354334679848549</v>
      </c>
      <c r="W67" s="40">
        <f>data_seg!M67</f>
        <v>479.468843537</v>
      </c>
      <c r="X67" s="40">
        <f>data_seg!N67</f>
        <v>50.666360297319208</v>
      </c>
      <c r="Y67" s="40">
        <f>AA46</f>
        <v>69.368708052963939</v>
      </c>
      <c r="Z67" s="40">
        <f>data_seg!O67</f>
        <v>544.36281179100001</v>
      </c>
      <c r="AA67" s="40">
        <f>data_seg!P67</f>
        <v>58.35391671299223</v>
      </c>
      <c r="AB67" s="40">
        <f>data_bpb!C67</f>
        <v>68.299146478562079</v>
      </c>
      <c r="AC67" s="40">
        <f>AE46</f>
        <v>73.828125002883837</v>
      </c>
      <c r="AD67" s="40">
        <f>data_seg!Q67</f>
        <v>531.667301587</v>
      </c>
      <c r="AE67" s="40">
        <f>data_seg!R67</f>
        <v>56.135437851147337</v>
      </c>
      <c r="AF67" s="40">
        <f>AH46</f>
        <v>73.007872859841299</v>
      </c>
      <c r="AG67" s="40">
        <f>data_seg!S67</f>
        <v>636.784036281</v>
      </c>
      <c r="AH67" s="40">
        <f>data_seg!T67</f>
        <v>34.453124992866819</v>
      </c>
      <c r="AI67" s="40">
        <f>AK46</f>
        <v>60.150945685386034</v>
      </c>
      <c r="AJ67" s="40">
        <f>data_seg!U67</f>
        <v>660.39873015900002</v>
      </c>
      <c r="AK67" s="40">
        <f>data_seg!V67</f>
        <v>33.999794413443674</v>
      </c>
      <c r="AL67" s="40">
        <f>AN46</f>
        <v>87.230769230433424</v>
      </c>
      <c r="AM67" s="40">
        <f>data_seg!W67</f>
        <v>450.15945578200001</v>
      </c>
      <c r="AN67" s="40">
        <f>data_seg!X67</f>
        <v>90.666118350218227</v>
      </c>
      <c r="AO67" s="40">
        <f>data_bpb!D67</f>
        <v>86.133279802903232</v>
      </c>
      <c r="AP67" s="40">
        <f>AR46</f>
        <v>52.113970587756256</v>
      </c>
      <c r="AQ67" s="40">
        <f>data_seg!Y67</f>
        <v>715.05850340100005</v>
      </c>
      <c r="AR67" s="40">
        <f>data_seg!Z67</f>
        <v>30.046329938449983</v>
      </c>
      <c r="AS67" s="40">
        <f>AU46</f>
        <v>72.788292255523558</v>
      </c>
      <c r="AT67" s="40">
        <f>data_seg!AA67</f>
        <v>515.552653061</v>
      </c>
      <c r="AU67" s="40">
        <f>data_seg!AB67</f>
        <v>83.354334689497819</v>
      </c>
      <c r="AV67" s="40">
        <f>AX46</f>
        <v>55.709954520990792</v>
      </c>
      <c r="AW67" s="40">
        <f>data_seg!AC67</f>
        <v>636.13387755099996</v>
      </c>
      <c r="AX67" s="40">
        <f>data_seg!AD67</f>
        <v>52.700764835040722</v>
      </c>
      <c r="AY67" s="40">
        <f>data_bpb!E67</f>
        <v>54.399671051233632</v>
      </c>
      <c r="AZ67" s="40">
        <f>BB46</f>
        <v>68.449917217126711</v>
      </c>
      <c r="BA67" s="40">
        <f>data_seg!AE67</f>
        <v>522.89013605399998</v>
      </c>
      <c r="BB67" s="40">
        <f>data_seg!AF67</f>
        <v>48.753523816332695</v>
      </c>
      <c r="BC67" s="40">
        <f>BE46</f>
        <v>66.158821178169376</v>
      </c>
      <c r="BD67" s="40">
        <f>data_seg!AG67</f>
        <v>606.73741496599996</v>
      </c>
      <c r="BE67" s="40">
        <f>data_seg!AH67</f>
        <v>49.692007200150769</v>
      </c>
      <c r="BF67" s="40">
        <f>data_bpb!F67</f>
        <v>62.015625001405347</v>
      </c>
      <c r="BG67" s="40">
        <f>BI46</f>
        <v>67.30312690595882</v>
      </c>
      <c r="BH67" s="40">
        <f>data_seg!AI67</f>
        <v>566.54367346900005</v>
      </c>
      <c r="BI67" s="40">
        <f>data_seg!AJ67</f>
        <v>35.610465099027124</v>
      </c>
      <c r="BJ67" s="40">
        <f>BL46</f>
        <v>60.799632202758119</v>
      </c>
      <c r="BK67" s="40">
        <f>data_seg!AK67</f>
        <v>564.68607710000003</v>
      </c>
      <c r="BL67" s="40">
        <f>data_seg!AL67</f>
        <v>56.173574097019582</v>
      </c>
      <c r="BM67" s="40">
        <f>BO46</f>
        <v>66.119144402777422</v>
      </c>
      <c r="BN67" s="40">
        <f>data_seg!AM67</f>
        <v>657.47301587300001</v>
      </c>
      <c r="BO67" s="40">
        <f>data_seg!AN67</f>
        <v>35.87310195821248</v>
      </c>
      <c r="BP67" s="40">
        <f>BR46</f>
        <v>57.319045694720963</v>
      </c>
      <c r="BQ67" s="40">
        <f>data_seg!AO67</f>
        <v>727.27219954600002</v>
      </c>
      <c r="BR67" s="40">
        <f>data_seg!AP67</f>
        <v>34.918707770086819</v>
      </c>
      <c r="BS67" s="40">
        <f>BU46</f>
        <v>59.662678131144766</v>
      </c>
      <c r="BT67" s="40">
        <f>data_seg!AQ67</f>
        <v>563.54829931999996</v>
      </c>
      <c r="BU67" s="40">
        <f>data_seg!AR67</f>
        <v>43.066406247266549</v>
      </c>
      <c r="BV67" s="40">
        <f>BX46</f>
        <v>60.877967976121667</v>
      </c>
      <c r="BW67" s="42">
        <f>data_seg!AS67</f>
        <v>573.17006802699996</v>
      </c>
      <c r="BX67" s="40">
        <f>data_seg!AT67</f>
        <v>52.333860749036297</v>
      </c>
      <c r="BY67" s="40">
        <f>data_bpb!G67</f>
        <v>61.523437493992112</v>
      </c>
      <c r="BZ67" s="40">
        <f>CB46</f>
        <v>74.15919282828213</v>
      </c>
      <c r="CA67" s="40">
        <f>data_seg!AU67</f>
        <v>509.24263038499998</v>
      </c>
      <c r="CB67" s="40">
        <f>data_seg!AV67</f>
        <v>43.519736818627422</v>
      </c>
      <c r="CC67" s="40">
        <f>CE46</f>
        <v>59.7093513029047</v>
      </c>
      <c r="CD67" s="40">
        <f>data_seg!AW67</f>
        <v>648.65668934200005</v>
      </c>
      <c r="CE67" s="40">
        <f>data_seg!AX67</f>
        <v>33.341733857272523</v>
      </c>
      <c r="CF67" s="40">
        <f>data_bpb!H67</f>
        <v>56.999859983643717</v>
      </c>
      <c r="CG67" s="40">
        <f>CI46</f>
        <v>73.01324503160167</v>
      </c>
      <c r="CH67" s="42">
        <f>data_seg!AY67</f>
        <v>548.64108843500003</v>
      </c>
      <c r="CI67" s="40">
        <f>data_seg!AZ67</f>
        <v>44.527463624525524</v>
      </c>
      <c r="CJ67" s="40">
        <f>CL46</f>
        <v>64.036786059825687</v>
      </c>
      <c r="CK67" s="40">
        <f>data_seg!BA67</f>
        <v>544.33959183699994</v>
      </c>
      <c r="CL67" s="40">
        <f>data_seg!BB67</f>
        <v>39.601293098645094</v>
      </c>
      <c r="CM67" s="40">
        <f>CO46</f>
        <v>71.118836007469625</v>
      </c>
      <c r="CN67" s="40">
        <f>data_seg!BC67</f>
        <v>563.52507936500001</v>
      </c>
      <c r="CO67" s="40">
        <f>data_seg!BD67</f>
        <v>61.523437515019815</v>
      </c>
    </row>
    <row r="68" spans="1:93" x14ac:dyDescent="0.3">
      <c r="A68" s="41">
        <v>67</v>
      </c>
      <c r="B68" s="41">
        <v>46</v>
      </c>
      <c r="C68" s="54">
        <v>47</v>
      </c>
      <c r="D68" s="41">
        <v>67</v>
      </c>
      <c r="E68" s="40">
        <v>11</v>
      </c>
      <c r="F68" s="40">
        <f>H47</f>
        <v>50.419207316520719</v>
      </c>
      <c r="G68" s="40">
        <f>data_seg!C68</f>
        <v>593.20090702899995</v>
      </c>
      <c r="H68" s="40">
        <f>data_seg!D68</f>
        <v>53.532016949214459</v>
      </c>
      <c r="I68" s="40">
        <f>K47</f>
        <v>85.465116278241737</v>
      </c>
      <c r="J68" s="40">
        <f>data_seg!E68</f>
        <v>518.33469387800005</v>
      </c>
      <c r="K68" s="40">
        <f>data_seg!F68</f>
        <v>53.585630968823452</v>
      </c>
      <c r="L68" s="40">
        <f>N47</f>
        <v>77.799121849197846</v>
      </c>
      <c r="M68" s="40">
        <f>data_seg!G68</f>
        <v>487.804807256</v>
      </c>
      <c r="N68" s="40">
        <f>data_seg!H68</f>
        <v>66.87959558568447</v>
      </c>
      <c r="O68" s="40">
        <f>data_bpb!B68</f>
        <v>76.942462790305683</v>
      </c>
      <c r="P68" s="40">
        <f>R47</f>
        <v>88.593749999827423</v>
      </c>
      <c r="Q68" s="40">
        <f>data_seg!I68</f>
        <v>488.06022675700001</v>
      </c>
      <c r="R68" s="40">
        <f>data_seg!J68</f>
        <v>64.162140232635565</v>
      </c>
      <c r="S68" s="40">
        <f>U47</f>
        <v>87.500000006076291</v>
      </c>
      <c r="T68" s="40">
        <f>data_seg!K68</f>
        <v>523.58095238099997</v>
      </c>
      <c r="U68" s="40">
        <f>data_seg!L68</f>
        <v>56.635273973715776</v>
      </c>
      <c r="V68" s="40">
        <f>X47</f>
        <v>73.828125002883837</v>
      </c>
      <c r="W68" s="40">
        <f>data_seg!M68</f>
        <v>480.653061224</v>
      </c>
      <c r="X68" s="40">
        <f>data_seg!N68</f>
        <v>70.009428874123927</v>
      </c>
      <c r="Y68" s="40">
        <f>AA47</f>
        <v>67.262066160335337</v>
      </c>
      <c r="Z68" s="40">
        <f>data_seg!O68</f>
        <v>545.39102040800003</v>
      </c>
      <c r="AA68" s="40">
        <f>data_seg!P68</f>
        <v>51.729653641840599</v>
      </c>
      <c r="AB68" s="40">
        <f>data_bpb!C68</f>
        <v>66.07951517665262</v>
      </c>
      <c r="AC68" s="40">
        <f>AE47</f>
        <v>85.894217452731596</v>
      </c>
      <c r="AD68" s="40">
        <f>data_seg!Q68</f>
        <v>532.73614512500001</v>
      </c>
      <c r="AE68" s="40">
        <f>data_seg!R68</f>
        <v>57.194397287172819</v>
      </c>
      <c r="AF68" s="40">
        <f>AH47</f>
        <v>83.515697330402475</v>
      </c>
      <c r="AG68" s="40">
        <f>data_seg!S68</f>
        <v>638.52553288000001</v>
      </c>
      <c r="AH68" s="40">
        <f>data_seg!T68</f>
        <v>45.26087281136126</v>
      </c>
      <c r="AI68" s="40">
        <f>AK47</f>
        <v>59.288360421524608</v>
      </c>
      <c r="AJ68" s="40">
        <f>data_seg!U68</f>
        <v>662.163446712</v>
      </c>
      <c r="AK68" s="40">
        <f>data_seg!V68</f>
        <v>42.936296262234912</v>
      </c>
      <c r="AL68" s="40">
        <f>AN47</f>
        <v>89.480566330293925</v>
      </c>
      <c r="AM68" s="40">
        <f>data_seg!W68</f>
        <v>450.82122449000002</v>
      </c>
      <c r="AN68" s="40">
        <f>data_seg!X68</f>
        <v>76.562500002356515</v>
      </c>
      <c r="AO68" s="40">
        <f>data_bpb!D68</f>
        <v>89.617955206662771</v>
      </c>
      <c r="AP68" s="40">
        <f>AR47</f>
        <v>50.58370717975609</v>
      </c>
      <c r="AQ68" s="40">
        <f>data_seg!Y68</f>
        <v>717.05541950099996</v>
      </c>
      <c r="AR68" s="40">
        <f>data_seg!Z68</f>
        <v>41.555304275247728</v>
      </c>
      <c r="AS68" s="40">
        <f>AU47</f>
        <v>65.46912114257232</v>
      </c>
      <c r="AT68" s="40">
        <f>data_seg!AA68</f>
        <v>516.272471655</v>
      </c>
      <c r="AU68" s="40">
        <f>data_seg!AB68</f>
        <v>68.326509914357388</v>
      </c>
      <c r="AV68" s="40">
        <f>AX47</f>
        <v>53.728070173556553</v>
      </c>
      <c r="AW68" s="40">
        <f>data_seg!AC68</f>
        <v>637.27238095200005</v>
      </c>
      <c r="AX68" s="40">
        <f>data_seg!AD68</f>
        <v>45.326281953501145</v>
      </c>
      <c r="AY68" s="40">
        <f>data_bpb!E68</f>
        <v>51.041666662974258</v>
      </c>
      <c r="AZ68" s="40">
        <f>BB47</f>
        <v>76.942462782083354</v>
      </c>
      <c r="BA68" s="40">
        <f>data_seg!AE68</f>
        <v>524.12081632700006</v>
      </c>
      <c r="BB68" s="40">
        <f>data_seg!AF68</f>
        <v>56.734077289844883</v>
      </c>
      <c r="BC68" s="40">
        <f>BE47</f>
        <v>57.820057105555264</v>
      </c>
      <c r="BD68" s="40">
        <f>data_seg!AG68</f>
        <v>607.94485260800002</v>
      </c>
      <c r="BE68" s="40">
        <f>data_seg!AH68</f>
        <v>54.766528181849466</v>
      </c>
      <c r="BF68" s="40">
        <f>data_bpb!F68</f>
        <v>57.635339214288145</v>
      </c>
      <c r="BG68" s="40">
        <f>BI47</f>
        <v>72.825688074814153</v>
      </c>
      <c r="BH68" s="40">
        <f>data_seg!AI68</f>
        <v>568.228571429</v>
      </c>
      <c r="BI68" s="40">
        <f>data_seg!AJ68</f>
        <v>53.24683878116754</v>
      </c>
      <c r="BJ68" s="40">
        <f>BL47</f>
        <v>62.768851194721492</v>
      </c>
      <c r="BK68" s="40">
        <f>data_seg!AK68</f>
        <v>565.75419499999998</v>
      </c>
      <c r="BL68" s="40">
        <f>data_seg!AL68</f>
        <v>56.396484099626349</v>
      </c>
      <c r="BM68" s="40">
        <f>BO47</f>
        <v>55.076043517380185</v>
      </c>
      <c r="BN68" s="40">
        <f>data_seg!AM68</f>
        <v>659.14557823099994</v>
      </c>
      <c r="BO68" s="40">
        <f>data_seg!AN68</f>
        <v>41.740282685679695</v>
      </c>
      <c r="BP68" s="40">
        <f>BR47</f>
        <v>55.869932432137439</v>
      </c>
      <c r="BQ68" s="40">
        <f>data_seg!AO68</f>
        <v>728.99047618999998</v>
      </c>
      <c r="BR68" s="40">
        <f>data_seg!AP68</f>
        <v>39.921052161118453</v>
      </c>
      <c r="BS68" s="40">
        <f>BU47</f>
        <v>52.215439664810553</v>
      </c>
      <c r="BT68" s="40">
        <f>data_seg!AQ68</f>
        <v>564.94149659899995</v>
      </c>
      <c r="BU68" s="40">
        <f>data_seg!AR68</f>
        <v>56.284808170743879</v>
      </c>
      <c r="BV68" s="40">
        <f>BX47</f>
        <v>61.246219371253765</v>
      </c>
      <c r="BW68" s="42">
        <f>data_seg!AS68</f>
        <v>574.31655328800002</v>
      </c>
      <c r="BX68" s="40">
        <f>data_seg!AT68</f>
        <v>46.264623601831204</v>
      </c>
      <c r="BY68" s="40">
        <f>data_bpb!G68</f>
        <v>57.850396453410887</v>
      </c>
      <c r="BZ68" s="40">
        <f>CB47</f>
        <v>60.319148933683422</v>
      </c>
      <c r="CA68" s="40">
        <f>data_seg!AU68</f>
        <v>510.62131519299999</v>
      </c>
      <c r="CB68" s="40">
        <f>data_seg!AV68</f>
        <v>67.877798507953514</v>
      </c>
      <c r="CC68" s="40">
        <f>CE47</f>
        <v>57.762836189349812</v>
      </c>
      <c r="CD68" s="40">
        <f>data_seg!AW68</f>
        <v>650.45623582799999</v>
      </c>
      <c r="CE68" s="40">
        <f>data_seg!AX68</f>
        <v>50.475166483429071</v>
      </c>
      <c r="CF68" s="40">
        <f>data_bpb!H68</f>
        <v>58.726917615656731</v>
      </c>
      <c r="CG68" s="40">
        <f>CI47</f>
        <v>66.136772646958676</v>
      </c>
      <c r="CH68" s="42">
        <f>data_seg!AY68</f>
        <v>549.98857142899999</v>
      </c>
      <c r="CI68" s="40">
        <f>data_seg!AZ68</f>
        <v>55.195248499972614</v>
      </c>
      <c r="CJ68" s="40">
        <f>CL47</f>
        <v>69.441528449459184</v>
      </c>
      <c r="CK68" s="40">
        <f>data_seg!BA68</f>
        <v>545.85469387800003</v>
      </c>
      <c r="CL68" s="40">
        <f>data_seg!BB68</f>
        <v>55.897400446149668</v>
      </c>
      <c r="CM68" s="40">
        <f>CO47</f>
        <v>70.956092680183929</v>
      </c>
      <c r="CN68" s="40">
        <f>data_seg!BC68</f>
        <v>564.50031746000002</v>
      </c>
      <c r="CO68" s="40">
        <f>data_seg!BD68</f>
        <v>54.243946802667004</v>
      </c>
    </row>
    <row r="69" spans="1:93" x14ac:dyDescent="0.3">
      <c r="A69" s="41">
        <v>68</v>
      </c>
      <c r="B69" s="41"/>
      <c r="C69" s="54">
        <v>47</v>
      </c>
      <c r="D69" s="41">
        <v>68</v>
      </c>
      <c r="E69" s="40">
        <v>1</v>
      </c>
      <c r="F69" s="40">
        <f>H47</f>
        <v>50.419207316520719</v>
      </c>
      <c r="G69" s="40">
        <f>data_seg!C69</f>
        <v>605.52997732400001</v>
      </c>
      <c r="H69" s="40">
        <f>data_seg!D69</f>
        <v>26.133591438439705</v>
      </c>
      <c r="I69" s="40">
        <f>K47</f>
        <v>85.465116278241737</v>
      </c>
      <c r="J69" s="40">
        <f>data_seg!E69</f>
        <v>530.651428571</v>
      </c>
      <c r="K69" s="40">
        <f>data_seg!F69</f>
        <v>37.653688518802824</v>
      </c>
      <c r="L69" s="40">
        <f>N47</f>
        <v>77.799121849197846</v>
      </c>
      <c r="M69" s="40">
        <f>data_seg!G69</f>
        <v>497.67328798199998</v>
      </c>
      <c r="N69" s="40">
        <f>data_seg!H69</f>
        <v>50.666360297319208</v>
      </c>
      <c r="O69" s="40">
        <f>data_bpb!B69</f>
        <v>77.909076634122144</v>
      </c>
      <c r="P69" s="40">
        <f>R47</f>
        <v>88.593749999827423</v>
      </c>
      <c r="Q69" s="40">
        <f>data_seg!I69</f>
        <v>498.34666666700002</v>
      </c>
      <c r="R69" s="40">
        <f>data_seg!J69</f>
        <v>72.025478465614398</v>
      </c>
      <c r="S69" s="40">
        <f>U47</f>
        <v>87.500000006076291</v>
      </c>
      <c r="T69" s="40">
        <f>data_seg!K69</f>
        <v>535.23446711999998</v>
      </c>
      <c r="U69" s="40">
        <f>data_seg!L69</f>
        <v>46.981534078729254</v>
      </c>
      <c r="V69" s="40">
        <f>X47</f>
        <v>73.828125002883837</v>
      </c>
      <c r="W69" s="40">
        <f>data_seg!M69</f>
        <v>490.08036281199998</v>
      </c>
      <c r="X69" s="40">
        <f>data_seg!N69</f>
        <v>60.092659876896541</v>
      </c>
      <c r="Y69" s="40">
        <f>AA47</f>
        <v>67.262066160335337</v>
      </c>
      <c r="Z69" s="40">
        <f>data_seg!O69</f>
        <v>558.149659864</v>
      </c>
      <c r="AA69" s="40">
        <f>data_seg!P69</f>
        <v>49.218750001923418</v>
      </c>
      <c r="AB69" s="40">
        <f>data_bpb!C69</f>
        <v>69.485294117008451</v>
      </c>
      <c r="AC69" s="40">
        <f>AE47</f>
        <v>85.894217452731596</v>
      </c>
      <c r="AD69" s="40">
        <f>data_seg!Q69</f>
        <v>544.27573696100001</v>
      </c>
      <c r="AE69" s="40">
        <f>data_seg!R69</f>
        <v>64.599609370899813</v>
      </c>
      <c r="AF69" s="40">
        <f>AH47</f>
        <v>83.515697330402475</v>
      </c>
      <c r="AG69" s="40">
        <f>data_seg!S69</f>
        <v>653.10766439899999</v>
      </c>
      <c r="AH69" s="40">
        <f>data_seg!T69</f>
        <v>32.299804685449907</v>
      </c>
      <c r="AI69" s="40">
        <f>AK47</f>
        <v>59.288360421524608</v>
      </c>
      <c r="AJ69" s="40">
        <f>data_seg!U69</f>
        <v>677.53505668900004</v>
      </c>
      <c r="AK69" s="40">
        <f>data_seg!V69</f>
        <v>27.934966216069089</v>
      </c>
      <c r="AL69" s="40">
        <f>AN47</f>
        <v>89.480566330293925</v>
      </c>
      <c r="AM69" s="40">
        <f>data_seg!W69</f>
        <v>459.441632653</v>
      </c>
      <c r="AN69" s="40">
        <f>data_seg!X69</f>
        <v>71.777343779792417</v>
      </c>
      <c r="AO69" s="40">
        <f>data_bpb!D69</f>
        <v>87.592690673471296</v>
      </c>
      <c r="AP69" s="40">
        <f>AR47</f>
        <v>50.58370717975609</v>
      </c>
      <c r="AQ69" s="40">
        <f>data_seg!Y69</f>
        <v>732.93786848100001</v>
      </c>
      <c r="AR69" s="40">
        <f>data_seg!Z69</f>
        <v>35.888671889896209</v>
      </c>
      <c r="AS69" s="40">
        <f>AU47</f>
        <v>65.46912114257232</v>
      </c>
      <c r="AT69" s="40">
        <f>data_seg!AA69</f>
        <v>525.93197278900004</v>
      </c>
      <c r="AU69" s="40">
        <f>data_seg!AB69</f>
        <v>60.092659876899965</v>
      </c>
      <c r="AV69" s="40">
        <f>AX47</f>
        <v>53.728070173556553</v>
      </c>
      <c r="AW69" s="40">
        <f>data_seg!AC69</f>
        <v>651.83346938800003</v>
      </c>
      <c r="AX69" s="40">
        <f>data_seg!AD69</f>
        <v>45.036764704502581</v>
      </c>
      <c r="AY69" s="40">
        <f>data_bpb!E69</f>
        <v>56.635273972906027</v>
      </c>
      <c r="AZ69" s="40">
        <f>BB47</f>
        <v>76.942462782083354</v>
      </c>
      <c r="BA69" s="40">
        <f>data_seg!AE69</f>
        <v>535.75403628100003</v>
      </c>
      <c r="BB69" s="40">
        <f>data_seg!AF69</f>
        <v>42.36107775274359</v>
      </c>
      <c r="BC69" s="40">
        <f>BE47</f>
        <v>57.820057105555264</v>
      </c>
      <c r="BD69" s="40">
        <f>data_seg!AG69</f>
        <v>619.99600907000001</v>
      </c>
      <c r="BE69" s="40">
        <f>data_seg!AH69</f>
        <v>43.066406247266549</v>
      </c>
      <c r="BF69" s="40">
        <f>data_bpb!F69</f>
        <v>57.850396453410887</v>
      </c>
      <c r="BG69" s="40">
        <f>BI47</f>
        <v>72.825688074814153</v>
      </c>
      <c r="BH69" s="40">
        <f>data_seg!AI69</f>
        <v>580.62367346899998</v>
      </c>
      <c r="BI69" s="40">
        <f>data_seg!AJ69</f>
        <v>44.599514544839387</v>
      </c>
      <c r="BJ69" s="40">
        <f>BL47</f>
        <v>62.768851194721492</v>
      </c>
      <c r="BK69" s="40">
        <f>data_seg!AK69</f>
        <v>577.45705220000002</v>
      </c>
      <c r="BL69" s="40">
        <f>data_seg!AL69</f>
        <v>45.333059723134113</v>
      </c>
      <c r="BM69" s="40">
        <f>BO47</f>
        <v>55.076043517380185</v>
      </c>
      <c r="BN69" s="40">
        <f>data_seg!AM69</f>
        <v>674.95764172300005</v>
      </c>
      <c r="BO69" s="40">
        <f>data_seg!AN69</f>
        <v>33.128004800102595</v>
      </c>
      <c r="BP69" s="40">
        <f>BR47</f>
        <v>55.869932432137439</v>
      </c>
      <c r="BQ69" s="40">
        <f>data_seg!AO69</f>
        <v>745.52310657600003</v>
      </c>
      <c r="BR69" s="40">
        <f>data_seg!AP69</f>
        <v>42.36107775274359</v>
      </c>
      <c r="BS69" s="40">
        <f>BU47</f>
        <v>52.215439664810553</v>
      </c>
      <c r="BT69" s="40">
        <f>data_seg!AQ69</f>
        <v>576.66757369599998</v>
      </c>
      <c r="BU69" s="40">
        <f>data_seg!AR69</f>
        <v>36.914062486300466</v>
      </c>
      <c r="BV69" s="40">
        <f>BX47</f>
        <v>61.246219371253765</v>
      </c>
      <c r="BW69" s="42">
        <f>data_seg!AS69</f>
        <v>588.582312925</v>
      </c>
      <c r="BX69" s="40">
        <f>data_seg!AT69</f>
        <v>43.519736850193219</v>
      </c>
      <c r="BY69" s="40">
        <f>data_bpb!G69</f>
        <v>65.142463239410191</v>
      </c>
      <c r="BZ69" s="40">
        <f>CB47</f>
        <v>60.319148933683422</v>
      </c>
      <c r="CA69" s="40">
        <f>data_seg!AU69</f>
        <v>520.34467120199997</v>
      </c>
      <c r="CB69" s="40">
        <f>data_seg!AV69</f>
        <v>66.150000033403799</v>
      </c>
      <c r="CC69" s="40">
        <f>CE47</f>
        <v>57.762836189349812</v>
      </c>
      <c r="CD69" s="40">
        <f>data_seg!AW69</f>
        <v>663.53197278899995</v>
      </c>
      <c r="CE69" s="40">
        <f>data_seg!AX69</f>
        <v>34.310165964648647</v>
      </c>
      <c r="CF69" s="40">
        <f>data_bpb!H69</f>
        <v>57.635339214288145</v>
      </c>
      <c r="CG69" s="40">
        <f>CI47</f>
        <v>66.136772646958676</v>
      </c>
      <c r="CH69" s="42">
        <f>data_seg!AY69</f>
        <v>561.94612244899997</v>
      </c>
      <c r="CI69" s="40">
        <f>data_seg!AZ69</f>
        <v>41.761363632802926</v>
      </c>
      <c r="CJ69" s="40">
        <f>CL47</f>
        <v>69.441528449459184</v>
      </c>
      <c r="CK69" s="40">
        <f>data_seg!BA69</f>
        <v>557.66204081599994</v>
      </c>
      <c r="CL69" s="40">
        <f>data_seg!BB69</f>
        <v>45.333059209360187</v>
      </c>
      <c r="CM69" s="40">
        <f>CO47</f>
        <v>70.956092680183929</v>
      </c>
      <c r="CN69" s="40">
        <f>data_seg!BC69</f>
        <v>576.66757369599998</v>
      </c>
      <c r="CO69" s="40">
        <f>data_seg!BD69</f>
        <v>46.142578136266209</v>
      </c>
    </row>
    <row r="70" spans="1:93" x14ac:dyDescent="0.3">
      <c r="A70" s="41">
        <v>69</v>
      </c>
      <c r="B70" s="41">
        <v>47</v>
      </c>
      <c r="C70" s="54">
        <v>48</v>
      </c>
      <c r="D70" s="41">
        <v>69</v>
      </c>
      <c r="E70" s="40">
        <v>13</v>
      </c>
      <c r="F70" s="40">
        <f>H48</f>
        <v>62.659846549484705</v>
      </c>
      <c r="G70" s="40">
        <f>data_seg!C70</f>
        <v>607.82587301599995</v>
      </c>
      <c r="H70" s="40">
        <f>data_seg!D70</f>
        <v>47.370834671454098</v>
      </c>
      <c r="I70" s="40">
        <f>K48</f>
        <v>84.1603053417046</v>
      </c>
      <c r="J70" s="40">
        <f>data_seg!E70</f>
        <v>532.24489795900001</v>
      </c>
      <c r="K70" s="40">
        <f>data_seg!F70</f>
        <v>61.249999997840398</v>
      </c>
      <c r="L70" s="40">
        <f>N48</f>
        <v>83.082140165591852</v>
      </c>
      <c r="M70" s="40">
        <f>data_seg!G70</f>
        <v>498.85750566899998</v>
      </c>
      <c r="N70" s="40">
        <f>data_seg!H70</f>
        <v>66.329472245375058</v>
      </c>
      <c r="O70" s="40">
        <f>data_bpb!B70</f>
        <v>80.331120451363475</v>
      </c>
      <c r="P70" s="40">
        <f>R48</f>
        <v>87.503858192466566</v>
      </c>
      <c r="Q70" s="40">
        <f>data_seg!I70</f>
        <v>499.17970521500001</v>
      </c>
      <c r="R70" s="40">
        <f>data_seg!J70</f>
        <v>70.999981419122818</v>
      </c>
      <c r="S70" s="40">
        <f>U48</f>
        <v>97.374877329268003</v>
      </c>
      <c r="T70" s="40">
        <f>data_seg!K70</f>
        <v>536.51156462599999</v>
      </c>
      <c r="U70" s="40">
        <f>data_seg!L70</f>
        <v>66.932596514391378</v>
      </c>
      <c r="V70" s="40">
        <f>X48</f>
        <v>84.720799178937483</v>
      </c>
      <c r="W70" s="40">
        <f>data_seg!M70</f>
        <v>491.07882086199999</v>
      </c>
      <c r="X70" s="40">
        <f>data_seg!N70</f>
        <v>78.222606284076122</v>
      </c>
      <c r="Y70" s="40">
        <f>AA48</f>
        <v>82.467586434713581</v>
      </c>
      <c r="Z70" s="40">
        <f>data_seg!O70</f>
        <v>559.36870748299998</v>
      </c>
      <c r="AA70" s="40">
        <f>data_seg!P70</f>
        <v>47.889869170872906</v>
      </c>
      <c r="AB70" s="40">
        <f>data_bpb!C70</f>
        <v>79.40540973329891</v>
      </c>
      <c r="AC70" s="40">
        <f>AE48</f>
        <v>77.519531249252609</v>
      </c>
      <c r="AD70" s="40">
        <f>data_seg!Q70</f>
        <v>545.204535147</v>
      </c>
      <c r="AE70" s="40">
        <f>data_seg!R70</f>
        <v>55.707789179348062</v>
      </c>
      <c r="AF70" s="40">
        <f>AH48</f>
        <v>65.348393046649065</v>
      </c>
      <c r="AG70" s="40">
        <f>data_seg!S70</f>
        <v>654.96526077099998</v>
      </c>
      <c r="AH70" s="40">
        <f>data_seg!T70</f>
        <v>45.765390837923398</v>
      </c>
      <c r="AI70" s="40">
        <f>AK48</f>
        <v>62.171052631323292</v>
      </c>
      <c r="AJ70" s="40">
        <f>data_seg!U70</f>
        <v>679.68290249400002</v>
      </c>
      <c r="AK70" s="40">
        <f>data_seg!V70</f>
        <v>40.037898540161599</v>
      </c>
      <c r="AL70" s="40">
        <f>AN48</f>
        <v>93.116554053562467</v>
      </c>
      <c r="AM70" s="40">
        <f>data_seg!W70</f>
        <v>460.27755101999998</v>
      </c>
      <c r="AN70" s="40">
        <f>data_seg!X70</f>
        <v>74.1540769852202</v>
      </c>
      <c r="AO70" s="40">
        <f>data_bpb!D70</f>
        <v>88.593750010729124</v>
      </c>
      <c r="AP70" s="40">
        <f>AR48</f>
        <v>71.20048794442009</v>
      </c>
      <c r="AQ70" s="40">
        <f>data_seg!Y70</f>
        <v>734.60970521499996</v>
      </c>
      <c r="AR70" s="40">
        <f>data_seg!Z70</f>
        <v>44.55145474135049</v>
      </c>
      <c r="AS70" s="40">
        <f>AU48</f>
        <v>74.831727593464436</v>
      </c>
      <c r="AT70" s="40">
        <f>data_seg!AA70</f>
        <v>526.930430839</v>
      </c>
      <c r="AU70" s="40">
        <f>data_seg!AB70</f>
        <v>71.405292185159183</v>
      </c>
      <c r="AV70" s="40">
        <f>AX48</f>
        <v>67.06204379632149</v>
      </c>
      <c r="AW70" s="40">
        <f>data_seg!AC70</f>
        <v>653.16571428600002</v>
      </c>
      <c r="AX70" s="40">
        <f>data_seg!AD70</f>
        <v>41.413834952084606</v>
      </c>
      <c r="AY70" s="40">
        <f>data_bpb!E70</f>
        <v>68.449917217126711</v>
      </c>
      <c r="AZ70" s="40">
        <f>BB48</f>
        <v>79.946017806117311</v>
      </c>
      <c r="BA70" s="40">
        <f>data_seg!AE70</f>
        <v>537.17043083900001</v>
      </c>
      <c r="BB70" s="40">
        <f>data_seg!AF70</f>
        <v>51.521160850679145</v>
      </c>
      <c r="BC70" s="40">
        <f>BE48</f>
        <v>70.552474402918492</v>
      </c>
      <c r="BD70" s="40">
        <f>data_seg!AG70</f>
        <v>621.38920634900001</v>
      </c>
      <c r="BE70" s="40">
        <f>data_seg!AH70</f>
        <v>48.825286156091657</v>
      </c>
      <c r="BF70" s="40">
        <f>data_bpb!F70</f>
        <v>70.153421950134543</v>
      </c>
      <c r="BG70" s="40">
        <f>BI48</f>
        <v>76.636416295509378</v>
      </c>
      <c r="BH70" s="40">
        <f>data_seg!AI70</f>
        <v>581.96897959199998</v>
      </c>
      <c r="BI70" s="40">
        <f>data_seg!AJ70</f>
        <v>53.752250225627144</v>
      </c>
      <c r="BJ70" s="40">
        <f>BL48</f>
        <v>77.519531328541333</v>
      </c>
      <c r="BK70" s="40">
        <f>data_seg!AK70</f>
        <v>578.78058959999998</v>
      </c>
      <c r="BL70" s="40">
        <f>data_seg!AL70</f>
        <v>51.75931744855346</v>
      </c>
      <c r="BM70" s="40">
        <f>BO48</f>
        <v>63.024009146754381</v>
      </c>
      <c r="BN70" s="40">
        <f>data_seg!AM70</f>
        <v>676.76879818600003</v>
      </c>
      <c r="BO70" s="40">
        <f>data_seg!AN70</f>
        <v>38.390625000869925</v>
      </c>
      <c r="BP70" s="40">
        <f>BR48</f>
        <v>61.40160891092065</v>
      </c>
      <c r="BQ70" s="40">
        <f>data_seg!AO70</f>
        <v>746.93950113400001</v>
      </c>
      <c r="BR70" s="40">
        <f>data_seg!AP70</f>
        <v>42.200749843482562</v>
      </c>
      <c r="BS70" s="40">
        <f>BU48</f>
        <v>64.454837769031073</v>
      </c>
      <c r="BT70" s="40">
        <f>data_seg!AQ70</f>
        <v>578.29297052200002</v>
      </c>
      <c r="BU70" s="40">
        <f>data_seg!AR70</f>
        <v>52.651719242511625</v>
      </c>
      <c r="BV70" s="40">
        <f>BX48</f>
        <v>75.860091739802712</v>
      </c>
      <c r="BW70" s="42">
        <f>data_seg!AS70</f>
        <v>589.96099773200001</v>
      </c>
      <c r="BX70" s="40">
        <f>data_seg!AT70</f>
        <v>45.279591406580437</v>
      </c>
      <c r="BY70" s="40">
        <f>data_bpb!G70</f>
        <v>75.261680818891875</v>
      </c>
      <c r="BZ70" s="40">
        <f>CB48</f>
        <v>74.103808814397226</v>
      </c>
      <c r="CA70" s="40">
        <f>data_seg!AU70</f>
        <v>521.25170068</v>
      </c>
      <c r="CB70" s="40">
        <f>data_seg!AV70</f>
        <v>63.26883460962916</v>
      </c>
      <c r="CC70" s="40">
        <f>CE48</f>
        <v>61.496746203571114</v>
      </c>
      <c r="CD70" s="40">
        <f>data_seg!AW70</f>
        <v>665.28072562399996</v>
      </c>
      <c r="CE70" s="40">
        <f>data_seg!AX70</f>
        <v>50.824468086795989</v>
      </c>
      <c r="CF70" s="40">
        <f>data_bpb!H70</f>
        <v>58.06706460820692</v>
      </c>
      <c r="CG70" s="40">
        <f>CI48</f>
        <v>75.799243727994991</v>
      </c>
      <c r="CH70" s="42">
        <f>data_seg!AY70</f>
        <v>563.38285714300002</v>
      </c>
      <c r="CI70" s="40">
        <f>data_seg!AZ70</f>
        <v>49.724188177296</v>
      </c>
      <c r="CJ70" s="40">
        <f>CL48</f>
        <v>73.762265833125696</v>
      </c>
      <c r="CK70" s="40">
        <f>data_seg!BA70</f>
        <v>558.98557823099998</v>
      </c>
      <c r="CL70" s="40">
        <f>data_seg!BB70</f>
        <v>55.091097785739755</v>
      </c>
      <c r="CM70" s="40">
        <f>CO48</f>
        <v>70.552474399461829</v>
      </c>
      <c r="CN70" s="40">
        <f>data_seg!BC70</f>
        <v>577.96789115599995</v>
      </c>
      <c r="CO70" s="40">
        <f>data_seg!BD70</f>
        <v>63.380748819306071</v>
      </c>
    </row>
    <row r="71" spans="1:93" x14ac:dyDescent="0.3">
      <c r="A71" s="41">
        <v>70</v>
      </c>
      <c r="B71" s="41"/>
      <c r="C71" s="54">
        <v>48</v>
      </c>
      <c r="D71" s="41">
        <v>70</v>
      </c>
      <c r="E71" s="40">
        <v>5</v>
      </c>
      <c r="F71" s="40">
        <f>H48</f>
        <v>62.659846549484705</v>
      </c>
      <c r="G71" s="40">
        <f>data_seg!C71</f>
        <v>624.29170067999996</v>
      </c>
      <c r="H71" s="40">
        <f>data_seg!D71</f>
        <v>29.164609196652528</v>
      </c>
      <c r="I71" s="40">
        <f>K48</f>
        <v>84.1603053417046</v>
      </c>
      <c r="J71" s="40">
        <f>data_seg!E71</f>
        <v>544.97959183700004</v>
      </c>
      <c r="K71" s="40">
        <f>data_seg!F71</f>
        <v>40.15515734353508</v>
      </c>
      <c r="L71" s="40">
        <f>N48</f>
        <v>83.082140165591852</v>
      </c>
      <c r="M71" s="40">
        <f>data_seg!G71</f>
        <v>510.61698412700002</v>
      </c>
      <c r="N71" s="40">
        <f>data_seg!H71</f>
        <v>35.34267434443629</v>
      </c>
      <c r="O71" s="40">
        <f>data_bpb!B71</f>
        <v>78.500791140676839</v>
      </c>
      <c r="P71" s="40">
        <f>R48</f>
        <v>87.503858192466566</v>
      </c>
      <c r="Q71" s="40">
        <f>data_seg!I71</f>
        <v>510.16562358300001</v>
      </c>
      <c r="R71" s="40">
        <f>data_seg!J71</f>
        <v>41.27770567086192</v>
      </c>
      <c r="S71" s="40">
        <f>U48</f>
        <v>97.374877329268003</v>
      </c>
      <c r="T71" s="40">
        <f>data_seg!K71</f>
        <v>548.165079365</v>
      </c>
      <c r="U71" s="40">
        <f>data_seg!L71</f>
        <v>42.534722219145557</v>
      </c>
      <c r="V71" s="40">
        <f>X48</f>
        <v>84.720799178937483</v>
      </c>
      <c r="W71" s="40">
        <f>data_seg!M71</f>
        <v>501.050362812</v>
      </c>
      <c r="X71" s="40">
        <f>data_seg!N71</f>
        <v>58.051012927858153</v>
      </c>
      <c r="Y71" s="40">
        <f>AA48</f>
        <v>82.467586434713581</v>
      </c>
      <c r="Z71" s="40">
        <f>data_seg!O71</f>
        <v>575.65607709799997</v>
      </c>
      <c r="AA71" s="40">
        <f>data_seg!P71</f>
        <v>39.487940214247459</v>
      </c>
      <c r="AB71" s="40">
        <f>data_bpb!C71</f>
        <v>79.2025862147201</v>
      </c>
      <c r="AC71" s="40">
        <f>AE48</f>
        <v>77.519531249252609</v>
      </c>
      <c r="AD71" s="40">
        <f>data_seg!Q71</f>
        <v>559.2061678</v>
      </c>
      <c r="AE71" s="40">
        <f>data_seg!R71</f>
        <v>35.888671872722121</v>
      </c>
      <c r="AF71" s="40">
        <f>AH48</f>
        <v>65.348393046649065</v>
      </c>
      <c r="AG71" s="40">
        <f>data_seg!S71</f>
        <v>672.00870748299997</v>
      </c>
      <c r="AH71" s="40">
        <f>data_seg!T71</f>
        <v>28.520798840469155</v>
      </c>
      <c r="AI71" s="40">
        <f>AK48</f>
        <v>62.171052631323292</v>
      </c>
      <c r="AJ71" s="40">
        <f>data_seg!U71</f>
        <v>699.16444444399997</v>
      </c>
      <c r="AK71" s="40">
        <f>data_seg!V71</f>
        <v>23.426875566018204</v>
      </c>
      <c r="AL71" s="40">
        <f>AN48</f>
        <v>93.116554053562467</v>
      </c>
      <c r="AM71" s="40">
        <f>data_seg!W71</f>
        <v>470.79619047599999</v>
      </c>
      <c r="AN71" s="40">
        <f>data_seg!X71</f>
        <v>42.016006094158222</v>
      </c>
      <c r="AO71" s="40">
        <f>data_bpb!D71</f>
        <v>91.199448512070219</v>
      </c>
      <c r="AP71" s="40">
        <f>AR48</f>
        <v>71.20048794442009</v>
      </c>
      <c r="AQ71" s="40">
        <f>data_seg!Y71</f>
        <v>752.11755101999995</v>
      </c>
      <c r="AR71" s="40">
        <f>data_seg!Z71</f>
        <v>27.199835526438601</v>
      </c>
      <c r="AS71" s="40">
        <f>AU48</f>
        <v>74.831727593464436</v>
      </c>
      <c r="AT71" s="40">
        <f>data_seg!AA71</f>
        <v>537.85399093000001</v>
      </c>
      <c r="AU71" s="40">
        <f>data_seg!AB71</f>
        <v>42.914556894067921</v>
      </c>
      <c r="AV71" s="40">
        <f>AX48</f>
        <v>67.06204379632149</v>
      </c>
      <c r="AW71" s="40">
        <f>data_seg!AC71</f>
        <v>672</v>
      </c>
      <c r="AX71" s="40">
        <f>data_seg!AD71</f>
        <v>33.580043859725741</v>
      </c>
      <c r="AY71" s="40">
        <f>data_bpb!E71</f>
        <v>61.891841322214987</v>
      </c>
      <c r="AZ71" s="40">
        <f>BB48</f>
        <v>79.946017806117311</v>
      </c>
      <c r="BA71" s="40">
        <f>data_seg!AE71</f>
        <v>552.30984126999999</v>
      </c>
      <c r="BB71" s="40">
        <f>data_seg!AF71</f>
        <v>37.999770222989589</v>
      </c>
      <c r="BC71" s="40">
        <f>BE48</f>
        <v>70.552474402918492</v>
      </c>
      <c r="BD71" s="40">
        <f>data_seg!AG71</f>
        <v>637.36453514699997</v>
      </c>
      <c r="BE71" s="40">
        <f>data_seg!AH71</f>
        <v>36.600345254643742</v>
      </c>
      <c r="BF71" s="40">
        <f>data_bpb!F71</f>
        <v>75.261680818891875</v>
      </c>
      <c r="BG71" s="40">
        <f>BI48</f>
        <v>76.636416295509378</v>
      </c>
      <c r="BH71" s="40">
        <f>data_seg!AI71</f>
        <v>596.48</v>
      </c>
      <c r="BI71" s="40">
        <f>data_seg!AJ71</f>
        <v>38.523807306489459</v>
      </c>
      <c r="BJ71" s="40">
        <f>BL48</f>
        <v>77.519531328541333</v>
      </c>
      <c r="BK71" s="40">
        <f>data_seg!AK71</f>
        <v>593.85034010000004</v>
      </c>
      <c r="BL71" s="40">
        <f>data_seg!AL71</f>
        <v>43.066406216354949</v>
      </c>
      <c r="BM71" s="40">
        <f>BO48</f>
        <v>63.024009146754381</v>
      </c>
      <c r="BN71" s="40">
        <f>data_seg!AM71</f>
        <v>697.08625850299995</v>
      </c>
      <c r="BO71" s="40">
        <f>data_seg!AN71</f>
        <v>24.798314539105704</v>
      </c>
      <c r="BP71" s="40">
        <f>BR48</f>
        <v>61.40160891092065</v>
      </c>
      <c r="BQ71" s="40">
        <f>data_seg!AO71</f>
        <v>765.42258503400001</v>
      </c>
      <c r="BR71" s="40">
        <f>data_seg!AP71</f>
        <v>26.694053460474588</v>
      </c>
      <c r="BS71" s="40">
        <f>BU48</f>
        <v>64.454837769031073</v>
      </c>
      <c r="BT71" s="40">
        <f>data_seg!AQ71</f>
        <v>593.10730158700005</v>
      </c>
      <c r="BU71" s="40">
        <f>data_seg!AR71</f>
        <v>35.397046231674274</v>
      </c>
      <c r="BV71" s="40">
        <f>BX48</f>
        <v>75.860091739802712</v>
      </c>
      <c r="BW71" s="42">
        <f>data_seg!AS71</f>
        <v>607.18730158699998</v>
      </c>
      <c r="BX71" s="40">
        <f>data_seg!AT71</f>
        <v>34.568352842357683</v>
      </c>
      <c r="BY71" s="40">
        <f>data_bpb!G71</f>
        <v>72.111191866721853</v>
      </c>
      <c r="BZ71" s="40">
        <f>CB48</f>
        <v>74.103808814397226</v>
      </c>
      <c r="CA71" s="40">
        <f>data_seg!AU71</f>
        <v>533.58004535099997</v>
      </c>
      <c r="CB71" s="40">
        <f>data_seg!AV71</f>
        <v>39.563397128713355</v>
      </c>
      <c r="CC71" s="40">
        <f>CE48</f>
        <v>61.496746203571114</v>
      </c>
      <c r="CD71" s="40">
        <f>data_seg!AW71</f>
        <v>680.62766439899997</v>
      </c>
      <c r="CE71" s="40">
        <f>data_seg!AX71</f>
        <v>28.159480997606668</v>
      </c>
      <c r="CF71" s="40">
        <f>data_bpb!H71</f>
        <v>62.768851216610372</v>
      </c>
      <c r="CG71" s="40">
        <f>CI48</f>
        <v>75.799243727994991</v>
      </c>
      <c r="CH71" s="42">
        <f>data_seg!AY71</f>
        <v>579.06938775499998</v>
      </c>
      <c r="CI71" s="40">
        <f>data_seg!AZ71</f>
        <v>33.629209368655083</v>
      </c>
      <c r="CJ71" s="40">
        <f>CL48</f>
        <v>73.762265833125696</v>
      </c>
      <c r="CK71" s="40">
        <f>data_seg!BA71</f>
        <v>573.14394557799994</v>
      </c>
      <c r="CL71" s="40">
        <f>data_seg!BB71</f>
        <v>44.860839842243998</v>
      </c>
      <c r="CM71" s="40">
        <f>CO48</f>
        <v>70.552474399461829</v>
      </c>
      <c r="CN71" s="40">
        <f>data_seg!BC71</f>
        <v>590.27446712000005</v>
      </c>
      <c r="CO71" s="40">
        <f>data_seg!BD71</f>
        <v>44.860839842244765</v>
      </c>
    </row>
    <row r="72" spans="1:93" x14ac:dyDescent="0.3">
      <c r="A72" s="41">
        <v>71</v>
      </c>
      <c r="B72" s="41"/>
      <c r="C72" s="54">
        <v>48</v>
      </c>
      <c r="D72" s="41">
        <v>71</v>
      </c>
      <c r="E72" s="40">
        <v>1</v>
      </c>
      <c r="F72" s="40">
        <f>H48</f>
        <v>62.659846549484705</v>
      </c>
      <c r="G72" s="40">
        <f>data_seg!C72</f>
        <v>634.57814058999998</v>
      </c>
      <c r="H72" s="40">
        <f>data_seg!D72</f>
        <v>33.999794413443674</v>
      </c>
      <c r="I72" s="40">
        <f>K48</f>
        <v>84.1603053417046</v>
      </c>
      <c r="J72" s="40">
        <f>data_seg!E72</f>
        <v>552.450612245</v>
      </c>
      <c r="K72" s="40">
        <f>data_seg!F72</f>
        <v>44.170673074931813</v>
      </c>
      <c r="L72" s="40">
        <f>N48</f>
        <v>83.082140165591852</v>
      </c>
      <c r="M72" s="40">
        <f>data_seg!G72</f>
        <v>519.105306122</v>
      </c>
      <c r="N72" s="40">
        <f>data_seg!H72</f>
        <v>57.421874955141497</v>
      </c>
      <c r="O72" s="40">
        <f>data_bpb!B72</f>
        <v>84.952910966040605</v>
      </c>
      <c r="P72" s="40">
        <f>R48</f>
        <v>87.503858192466566</v>
      </c>
      <c r="Q72" s="40">
        <f>data_seg!I72</f>
        <v>517.43346938800005</v>
      </c>
      <c r="R72" s="40">
        <f>data_seg!J72</f>
        <v>27.489195478238489</v>
      </c>
      <c r="S72" s="40">
        <f>U48</f>
        <v>97.374877329268003</v>
      </c>
      <c r="T72" s="40">
        <f>data_seg!K72</f>
        <v>555.21814058999996</v>
      </c>
      <c r="U72" s="40">
        <f>data_seg!L72</f>
        <v>118.12499998522111</v>
      </c>
      <c r="V72" s="40">
        <f>X48</f>
        <v>84.720799178937483</v>
      </c>
      <c r="W72" s="40">
        <f>data_seg!M72</f>
        <v>506.21823129299997</v>
      </c>
      <c r="X72" s="40">
        <f>data_seg!N72</f>
        <v>58.726917644395762</v>
      </c>
      <c r="Y72" s="40">
        <f>AA48</f>
        <v>82.467586434713581</v>
      </c>
      <c r="Z72" s="40">
        <f>data_seg!O72</f>
        <v>583.253333333</v>
      </c>
      <c r="AA72" s="40">
        <f>data_seg!P72</f>
        <v>27.343749991099312</v>
      </c>
      <c r="AB72" s="40">
        <f>data_bpb!C72</f>
        <v>82.797897195051988</v>
      </c>
      <c r="AC72" s="40">
        <f>AE48</f>
        <v>77.519531249252609</v>
      </c>
      <c r="AD72" s="40">
        <f>data_seg!Q72</f>
        <v>567.56535147399995</v>
      </c>
      <c r="AE72" s="40">
        <f>data_seg!R72</f>
        <v>51.679687518973672</v>
      </c>
      <c r="AF72" s="40">
        <f>AH48</f>
        <v>65.348393046649065</v>
      </c>
      <c r="AG72" s="40">
        <f>data_seg!S72</f>
        <v>682.52734693900004</v>
      </c>
      <c r="AH72" s="40">
        <f>data_seg!T72</f>
        <v>28.71093750504772</v>
      </c>
      <c r="AI72" s="40">
        <f>AK48</f>
        <v>62.171052631323292</v>
      </c>
      <c r="AJ72" s="40">
        <f>data_seg!U72</f>
        <v>711.97024943300005</v>
      </c>
      <c r="AK72" s="40">
        <f>data_seg!V72</f>
        <v>52.201704550093154</v>
      </c>
      <c r="AL72" s="40">
        <f>AN48</f>
        <v>93.116554053562467</v>
      </c>
      <c r="AM72" s="40">
        <f>data_seg!W72</f>
        <v>477.93632653100002</v>
      </c>
      <c r="AN72" s="40">
        <f>data_seg!X72</f>
        <v>48.52552817035015</v>
      </c>
      <c r="AO72" s="40">
        <f>data_bpb!D72</f>
        <v>95.703125001557851</v>
      </c>
      <c r="AP72" s="40">
        <f>AR48</f>
        <v>71.20048794442009</v>
      </c>
      <c r="AQ72" s="40">
        <f>data_seg!Y72</f>
        <v>763.14702947800004</v>
      </c>
      <c r="AR72" s="40">
        <f>data_seg!Z72</f>
        <v>31.512004559585503</v>
      </c>
      <c r="AS72" s="40">
        <f>AU48</f>
        <v>74.831727593464436</v>
      </c>
      <c r="AT72" s="40">
        <f>data_seg!AA72</f>
        <v>544.84462585000006</v>
      </c>
      <c r="AU72" s="40">
        <f>data_seg!AB72</f>
        <v>40.692667300243592</v>
      </c>
      <c r="AV72" s="40">
        <f>AX48</f>
        <v>67.06204379632149</v>
      </c>
      <c r="AW72" s="40">
        <f>data_seg!AC72</f>
        <v>680.93387755100002</v>
      </c>
      <c r="AX72" s="40">
        <f>data_seg!AD72</f>
        <v>20.507812497997172</v>
      </c>
      <c r="AY72" s="40">
        <f>data_bpb!E72</f>
        <v>69.136705684715366</v>
      </c>
      <c r="AZ72" s="40">
        <f>BB48</f>
        <v>79.946017806117311</v>
      </c>
      <c r="BA72" s="40">
        <f>data_seg!AE72</f>
        <v>560.20462584999996</v>
      </c>
      <c r="BB72" s="40">
        <f>data_seg!AF72</f>
        <v>135.99917742256244</v>
      </c>
      <c r="BC72" s="40">
        <f>BE48</f>
        <v>70.552474402918492</v>
      </c>
      <c r="BD72" s="40">
        <f>data_seg!AG72</f>
        <v>645.56117913799994</v>
      </c>
      <c r="BE72" s="40">
        <f>data_seg!AH72</f>
        <v>53.83300781874086</v>
      </c>
      <c r="BF72" s="40">
        <f>data_bpb!F72</f>
        <v>67.116477282856891</v>
      </c>
      <c r="BG72" s="40">
        <f>BI48</f>
        <v>76.636416295509378</v>
      </c>
      <c r="BH72" s="40">
        <f>data_seg!AI72</f>
        <v>604.26739228999998</v>
      </c>
      <c r="BI72" s="40">
        <f>data_seg!AJ72</f>
        <v>37.415158369028561</v>
      </c>
      <c r="BJ72" s="40">
        <f>BL48</f>
        <v>77.519531328541333</v>
      </c>
      <c r="BK72" s="40">
        <f>data_seg!AK72</f>
        <v>600.81632649999995</v>
      </c>
      <c r="BL72" s="40">
        <f>data_seg!AL72</f>
        <v>34.918706632056626</v>
      </c>
      <c r="BM72" s="40">
        <f>BO48</f>
        <v>63.024009146754381</v>
      </c>
      <c r="BN72" s="40">
        <f>data_seg!AM72</f>
        <v>709.18385487499995</v>
      </c>
      <c r="BO72" s="40">
        <f>data_seg!AN72</f>
        <v>21.355242764578893</v>
      </c>
      <c r="BP72" s="40">
        <f>BR48</f>
        <v>61.40160891092065</v>
      </c>
      <c r="BQ72" s="40">
        <f>data_seg!AO72</f>
        <v>776.66104308399997</v>
      </c>
      <c r="BR72" s="40">
        <f>data_seg!AP72</f>
        <v>25.333180148659604</v>
      </c>
      <c r="BS72" s="40">
        <f>BU48</f>
        <v>64.454837769031073</v>
      </c>
      <c r="BT72" s="40">
        <f>data_seg!AQ72</f>
        <v>601.58258503399998</v>
      </c>
      <c r="BU72" s="40">
        <f>data_seg!AR72</f>
        <v>46.453651697055342</v>
      </c>
      <c r="BV72" s="40">
        <f>BX48</f>
        <v>75.860091739802712</v>
      </c>
      <c r="BW72" s="42">
        <f>data_seg!AS72</f>
        <v>615.865759637</v>
      </c>
      <c r="BX72" s="40">
        <f>data_seg!AT72</f>
        <v>24.463757393961192</v>
      </c>
      <c r="BY72" s="40">
        <f>data_bpb!G72</f>
        <v>78.30255680810177</v>
      </c>
      <c r="BZ72" s="40">
        <f>CB48</f>
        <v>74.103808814397226</v>
      </c>
      <c r="CA72" s="40">
        <f>data_seg!AU72</f>
        <v>541.16281179099997</v>
      </c>
      <c r="CB72" s="40">
        <f>data_seg!AV72</f>
        <v>32.426470589189016</v>
      </c>
      <c r="CC72" s="40">
        <f>CE48</f>
        <v>61.496746203571114</v>
      </c>
      <c r="CD72" s="40">
        <f>data_seg!AW72</f>
        <v>691.28126984100004</v>
      </c>
      <c r="CE72" s="40">
        <f>data_seg!AX72</f>
        <v>21.819261308282883</v>
      </c>
      <c r="CF72" s="40">
        <f>data_bpb!H72</f>
        <v>61.523437493991523</v>
      </c>
      <c r="CG72" s="40">
        <f>CI48</f>
        <v>75.799243727994991</v>
      </c>
      <c r="CH72" s="42">
        <f>data_seg!AY72</f>
        <v>587.99020408199999</v>
      </c>
      <c r="CI72" s="40">
        <f>data_seg!AZ72</f>
        <v>19.140625003364455</v>
      </c>
      <c r="CJ72" s="40">
        <f>CL48</f>
        <v>73.762265833125696</v>
      </c>
      <c r="CK72" s="40">
        <f>data_seg!BA72</f>
        <v>579.83129251699995</v>
      </c>
      <c r="CL72" s="40">
        <f>data_seg!BB72</f>
        <v>47.196061644087933</v>
      </c>
      <c r="CM72" s="40">
        <f>CO48</f>
        <v>70.552474399461829</v>
      </c>
      <c r="CN72" s="40">
        <f>data_seg!BC72</f>
        <v>596.96181405899995</v>
      </c>
      <c r="CO72" s="40">
        <f>data_seg!BD72</f>
        <v>45.333059209360187</v>
      </c>
    </row>
    <row r="73" spans="1:93" x14ac:dyDescent="0.3">
      <c r="A73" s="41">
        <v>72</v>
      </c>
      <c r="B73" s="41"/>
      <c r="C73" s="54">
        <v>48</v>
      </c>
      <c r="D73" s="41">
        <v>72</v>
      </c>
      <c r="E73" s="40">
        <v>4</v>
      </c>
      <c r="F73" s="40">
        <f>H48</f>
        <v>62.659846549484705</v>
      </c>
      <c r="G73" s="40">
        <f>data_seg!C73</f>
        <v>636.34285714299995</v>
      </c>
      <c r="H73" s="40">
        <f>data_seg!D73</f>
        <v>70.312500006864752</v>
      </c>
      <c r="I73" s="40">
        <f>K48</f>
        <v>84.1603053417046</v>
      </c>
      <c r="J73" s="40">
        <f>data_seg!E73</f>
        <v>553.80897959200001</v>
      </c>
      <c r="K73" s="40">
        <f>data_seg!F73</f>
        <v>91.874999998565443</v>
      </c>
      <c r="L73" s="40">
        <f>N48</f>
        <v>83.082140165591852</v>
      </c>
      <c r="M73" s="40">
        <f>data_seg!G73</f>
        <v>520.15020408199996</v>
      </c>
      <c r="N73" s="40">
        <f>data_seg!H73</f>
        <v>68.906250005517066</v>
      </c>
      <c r="O73" s="40">
        <f>data_bpb!B73</f>
        <v>90.138989815346093</v>
      </c>
      <c r="P73" s="40">
        <f>R48</f>
        <v>87.503858192466566</v>
      </c>
      <c r="Q73" s="40">
        <f>data_seg!I73</f>
        <v>519.616145125</v>
      </c>
      <c r="R73" s="40">
        <f>data_seg!J73</f>
        <v>65.417325957696733</v>
      </c>
      <c r="S73" s="40">
        <f>U48</f>
        <v>97.374877329268003</v>
      </c>
      <c r="T73" s="40">
        <f>data_seg!K73</f>
        <v>555.72607709800002</v>
      </c>
      <c r="U73" s="40">
        <f>data_seg!L73</f>
        <v>68.055555560281874</v>
      </c>
      <c r="V73" s="40">
        <f>X48</f>
        <v>84.720799178937483</v>
      </c>
      <c r="W73" s="40">
        <f>data_seg!M73</f>
        <v>507.239909297</v>
      </c>
      <c r="X73" s="40">
        <f>data_seg!N73</f>
        <v>88.341346149863625</v>
      </c>
      <c r="Y73" s="40">
        <f>AA48</f>
        <v>82.467586434713581</v>
      </c>
      <c r="Z73" s="40">
        <f>data_seg!O73</f>
        <v>585.44761904799998</v>
      </c>
      <c r="AA73" s="40">
        <f>data_seg!P73</f>
        <v>54.759933773700304</v>
      </c>
      <c r="AB73" s="40">
        <f>data_bpb!C73</f>
        <v>87.592690673472504</v>
      </c>
      <c r="AC73" s="40">
        <f>AE48</f>
        <v>77.519531249252609</v>
      </c>
      <c r="AD73" s="40">
        <f>data_seg!Q73</f>
        <v>568.72634920600001</v>
      </c>
      <c r="AE73" s="40">
        <f>data_seg!R73</f>
        <v>63.802083334371908</v>
      </c>
      <c r="AF73" s="40">
        <f>AH48</f>
        <v>65.348393046649065</v>
      </c>
      <c r="AG73" s="40">
        <f>data_seg!S73</f>
        <v>684.61714285699998</v>
      </c>
      <c r="AH73" s="40">
        <f>data_seg!T73</f>
        <v>48.298773362391628</v>
      </c>
      <c r="AI73" s="40">
        <f>AK48</f>
        <v>62.171052631323292</v>
      </c>
      <c r="AJ73" s="40">
        <f>data_seg!U73</f>
        <v>713.11963718799996</v>
      </c>
      <c r="AK73" s="40">
        <f>data_seg!V73</f>
        <v>53.973563971007763</v>
      </c>
      <c r="AL73" s="40">
        <f>AN48</f>
        <v>93.116554053562467</v>
      </c>
      <c r="AM73" s="40">
        <f>data_seg!W73</f>
        <v>479.17278911599999</v>
      </c>
      <c r="AN73" s="40">
        <f>data_seg!X73</f>
        <v>75.721153858667918</v>
      </c>
      <c r="AO73" s="40">
        <f>data_bpb!D73</f>
        <v>100.67471590551574</v>
      </c>
      <c r="AP73" s="40">
        <f>AR48</f>
        <v>71.20048794442009</v>
      </c>
      <c r="AQ73" s="40">
        <f>data_seg!Y73</f>
        <v>765.05106576000003</v>
      </c>
      <c r="AR73" s="40">
        <f>data_seg!Z73</f>
        <v>49.218750001923418</v>
      </c>
      <c r="AS73" s="40">
        <f>AU48</f>
        <v>74.831727593464436</v>
      </c>
      <c r="AT73" s="40">
        <f>data_seg!AA73</f>
        <v>546.31909297100003</v>
      </c>
      <c r="AU73" s="40">
        <f>data_seg!AB73</f>
        <v>69.281978445553122</v>
      </c>
      <c r="AV73" s="40">
        <f>AX48</f>
        <v>67.06204379632149</v>
      </c>
      <c r="AW73" s="40">
        <f>data_seg!AC73</f>
        <v>683.85959183700004</v>
      </c>
      <c r="AX73" s="40">
        <f>data_seg!AD73</f>
        <v>57.482064017066463</v>
      </c>
      <c r="AY73" s="40">
        <f>data_bpb!E73</f>
        <v>69.368708052963555</v>
      </c>
      <c r="AZ73" s="40">
        <f>BB48</f>
        <v>79.946017806117311</v>
      </c>
      <c r="BA73" s="40">
        <f>data_seg!AE73</f>
        <v>560.645804989</v>
      </c>
      <c r="BB73" s="40">
        <f>data_seg!AF73</f>
        <v>63.410659521094345</v>
      </c>
      <c r="BC73" s="40">
        <f>BE48</f>
        <v>70.552474402918492</v>
      </c>
      <c r="BD73" s="40">
        <f>data_seg!AG73</f>
        <v>646.67573696099998</v>
      </c>
      <c r="BE73" s="40">
        <f>data_seg!AH73</f>
        <v>74.898097814321304</v>
      </c>
      <c r="BF73" s="40">
        <f>data_bpb!F73</f>
        <v>70.472301131889921</v>
      </c>
      <c r="BG73" s="40">
        <f>BI48</f>
        <v>76.636416295509378</v>
      </c>
      <c r="BH73" s="40">
        <f>data_seg!AI73</f>
        <v>605.87102040800005</v>
      </c>
      <c r="BI73" s="40">
        <f>data_seg!AJ73</f>
        <v>65.860215047494449</v>
      </c>
      <c r="BJ73" s="40">
        <f>BL48</f>
        <v>77.519531328541333</v>
      </c>
      <c r="BK73" s="40">
        <f>data_seg!AK73</f>
        <v>602.53460319999999</v>
      </c>
      <c r="BL73" s="40">
        <f>data_seg!AL73</f>
        <v>73.30452139844526</v>
      </c>
      <c r="BM73" s="40">
        <f>BO48</f>
        <v>63.024009146754381</v>
      </c>
      <c r="BN73" s="40">
        <f>data_seg!AM73</f>
        <v>711.99346938799999</v>
      </c>
      <c r="BO73" s="40">
        <f>data_seg!AN73</f>
        <v>60.799632356782467</v>
      </c>
      <c r="BP73" s="40">
        <f>BR48</f>
        <v>61.40160891092065</v>
      </c>
      <c r="BQ73" s="40">
        <f>data_seg!AO73</f>
        <v>779.02947845799997</v>
      </c>
      <c r="BR73" s="40">
        <f>data_seg!AP73</f>
        <v>50.174453879261243</v>
      </c>
      <c r="BS73" s="40">
        <f>BU48</f>
        <v>64.454837769031073</v>
      </c>
      <c r="BT73" s="40">
        <f>data_seg!AQ73</f>
        <v>602.87419501099998</v>
      </c>
      <c r="BU73" s="40">
        <f>data_seg!AR73</f>
        <v>62.880228126198489</v>
      </c>
      <c r="BV73" s="40">
        <f>BX48</f>
        <v>75.860091739802712</v>
      </c>
      <c r="BW73" s="42">
        <f>data_seg!AS73</f>
        <v>618.31836734700005</v>
      </c>
      <c r="BX73" s="40">
        <f>data_seg!AT73</f>
        <v>57.025862069580789</v>
      </c>
      <c r="BY73" s="40">
        <f>data_bpb!G73</f>
        <v>77.909076634121178</v>
      </c>
      <c r="BZ73" s="40">
        <f>CB48</f>
        <v>74.103808814397226</v>
      </c>
      <c r="CA73" s="40">
        <f>data_seg!AU73</f>
        <v>543.01315192699997</v>
      </c>
      <c r="CB73" s="40">
        <f>data_seg!AV73</f>
        <v>52.835463248526118</v>
      </c>
      <c r="CC73" s="40">
        <f>CE48</f>
        <v>61.496746203571114</v>
      </c>
      <c r="CD73" s="40">
        <f>data_seg!AW73</f>
        <v>694.03113378700004</v>
      </c>
      <c r="CE73" s="40">
        <f>data_seg!AX73</f>
        <v>62.425168252228289</v>
      </c>
      <c r="CF73" s="40">
        <f>data_bpb!H73</f>
        <v>63.540599387941626</v>
      </c>
      <c r="CG73" s="40">
        <f>CI48</f>
        <v>75.799243727994991</v>
      </c>
      <c r="CH73" s="42">
        <f>data_seg!AY73</f>
        <v>591.12489795900001</v>
      </c>
      <c r="CI73" s="40">
        <f>data_seg!AZ73</f>
        <v>63.581314871330186</v>
      </c>
      <c r="CJ73" s="40">
        <f>CL48</f>
        <v>73.762265833125696</v>
      </c>
      <c r="CK73" s="40">
        <f>data_seg!BA73</f>
        <v>581.10258503399996</v>
      </c>
      <c r="CL73" s="40">
        <f>data_seg!BB73</f>
        <v>66.576086959913354</v>
      </c>
      <c r="CM73" s="40">
        <f>CO48</f>
        <v>70.552474399461829</v>
      </c>
      <c r="CN73" s="40">
        <f>data_seg!BC73</f>
        <v>598.28535147399998</v>
      </c>
      <c r="CO73" s="40">
        <f>data_seg!BD73</f>
        <v>71.68449071410889</v>
      </c>
    </row>
    <row r="74" spans="1:93" x14ac:dyDescent="0.3">
      <c r="A74" s="41">
        <v>73</v>
      </c>
      <c r="B74" s="41">
        <v>48</v>
      </c>
      <c r="C74" s="54">
        <v>49</v>
      </c>
      <c r="D74" s="41">
        <v>73</v>
      </c>
      <c r="E74" s="40">
        <v>19</v>
      </c>
      <c r="F74" s="40">
        <f>H49</f>
        <v>75.755840582960232</v>
      </c>
      <c r="G74" s="40">
        <f>data_seg!C74</f>
        <v>639.75619047600003</v>
      </c>
      <c r="H74" s="40">
        <f>data_seg!D74</f>
        <v>86.293815044197814</v>
      </c>
      <c r="I74" s="40">
        <f>K49</f>
        <v>104.50236966623443</v>
      </c>
      <c r="J74" s="40">
        <f>data_seg!E74</f>
        <v>556.42122448999999</v>
      </c>
      <c r="K74" s="40">
        <f>data_seg!F74</f>
        <v>97.824754488786382</v>
      </c>
      <c r="L74" s="40">
        <f>N49</f>
        <v>95.999419504310097</v>
      </c>
      <c r="M74" s="40">
        <f>data_seg!G74</f>
        <v>523.633197279</v>
      </c>
      <c r="N74" s="40">
        <f>data_seg!H74</f>
        <v>76.47305782891722</v>
      </c>
      <c r="O74" s="40">
        <f>data_bpb!B74</f>
        <v>87.345950706628258</v>
      </c>
      <c r="P74" s="40">
        <f>R49</f>
        <v>95.809395064888662</v>
      </c>
      <c r="Q74" s="40">
        <f>data_seg!I74</f>
        <v>523.28489795899998</v>
      </c>
      <c r="R74" s="40">
        <f>data_seg!J74</f>
        <v>70.845170452029464</v>
      </c>
      <c r="S74" s="40">
        <f>U49</f>
        <v>112.24547510709117</v>
      </c>
      <c r="T74" s="40">
        <f>data_seg!K74</f>
        <v>559.25260771000001</v>
      </c>
      <c r="U74" s="40">
        <f>data_seg!L74</f>
        <v>67.630848620630886</v>
      </c>
      <c r="V74" s="40">
        <f>X49</f>
        <v>94.68034351010931</v>
      </c>
      <c r="W74" s="40">
        <f>data_seg!M74</f>
        <v>509.95664399100002</v>
      </c>
      <c r="X74" s="40">
        <f>data_seg!N74</f>
        <v>85.681855363951271</v>
      </c>
      <c r="Y74" s="40">
        <f>AA49</f>
        <v>94.906743182866308</v>
      </c>
      <c r="Z74" s="40">
        <f>data_seg!O74</f>
        <v>589.83038548800005</v>
      </c>
      <c r="AA74" s="40">
        <f>data_seg!P74</f>
        <v>69.516039825219806</v>
      </c>
      <c r="AB74" s="40">
        <f>data_bpb!C74</f>
        <v>89.617449321948243</v>
      </c>
      <c r="AC74" s="40">
        <f>AE49</f>
        <v>86.856617647308326</v>
      </c>
      <c r="AD74" s="40">
        <f>data_seg!Q74</f>
        <v>572.487981859</v>
      </c>
      <c r="AE74" s="40">
        <f>data_seg!R74</f>
        <v>75.531850959246313</v>
      </c>
      <c r="AF74" s="40">
        <f>AH49</f>
        <v>68.224009899406951</v>
      </c>
      <c r="AG74" s="40">
        <f>data_seg!S74</f>
        <v>689.58621315200003</v>
      </c>
      <c r="AH74" s="40">
        <f>data_seg!T74</f>
        <v>57.088026888769917</v>
      </c>
      <c r="AI74" s="40">
        <f>AK49</f>
        <v>64.565981259497875</v>
      </c>
      <c r="AJ74" s="40">
        <f>data_seg!U74</f>
        <v>717.56625850299997</v>
      </c>
      <c r="AK74" s="40">
        <f>data_seg!V74</f>
        <v>52.173967187400606</v>
      </c>
      <c r="AL74" s="40">
        <f>AN49</f>
        <v>98.790322578017509</v>
      </c>
      <c r="AM74" s="40">
        <f>data_seg!W74</f>
        <v>482.34231292499999</v>
      </c>
      <c r="AN74" s="40">
        <f>data_seg!X74</f>
        <v>81.317934782884961</v>
      </c>
      <c r="AO74" s="40">
        <f>data_bpb!D74</f>
        <v>95.115989281640083</v>
      </c>
      <c r="AP74" s="40">
        <f>AR49</f>
        <v>79.202586206007368</v>
      </c>
      <c r="AQ74" s="40">
        <f>data_seg!Y74</f>
        <v>769.92725623599995</v>
      </c>
      <c r="AR74" s="40">
        <f>data_seg!Z74</f>
        <v>55.858076000020247</v>
      </c>
      <c r="AS74" s="40">
        <f>AU49</f>
        <v>82.658225215927772</v>
      </c>
      <c r="AT74" s="40">
        <f>data_seg!AA74</f>
        <v>549.78319727899998</v>
      </c>
      <c r="AU74" s="40">
        <f>data_seg!AB74</f>
        <v>73.133796412867042</v>
      </c>
      <c r="AV74" s="40">
        <f>AX49</f>
        <v>77.085922932423173</v>
      </c>
      <c r="AW74" s="40">
        <f>data_seg!AC74</f>
        <v>688.03480725600002</v>
      </c>
      <c r="AX74" s="40">
        <f>data_seg!AD74</f>
        <v>66.63821258635339</v>
      </c>
      <c r="AY74" s="40">
        <f>data_bpb!E74</f>
        <v>76.092791405207947</v>
      </c>
      <c r="AZ74" s="40">
        <f>BB49</f>
        <v>82.43675487030238</v>
      </c>
      <c r="BA74" s="40">
        <f>data_seg!AE74</f>
        <v>564.43065759599995</v>
      </c>
      <c r="BB74" s="40">
        <f>data_seg!AF74</f>
        <v>72.73437499886326</v>
      </c>
      <c r="BC74" s="40">
        <f>BE49</f>
        <v>73.045494698159473</v>
      </c>
      <c r="BD74" s="40">
        <f>data_seg!AG74</f>
        <v>649.88009070299995</v>
      </c>
      <c r="BE74" s="40">
        <f>data_seg!AH74</f>
        <v>77.438017548189336</v>
      </c>
      <c r="BF74" s="40">
        <f>data_bpb!F74</f>
        <v>68.906249998923329</v>
      </c>
      <c r="BG74" s="40">
        <f>BI49</f>
        <v>88.621444200706918</v>
      </c>
      <c r="BH74" s="40">
        <f>data_seg!AI74</f>
        <v>609.51510204099998</v>
      </c>
      <c r="BI74" s="40">
        <f>data_seg!AJ74</f>
        <v>70.960365855641513</v>
      </c>
      <c r="BJ74" s="40">
        <f>BL49</f>
        <v>78.40154878775131</v>
      </c>
      <c r="BK74" s="40">
        <f>data_seg!AK74</f>
        <v>605.80861679999998</v>
      </c>
      <c r="BL74" s="40">
        <f>data_seg!AL74</f>
        <v>69.44229594650858</v>
      </c>
      <c r="BM74" s="40">
        <f>BO49</f>
        <v>64.599609373797293</v>
      </c>
      <c r="BN74" s="40">
        <f>data_seg!AM74</f>
        <v>715.94086167800003</v>
      </c>
      <c r="BO74" s="40">
        <f>data_seg!AN74</f>
        <v>63.760653410392955</v>
      </c>
      <c r="BP74" s="40">
        <f>BR49</f>
        <v>72.617827868271277</v>
      </c>
      <c r="BQ74" s="40">
        <f>data_seg!AO74</f>
        <v>783.81278911599998</v>
      </c>
      <c r="BR74" s="40">
        <f>data_seg!AP74</f>
        <v>55.601022793378228</v>
      </c>
      <c r="BS74" s="40">
        <f>BU49</f>
        <v>70.933266608563628</v>
      </c>
      <c r="BT74" s="40">
        <f>data_seg!AQ74</f>
        <v>606.69097505699995</v>
      </c>
      <c r="BU74" s="40">
        <f>data_seg!AR74</f>
        <v>77.194501771285843</v>
      </c>
      <c r="BV74" s="40">
        <f>BX49</f>
        <v>85.087681691936623</v>
      </c>
      <c r="BW74" s="42">
        <f>data_seg!AS74</f>
        <v>622.52698412699999</v>
      </c>
      <c r="BX74" s="40">
        <f>data_seg!AT74</f>
        <v>70.749559170527888</v>
      </c>
      <c r="BY74" s="40">
        <f>data_bpb!G74</f>
        <v>81.59950658301598</v>
      </c>
      <c r="BZ74" s="40">
        <f>CB49</f>
        <v>83.347333051741728</v>
      </c>
      <c r="CA74" s="40">
        <f>data_seg!AU74</f>
        <v>547.55555555599994</v>
      </c>
      <c r="CB74" s="40">
        <f>data_seg!AV74</f>
        <v>64.125000002805123</v>
      </c>
      <c r="CC74" s="40">
        <f>CE49</f>
        <v>62.362516497462906</v>
      </c>
      <c r="CD74" s="40">
        <f>data_seg!AW74</f>
        <v>697.87573696100003</v>
      </c>
      <c r="CE74" s="40">
        <f>data_seg!AX74</f>
        <v>69.918224298044578</v>
      </c>
      <c r="CF74" s="40">
        <f>data_bpb!H74</f>
        <v>65.974069153816188</v>
      </c>
      <c r="CG74" s="40">
        <f>CI49</f>
        <v>88.768115938343755</v>
      </c>
      <c r="CH74" s="42">
        <f>data_seg!AY74</f>
        <v>594.899591837</v>
      </c>
      <c r="CI74" s="40">
        <f>data_seg!AZ74</f>
        <v>72.014232676145227</v>
      </c>
      <c r="CJ74" s="40">
        <f>CL49</f>
        <v>84.68103264413682</v>
      </c>
      <c r="CK74" s="40">
        <f>data_seg!BA74</f>
        <v>584.70748299299999</v>
      </c>
      <c r="CL74" s="40">
        <f>data_seg!BB74</f>
        <v>83.496093745923247</v>
      </c>
      <c r="CM74" s="40">
        <f>CO49</f>
        <v>77.22991905672383</v>
      </c>
      <c r="CN74" s="40">
        <f>data_seg!BC74</f>
        <v>601.63335600899995</v>
      </c>
      <c r="CO74" s="40">
        <f>data_seg!BD74</f>
        <v>68.587285279320199</v>
      </c>
    </row>
    <row r="75" spans="1:93" x14ac:dyDescent="0.3">
      <c r="A75" s="41">
        <v>74</v>
      </c>
      <c r="B75" s="41"/>
      <c r="C75" s="54">
        <v>49</v>
      </c>
      <c r="D75" s="41">
        <v>74</v>
      </c>
      <c r="E75" s="40">
        <v>18</v>
      </c>
      <c r="F75" s="40">
        <f>H49</f>
        <v>75.755840582960232</v>
      </c>
      <c r="G75" s="40">
        <f>data_seg!C75</f>
        <v>652.96687074800002</v>
      </c>
      <c r="H75" s="40">
        <f>data_seg!D75</f>
        <v>91.727605908730126</v>
      </c>
      <c r="I75" s="40">
        <f>K49</f>
        <v>104.50236966623443</v>
      </c>
      <c r="J75" s="40">
        <f>data_seg!E75</f>
        <v>568.07471655300003</v>
      </c>
      <c r="K75" s="40">
        <f>data_seg!F75</f>
        <v>84.307939581101863</v>
      </c>
      <c r="L75" s="40">
        <f>N49</f>
        <v>95.999419504310097</v>
      </c>
      <c r="M75" s="40">
        <f>data_seg!G75</f>
        <v>538.54040816300005</v>
      </c>
      <c r="N75" s="40">
        <f>data_seg!H75</f>
        <v>78.833421608042698</v>
      </c>
      <c r="O75" s="40">
        <f>data_bpb!B75</f>
        <v>95.408653855900454</v>
      </c>
      <c r="P75" s="40">
        <f>R49</f>
        <v>95.809395064888662</v>
      </c>
      <c r="Q75" s="40">
        <f>data_seg!I75</f>
        <v>539.37632653100002</v>
      </c>
      <c r="R75" s="40">
        <f>data_seg!J75</f>
        <v>69.732711771667752</v>
      </c>
      <c r="S75" s="40">
        <f>U49</f>
        <v>112.24547510709117</v>
      </c>
      <c r="T75" s="40">
        <f>data_seg!K75</f>
        <v>576.10882086200002</v>
      </c>
      <c r="U75" s="40">
        <f>data_seg!L75</f>
        <v>72.286194319876699</v>
      </c>
      <c r="V75" s="40">
        <f>X49</f>
        <v>94.68034351010931</v>
      </c>
      <c r="W75" s="40">
        <f>data_seg!M75</f>
        <v>523.26167800500002</v>
      </c>
      <c r="X75" s="40">
        <f>data_seg!N75</f>
        <v>88.593750003460499</v>
      </c>
      <c r="Y75" s="40">
        <f>AA49</f>
        <v>94.906743182866308</v>
      </c>
      <c r="Z75" s="40">
        <f>data_seg!O75</f>
        <v>606.22947845800002</v>
      </c>
      <c r="AA75" s="40">
        <f>data_seg!P75</f>
        <v>72.462268744024641</v>
      </c>
      <c r="AB75" s="40">
        <f>data_bpb!C75</f>
        <v>95.888673480222579</v>
      </c>
      <c r="AC75" s="40">
        <f>AE49</f>
        <v>86.856617647308326</v>
      </c>
      <c r="AD75" s="40">
        <f>data_seg!Q75</f>
        <v>587.58095238099997</v>
      </c>
      <c r="AE75" s="40">
        <f>data_seg!R75</f>
        <v>74.777682879797354</v>
      </c>
      <c r="AF75" s="40">
        <f>AH49</f>
        <v>68.224009899406951</v>
      </c>
      <c r="AG75" s="40">
        <f>data_seg!S75</f>
        <v>709.55537415000003</v>
      </c>
      <c r="AH75" s="40">
        <f>data_seg!T75</f>
        <v>52.378061655129081</v>
      </c>
      <c r="AI75" s="40">
        <f>AK49</f>
        <v>64.565981259497875</v>
      </c>
      <c r="AJ75" s="40">
        <f>data_seg!U75</f>
        <v>739.41623582800003</v>
      </c>
      <c r="AK75" s="40">
        <f>data_seg!V75</f>
        <v>53.774597860550543</v>
      </c>
      <c r="AL75" s="40">
        <f>AN49</f>
        <v>98.790322578017509</v>
      </c>
      <c r="AM75" s="40">
        <f>data_seg!W75</f>
        <v>496.36136054399998</v>
      </c>
      <c r="AN75" s="40">
        <f>data_seg!X75</f>
        <v>79.711600253627324</v>
      </c>
      <c r="AO75" s="40">
        <f>data_bpb!D75</f>
        <v>101.33272056611561</v>
      </c>
      <c r="AP75" s="40">
        <f>AR49</f>
        <v>79.202586206007368</v>
      </c>
      <c r="AQ75" s="40">
        <f>data_seg!Y75</f>
        <v>790.33612244899996</v>
      </c>
      <c r="AR75" s="40">
        <f>data_seg!Z75</f>
        <v>59.702091228168094</v>
      </c>
      <c r="AS75" s="40">
        <f>AU49</f>
        <v>82.658225215927772</v>
      </c>
      <c r="AT75" s="40">
        <f>data_seg!AA75</f>
        <v>565.37106575999996</v>
      </c>
      <c r="AU75" s="40">
        <f>data_seg!AB75</f>
        <v>76.123925942418296</v>
      </c>
      <c r="AV75" s="40">
        <f>AX49</f>
        <v>77.085922932423173</v>
      </c>
      <c r="AW75" s="40">
        <f>data_seg!AC75</f>
        <v>705.14210884399995</v>
      </c>
      <c r="AX75" s="40">
        <f>data_seg!AD75</f>
        <v>63.093388230129946</v>
      </c>
      <c r="AY75" s="40">
        <f>data_bpb!E75</f>
        <v>73.131633261959948</v>
      </c>
      <c r="AZ75" s="40">
        <f>BB49</f>
        <v>82.43675487030238</v>
      </c>
      <c r="BA75" s="40">
        <f>data_seg!AE75</f>
        <v>580.104126984</v>
      </c>
      <c r="BB75" s="40">
        <f>data_seg!AF75</f>
        <v>74.063246418591163</v>
      </c>
      <c r="BC75" s="40">
        <f>BE49</f>
        <v>73.045494698159473</v>
      </c>
      <c r="BD75" s="40">
        <f>data_seg!AG75</f>
        <v>664.60154194999996</v>
      </c>
      <c r="BE75" s="40">
        <f>data_seg!AH75</f>
        <v>72.118070854609982</v>
      </c>
      <c r="BF75" s="40">
        <f>data_bpb!F75</f>
        <v>80.749511728114371</v>
      </c>
      <c r="BG75" s="40">
        <f>BI49</f>
        <v>88.621444200706918</v>
      </c>
      <c r="BH75" s="40">
        <f>data_seg!AI75</f>
        <v>625.58040816300002</v>
      </c>
      <c r="BI75" s="40">
        <f>data_seg!AJ75</f>
        <v>71.46715643761884</v>
      </c>
      <c r="BJ75" s="40">
        <f>BL49</f>
        <v>78.40154878775131</v>
      </c>
      <c r="BK75" s="40">
        <f>data_seg!AK75</f>
        <v>622.22512470000004</v>
      </c>
      <c r="BL75" s="40">
        <f>data_seg!AL75</f>
        <v>66.102993384694074</v>
      </c>
      <c r="BM75" s="40">
        <f>BO49</f>
        <v>64.599609373797293</v>
      </c>
      <c r="BN75" s="40">
        <f>data_seg!AM75</f>
        <v>733.820226757</v>
      </c>
      <c r="BO75" s="40">
        <f>data_seg!AN75</f>
        <v>61.850689826035399</v>
      </c>
      <c r="BP75" s="40">
        <f>BR49</f>
        <v>72.617827868271277</v>
      </c>
      <c r="BQ75" s="40">
        <f>data_seg!AO75</f>
        <v>804.31600906999995</v>
      </c>
      <c r="BR75" s="40">
        <f>data_seg!AP75</f>
        <v>59.326171873189388</v>
      </c>
      <c r="BS75" s="40">
        <f>BU49</f>
        <v>70.933266608563628</v>
      </c>
      <c r="BT75" s="40">
        <f>data_seg!AQ75</f>
        <v>621.45886621299996</v>
      </c>
      <c r="BU75" s="40">
        <f>data_seg!AR75</f>
        <v>77.133861940635782</v>
      </c>
      <c r="BV75" s="40">
        <f>BX49</f>
        <v>85.087681691936623</v>
      </c>
      <c r="BW75" s="42">
        <f>data_seg!AS75</f>
        <v>638.64015873000005</v>
      </c>
      <c r="BX75" s="40">
        <f>data_seg!AT75</f>
        <v>71.030484885930633</v>
      </c>
      <c r="BY75" s="40">
        <f>data_bpb!G75</f>
        <v>80.331120469288535</v>
      </c>
      <c r="BZ75" s="40">
        <f>CB49</f>
        <v>83.347333051741728</v>
      </c>
      <c r="CA75" s="40">
        <f>data_seg!AU75</f>
        <v>565.33333333300004</v>
      </c>
      <c r="CB75" s="40">
        <f>data_seg!AV75</f>
        <v>69.420475744093324</v>
      </c>
      <c r="CC75" s="40">
        <f>CE49</f>
        <v>62.362516497462906</v>
      </c>
      <c r="CD75" s="40">
        <f>data_seg!AW75</f>
        <v>714.18049886599999</v>
      </c>
      <c r="CE75" s="40">
        <f>data_seg!AX75</f>
        <v>73.463721618194384</v>
      </c>
      <c r="CF75" s="40">
        <f>data_bpb!H75</f>
        <v>64.331561195212728</v>
      </c>
      <c r="CG75" s="40">
        <f>CI49</f>
        <v>88.768115938343755</v>
      </c>
      <c r="CH75" s="42">
        <f>data_seg!AY75</f>
        <v>610.72979591800004</v>
      </c>
      <c r="CI75" s="40">
        <f>data_seg!AZ75</f>
        <v>72.788292250617914</v>
      </c>
      <c r="CJ75" s="40">
        <f>CL49</f>
        <v>84.68103264413682</v>
      </c>
      <c r="CK75" s="40">
        <f>data_seg!BA75</f>
        <v>598.36081632699995</v>
      </c>
      <c r="CL75" s="40">
        <f>data_seg!BB75</f>
        <v>78.105321159803935</v>
      </c>
      <c r="CM75" s="40">
        <f>CO49</f>
        <v>77.22991905672383</v>
      </c>
      <c r="CN75" s="40">
        <f>data_seg!BC75</f>
        <v>618.25451247199999</v>
      </c>
      <c r="CO75" s="40">
        <f>data_seg!BD75</f>
        <v>64.510012138185431</v>
      </c>
    </row>
    <row r="76" spans="1:93" x14ac:dyDescent="0.3">
      <c r="A76" s="41">
        <v>75</v>
      </c>
      <c r="B76" s="41"/>
      <c r="C76" s="54">
        <v>49</v>
      </c>
      <c r="D76" s="41">
        <v>75</v>
      </c>
      <c r="E76" s="40">
        <v>6</v>
      </c>
      <c r="F76" s="40">
        <f>H49</f>
        <v>75.755840582960232</v>
      </c>
      <c r="G76" s="40">
        <f>data_seg!C76</f>
        <v>664.74086167799999</v>
      </c>
      <c r="H76" s="40">
        <f>data_seg!D76</f>
        <v>75.628810974780166</v>
      </c>
      <c r="I76" s="40">
        <f>K49</f>
        <v>104.50236966623443</v>
      </c>
      <c r="J76" s="40">
        <f>data_seg!E76</f>
        <v>580.884897959</v>
      </c>
      <c r="K76" s="40">
        <f>data_seg!F76</f>
        <v>92.803030290335172</v>
      </c>
      <c r="L76" s="40">
        <f>N49</f>
        <v>95.999419504310097</v>
      </c>
      <c r="M76" s="40">
        <f>data_seg!G76</f>
        <v>552.24018140600003</v>
      </c>
      <c r="N76" s="40">
        <f>data_seg!H76</f>
        <v>84.260360060832198</v>
      </c>
      <c r="O76" s="40">
        <f>data_bpb!B76</f>
        <v>99.066493596438747</v>
      </c>
      <c r="P76" s="40">
        <f>R49</f>
        <v>95.809395064888662</v>
      </c>
      <c r="Q76" s="40">
        <f>data_seg!I76</f>
        <v>554.86403628100004</v>
      </c>
      <c r="R76" s="40">
        <f>data_seg!J76</f>
        <v>72.448160043589098</v>
      </c>
      <c r="S76" s="40">
        <f>U49</f>
        <v>112.24547510709117</v>
      </c>
      <c r="T76" s="40">
        <f>data_seg!K76</f>
        <v>591.04943310700003</v>
      </c>
      <c r="U76" s="40">
        <f>data_seg!L76</f>
        <v>74.459702836142057</v>
      </c>
      <c r="V76" s="40">
        <f>X49</f>
        <v>94.68034351010931</v>
      </c>
      <c r="W76" s="40">
        <f>data_seg!M76</f>
        <v>535.45215419500005</v>
      </c>
      <c r="X76" s="40">
        <f>data_seg!N76</f>
        <v>89.617955206662771</v>
      </c>
      <c r="Y76" s="40">
        <f>AA49</f>
        <v>94.906743182866308</v>
      </c>
      <c r="Z76" s="40">
        <f>data_seg!O76</f>
        <v>621.133786848</v>
      </c>
      <c r="AA76" s="40">
        <f>data_seg!P76</f>
        <v>63.605769226029679</v>
      </c>
      <c r="AB76" s="40">
        <f>data_bpb!C76</f>
        <v>98.087188602282254</v>
      </c>
      <c r="AC76" s="40">
        <f>AE49</f>
        <v>86.856617647308326</v>
      </c>
      <c r="AD76" s="40">
        <f>data_seg!Q76</f>
        <v>602.02376417200003</v>
      </c>
      <c r="AE76" s="40">
        <f>data_seg!R76</f>
        <v>75.99954042993474</v>
      </c>
      <c r="AF76" s="40">
        <f>AH49</f>
        <v>68.224009899406951</v>
      </c>
      <c r="AG76" s="40">
        <f>data_seg!S76</f>
        <v>730.17469387799997</v>
      </c>
      <c r="AH76" s="40">
        <f>data_seg!T76</f>
        <v>52.628089535760211</v>
      </c>
      <c r="AI76" s="40">
        <f>AK49</f>
        <v>64.565981259497875</v>
      </c>
      <c r="AJ76" s="40">
        <f>data_seg!U76</f>
        <v>759.500068027</v>
      </c>
      <c r="AK76" s="40">
        <f>data_seg!V76</f>
        <v>48.898731331176521</v>
      </c>
      <c r="AL76" s="40">
        <f>AN49</f>
        <v>98.790322578017509</v>
      </c>
      <c r="AM76" s="40">
        <f>data_seg!W76</f>
        <v>509.91020408200001</v>
      </c>
      <c r="AN76" s="40">
        <f>data_seg!X76</f>
        <v>83.089097317028688</v>
      </c>
      <c r="AO76" s="40">
        <f>data_bpb!D76</f>
        <v>95.115989281640083</v>
      </c>
      <c r="AP76" s="40">
        <f>AR49</f>
        <v>79.202586206007368</v>
      </c>
      <c r="AQ76" s="40">
        <f>data_seg!Y76</f>
        <v>808.42594104299997</v>
      </c>
      <c r="AR76" s="40">
        <f>data_seg!Z76</f>
        <v>60.79963235678305</v>
      </c>
      <c r="AS76" s="40">
        <f>AU49</f>
        <v>82.658225215927772</v>
      </c>
      <c r="AT76" s="40">
        <f>data_seg!AA76</f>
        <v>579.55845805000001</v>
      </c>
      <c r="AU76" s="40">
        <f>data_seg!AB76</f>
        <v>76.186271498369862</v>
      </c>
      <c r="AV76" s="40">
        <f>AX49</f>
        <v>77.085922932423173</v>
      </c>
      <c r="AW76" s="40">
        <f>data_seg!AC76</f>
        <v>722.25959183700002</v>
      </c>
      <c r="AX76" s="40">
        <f>data_seg!AD76</f>
        <v>52.600190844713879</v>
      </c>
      <c r="AY76" s="40">
        <f>data_bpb!E76</f>
        <v>79.303868282720714</v>
      </c>
      <c r="AZ76" s="40">
        <f>BB49</f>
        <v>82.43675487030238</v>
      </c>
      <c r="BA76" s="40">
        <f>data_seg!AE76</f>
        <v>594.68625850299998</v>
      </c>
      <c r="BB76" s="40">
        <f>data_seg!AF76</f>
        <v>73.971224088369667</v>
      </c>
      <c r="BC76" s="40">
        <f>BE49</f>
        <v>73.045494698159473</v>
      </c>
      <c r="BD76" s="40">
        <f>data_seg!AG76</f>
        <v>679.57698412699995</v>
      </c>
      <c r="BE76" s="40">
        <f>data_seg!AH76</f>
        <v>73.110416252880754</v>
      </c>
      <c r="BF76" s="40">
        <f>data_bpb!F76</f>
        <v>68.601355082833706</v>
      </c>
      <c r="BG76" s="40">
        <f>BI49</f>
        <v>88.621444200706918</v>
      </c>
      <c r="BH76" s="40">
        <f>data_seg!AI76</f>
        <v>640.69224489800001</v>
      </c>
      <c r="BI76" s="40">
        <f>data_seg!AJ76</f>
        <v>76.139502767359986</v>
      </c>
      <c r="BJ76" s="40">
        <f>BL49</f>
        <v>78.40154878775131</v>
      </c>
      <c r="BK76" s="40">
        <f>data_seg!AK76</f>
        <v>638.56326530000001</v>
      </c>
      <c r="BL76" s="40">
        <f>data_seg!AL76</f>
        <v>68.791597060557606</v>
      </c>
      <c r="BM76" s="40">
        <f>BO49</f>
        <v>64.599609373797293</v>
      </c>
      <c r="BN76" s="40">
        <f>data_seg!AM76</f>
        <v>751.28163265299997</v>
      </c>
      <c r="BO76" s="40">
        <f>data_seg!AN76</f>
        <v>60.79963235678305</v>
      </c>
      <c r="BP76" s="40">
        <f>BR49</f>
        <v>72.617827868271277</v>
      </c>
      <c r="BQ76" s="40">
        <f>data_seg!AO76</f>
        <v>822.52045351499999</v>
      </c>
      <c r="BR76" s="40">
        <f>data_seg!AP76</f>
        <v>59.175214693818539</v>
      </c>
      <c r="BS76" s="40">
        <f>BU49</f>
        <v>70.933266608563628</v>
      </c>
      <c r="BT76" s="40">
        <f>data_seg!AQ76</f>
        <v>635.46049886599997</v>
      </c>
      <c r="BU76" s="40">
        <f>data_seg!AR76</f>
        <v>77.133861929617424</v>
      </c>
      <c r="BV76" s="40">
        <f>BX49</f>
        <v>85.087681691936623</v>
      </c>
      <c r="BW76" s="42">
        <f>data_seg!AS76</f>
        <v>653.84489795900004</v>
      </c>
      <c r="BX76" s="40">
        <f>data_seg!AT76</f>
        <v>55.494966442371215</v>
      </c>
      <c r="BY76" s="40">
        <f>data_bpb!G76</f>
        <v>86.614001398443051</v>
      </c>
      <c r="BZ76" s="40">
        <f>CB49</f>
        <v>83.347333051741728</v>
      </c>
      <c r="CA76" s="40">
        <f>data_seg!AU76</f>
        <v>580.89070294800001</v>
      </c>
      <c r="CB76" s="40">
        <f>data_seg!AV76</f>
        <v>66.953441299273877</v>
      </c>
      <c r="CC76" s="40">
        <f>CE49</f>
        <v>62.362516497462906</v>
      </c>
      <c r="CD76" s="40">
        <f>data_seg!AW76</f>
        <v>728.881632653</v>
      </c>
      <c r="CE76" s="40">
        <f>data_seg!AX76</f>
        <v>76.444530048727785</v>
      </c>
      <c r="CF76" s="40">
        <f>data_bpb!H76</f>
        <v>56.790865385041627</v>
      </c>
      <c r="CG76" s="40">
        <f>CI49</f>
        <v>88.768115938343755</v>
      </c>
      <c r="CH76" s="42">
        <f>data_seg!AY76</f>
        <v>625.567346939</v>
      </c>
      <c r="CI76" s="40">
        <f>data_seg!AZ76</f>
        <v>70.582586431328366</v>
      </c>
      <c r="CJ76" s="40">
        <f>CL49</f>
        <v>84.68103264413682</v>
      </c>
      <c r="CK76" s="40">
        <f>data_seg!BA76</f>
        <v>612.18829932000006</v>
      </c>
      <c r="CL76" s="40">
        <f>data_seg!BB76</f>
        <v>73.304521279034233</v>
      </c>
      <c r="CM76" s="40">
        <f>CO49</f>
        <v>77.22991905672383</v>
      </c>
      <c r="CN76" s="40">
        <f>data_seg!BC76</f>
        <v>634.99609977299997</v>
      </c>
      <c r="CO76" s="40">
        <f>data_seg!BD76</f>
        <v>65.694518009099056</v>
      </c>
    </row>
    <row r="77" spans="1:93" x14ac:dyDescent="0.3">
      <c r="A77" s="41">
        <v>76</v>
      </c>
      <c r="B77" s="41"/>
      <c r="C77" s="54">
        <v>49</v>
      </c>
      <c r="D77" s="41">
        <v>76</v>
      </c>
      <c r="E77" s="40">
        <v>6</v>
      </c>
      <c r="F77" s="40">
        <f>H49</f>
        <v>75.755840582960232</v>
      </c>
      <c r="G77" s="40">
        <f>data_seg!C77</f>
        <v>669.50095238100005</v>
      </c>
      <c r="H77" s="40">
        <f>data_seg!D77</f>
        <v>72.195139694006826</v>
      </c>
      <c r="I77" s="40">
        <f>K49</f>
        <v>104.50236966623443</v>
      </c>
      <c r="J77" s="40">
        <f>data_seg!E77</f>
        <v>584.76408163300005</v>
      </c>
      <c r="K77" s="40">
        <f>data_seg!F77</f>
        <v>84.691874376703325</v>
      </c>
      <c r="L77" s="40">
        <f>N49</f>
        <v>95.999419504310097</v>
      </c>
      <c r="M77" s="40">
        <f>data_seg!G77</f>
        <v>556.51265306100004</v>
      </c>
      <c r="N77" s="40">
        <f>data_seg!H77</f>
        <v>78.30255680810275</v>
      </c>
      <c r="O77" s="40">
        <f>data_bpb!B77</f>
        <v>103.01598838987319</v>
      </c>
      <c r="P77" s="40">
        <f>R49</f>
        <v>95.809395064888662</v>
      </c>
      <c r="Q77" s="40">
        <f>data_seg!I77</f>
        <v>559.83310657599998</v>
      </c>
      <c r="R77" s="40">
        <f>data_seg!J77</f>
        <v>72.111191866721029</v>
      </c>
      <c r="S77" s="40">
        <f>U49</f>
        <v>112.24547510709117</v>
      </c>
      <c r="T77" s="40">
        <f>data_seg!K77</f>
        <v>595.88426303899996</v>
      </c>
      <c r="U77" s="40">
        <f>data_seg!L77</f>
        <v>80.579015756102677</v>
      </c>
      <c r="V77" s="40">
        <f>X49</f>
        <v>94.68034351010931</v>
      </c>
      <c r="W77" s="40">
        <f>data_seg!M77</f>
        <v>539.46920634900005</v>
      </c>
      <c r="X77" s="40">
        <f>data_seg!N77</f>
        <v>73.828125002885116</v>
      </c>
      <c r="Y77" s="40">
        <f>AA49</f>
        <v>94.906743182866308</v>
      </c>
      <c r="Z77" s="40">
        <f>data_seg!O77</f>
        <v>626.79365079399997</v>
      </c>
      <c r="AA77" s="40">
        <f>data_seg!P77</f>
        <v>60.650977995411445</v>
      </c>
      <c r="AB77" s="40">
        <f>data_bpb!C77</f>
        <v>97.739361705376709</v>
      </c>
      <c r="AC77" s="40">
        <f>AE49</f>
        <v>86.856617647308326</v>
      </c>
      <c r="AD77" s="40">
        <f>data_seg!Q77</f>
        <v>606.76063492100002</v>
      </c>
      <c r="AE77" s="40">
        <f>data_seg!R77</f>
        <v>78.302556825133934</v>
      </c>
      <c r="AF77" s="40">
        <f>AH49</f>
        <v>68.224009899406951</v>
      </c>
      <c r="AG77" s="40">
        <f>data_seg!S77</f>
        <v>737.01514739200002</v>
      </c>
      <c r="AH77" s="40">
        <f>data_seg!T77</f>
        <v>46.121130425627086</v>
      </c>
      <c r="AI77" s="40">
        <f>AK49</f>
        <v>64.565981259497875</v>
      </c>
      <c r="AJ77" s="40">
        <f>data_seg!U77</f>
        <v>766.86222222200001</v>
      </c>
      <c r="AK77" s="40">
        <f>data_seg!V77</f>
        <v>51.083710871897743</v>
      </c>
      <c r="AL77" s="40">
        <f>AN49</f>
        <v>98.790322578017509</v>
      </c>
      <c r="AM77" s="40">
        <f>data_seg!W77</f>
        <v>514.24290249399996</v>
      </c>
      <c r="AN77" s="40">
        <f>data_seg!X77</f>
        <v>81.318636279178065</v>
      </c>
      <c r="AO77" s="40">
        <f>data_bpb!D77</f>
        <v>104.05306206942154</v>
      </c>
      <c r="AP77" s="40">
        <f>AR49</f>
        <v>79.202586206007368</v>
      </c>
      <c r="AQ77" s="40">
        <f>data_seg!Y77</f>
        <v>814.34702947799997</v>
      </c>
      <c r="AR77" s="40">
        <f>data_seg!Z77</f>
        <v>60.799632346514834</v>
      </c>
      <c r="AS77" s="40">
        <f>AU49</f>
        <v>82.658225215927772</v>
      </c>
      <c r="AT77" s="40">
        <f>data_seg!AA77</f>
        <v>584.28371882099998</v>
      </c>
      <c r="AU77" s="40">
        <f>data_seg!AB77</f>
        <v>75.999540445978809</v>
      </c>
      <c r="AV77" s="40">
        <f>AX49</f>
        <v>77.085922932423173</v>
      </c>
      <c r="AW77" s="40">
        <f>data_seg!AC77</f>
        <v>729.103673469</v>
      </c>
      <c r="AX77" s="40">
        <f>data_seg!AD77</f>
        <v>58.257984967951849</v>
      </c>
      <c r="AY77" s="40">
        <f>data_bpb!E77</f>
        <v>80.435311293094017</v>
      </c>
      <c r="AZ77" s="40">
        <f>BB49</f>
        <v>82.43675487030238</v>
      </c>
      <c r="BA77" s="40">
        <f>data_seg!AE77</f>
        <v>599.55301587300005</v>
      </c>
      <c r="BB77" s="40">
        <f>data_seg!AF77</f>
        <v>74.392712557823501</v>
      </c>
      <c r="BC77" s="40">
        <f>BE49</f>
        <v>73.045494698159473</v>
      </c>
      <c r="BD77" s="40">
        <f>data_seg!AG77</f>
        <v>684.501043084</v>
      </c>
      <c r="BE77" s="40">
        <f>data_seg!AH77</f>
        <v>69.524243268457525</v>
      </c>
      <c r="BF77" s="40">
        <f>data_bpb!F77</f>
        <v>74.898097829902824</v>
      </c>
      <c r="BG77" s="40">
        <f>BI49</f>
        <v>88.621444200706918</v>
      </c>
      <c r="BH77" s="40">
        <f>data_seg!AI77</f>
        <v>645.42040816300005</v>
      </c>
      <c r="BI77" s="40">
        <f>data_seg!AJ77</f>
        <v>67.46328528267604</v>
      </c>
      <c r="BJ77" s="40">
        <f>BL49</f>
        <v>78.40154878775131</v>
      </c>
      <c r="BK77" s="40">
        <f>data_seg!AK77</f>
        <v>643.79646260000004</v>
      </c>
      <c r="BL77" s="40">
        <f>data_seg!AL77</f>
        <v>63.216742870060727</v>
      </c>
      <c r="BM77" s="40">
        <f>BO49</f>
        <v>64.599609373797293</v>
      </c>
      <c r="BN77" s="40">
        <f>data_seg!AM77</f>
        <v>757.20272108799998</v>
      </c>
      <c r="BO77" s="40">
        <f>data_seg!AN77</f>
        <v>55.420576406867731</v>
      </c>
      <c r="BP77" s="40">
        <f>BR49</f>
        <v>72.617827868271277</v>
      </c>
      <c r="BQ77" s="40">
        <f>data_seg!AO77</f>
        <v>828.60408163299996</v>
      </c>
      <c r="BR77" s="40">
        <f>data_seg!AP77</f>
        <v>58.067064608206401</v>
      </c>
      <c r="BS77" s="40">
        <f>BU49</f>
        <v>70.933266608563628</v>
      </c>
      <c r="BT77" s="40">
        <f>data_seg!AQ77</f>
        <v>640.127709751</v>
      </c>
      <c r="BU77" s="40">
        <f>data_seg!AR77</f>
        <v>72.448160058168767</v>
      </c>
      <c r="BV77" s="40">
        <f>BX49</f>
        <v>85.087681691936623</v>
      </c>
      <c r="BW77" s="42">
        <f>data_seg!AS77</f>
        <v>660.33197278900002</v>
      </c>
      <c r="BX77" s="40">
        <f>data_seg!AT77</f>
        <v>63.120229002589028</v>
      </c>
      <c r="BY77" s="40">
        <f>data_bpb!G77</f>
        <v>93.397025594059187</v>
      </c>
      <c r="BZ77" s="40">
        <f>CB49</f>
        <v>83.347333051741728</v>
      </c>
      <c r="CA77" s="40">
        <f>data_seg!AU77</f>
        <v>586.267573696</v>
      </c>
      <c r="CB77" s="40">
        <f>data_seg!AV77</f>
        <v>75.513698626580336</v>
      </c>
      <c r="CC77" s="40">
        <f>CE49</f>
        <v>62.362516497462906</v>
      </c>
      <c r="CD77" s="40">
        <f>data_seg!AW77</f>
        <v>733.59092970500001</v>
      </c>
      <c r="CE77" s="40">
        <f>data_seg!AX77</f>
        <v>72.006531208400247</v>
      </c>
      <c r="CF77" s="40">
        <f>data_bpb!H77</f>
        <v>63.024009152270871</v>
      </c>
      <c r="CG77" s="40">
        <f>CI49</f>
        <v>88.768115938343755</v>
      </c>
      <c r="CH77" s="42">
        <f>data_seg!AY77</f>
        <v>630.667755102</v>
      </c>
      <c r="CI77" s="40">
        <f>data_seg!AZ77</f>
        <v>75.204638464338757</v>
      </c>
      <c r="CJ77" s="40">
        <f>CL49</f>
        <v>84.68103264413682</v>
      </c>
      <c r="CK77" s="40">
        <f>data_seg!BA77</f>
        <v>617.09931972799995</v>
      </c>
      <c r="CL77" s="40">
        <f>data_seg!BB77</f>
        <v>76.562500005316494</v>
      </c>
      <c r="CM77" s="40">
        <f>CO49</f>
        <v>77.22991905672383</v>
      </c>
      <c r="CN77" s="40">
        <f>data_seg!BC77</f>
        <v>640.47600907000003</v>
      </c>
      <c r="CO77" s="40">
        <f>data_seg!BD77</f>
        <v>63.802083328718851</v>
      </c>
    </row>
    <row r="78" spans="1:93" x14ac:dyDescent="0.3">
      <c r="A78" s="41">
        <v>77</v>
      </c>
      <c r="B78" s="41">
        <v>49</v>
      </c>
      <c r="C78" s="54">
        <v>50</v>
      </c>
      <c r="D78" s="41">
        <v>77</v>
      </c>
      <c r="E78" s="40">
        <v>12</v>
      </c>
      <c r="F78" s="40">
        <f>H50</f>
        <v>97.752955495440546</v>
      </c>
      <c r="G78" s="40">
        <f>data_seg!C78</f>
        <v>674.48743764200003</v>
      </c>
      <c r="H78" s="40">
        <f>data_seg!D78</f>
        <v>85.296140293807056</v>
      </c>
      <c r="I78" s="40">
        <f>K50</f>
        <v>112.04268293160153</v>
      </c>
      <c r="J78" s="40">
        <f>data_seg!E78</f>
        <v>589.01478457999997</v>
      </c>
      <c r="K78" s="40">
        <f>data_seg!F78</f>
        <v>94.46401370136266</v>
      </c>
      <c r="L78" s="40">
        <f>N50</f>
        <v>104.09415728330912</v>
      </c>
      <c r="M78" s="40">
        <f>data_seg!G78</f>
        <v>561.110204082</v>
      </c>
      <c r="N78" s="40">
        <f>data_seg!H78</f>
        <v>79.507211537804466</v>
      </c>
      <c r="O78" s="40">
        <f>data_bpb!B78</f>
        <v>104.75612331025873</v>
      </c>
      <c r="P78" s="40">
        <f>R50</f>
        <v>103.84807181196337</v>
      </c>
      <c r="Q78" s="40">
        <f>data_seg!I78</f>
        <v>564.82539682499998</v>
      </c>
      <c r="R78" s="40">
        <f>data_seg!J78</f>
        <v>75.079449151299926</v>
      </c>
      <c r="S78" s="40">
        <f>U50</f>
        <v>116.94571548564112</v>
      </c>
      <c r="T78" s="40">
        <f>data_seg!K78</f>
        <v>600.35192743799996</v>
      </c>
      <c r="U78" s="40">
        <f>data_seg!L78</f>
        <v>75.056732225251324</v>
      </c>
      <c r="V78" s="40">
        <f>X50</f>
        <v>102.87525614671763</v>
      </c>
      <c r="W78" s="40">
        <f>data_seg!M78</f>
        <v>544.34539682499997</v>
      </c>
      <c r="X78" s="40">
        <f>data_seg!N78</f>
        <v>83.51569733040192</v>
      </c>
      <c r="Y78" s="40">
        <f>AA50</f>
        <v>103.89412416671489</v>
      </c>
      <c r="Z78" s="40">
        <f>data_seg!O78</f>
        <v>632.72925170099995</v>
      </c>
      <c r="AA78" s="40">
        <f>data_seg!P78</f>
        <v>72.216157206767491</v>
      </c>
      <c r="AB78" s="40">
        <f>data_bpb!C78</f>
        <v>102.2516487924984</v>
      </c>
      <c r="AC78" s="40">
        <f>AE50</f>
        <v>91.325851090993979</v>
      </c>
      <c r="AD78" s="40">
        <f>data_seg!Q78</f>
        <v>611.35818594099999</v>
      </c>
      <c r="AE78" s="40">
        <f>data_seg!R78</f>
        <v>75.261680826758905</v>
      </c>
      <c r="AF78" s="40">
        <f>AH50</f>
        <v>80.306644193992526</v>
      </c>
      <c r="AG78" s="40">
        <f>data_seg!S78</f>
        <v>744.820680272</v>
      </c>
      <c r="AH78" s="40">
        <f>data_seg!T78</f>
        <v>52.869245525696378</v>
      </c>
      <c r="AI78" s="40">
        <f>AK50</f>
        <v>73.457749790010368</v>
      </c>
      <c r="AJ78" s="40">
        <f>data_seg!U78</f>
        <v>773.90947845799997</v>
      </c>
      <c r="AK78" s="40">
        <f>data_seg!V78</f>
        <v>58.17600844119891</v>
      </c>
      <c r="AL78" s="40">
        <f>AN50</f>
        <v>104.03252664659267</v>
      </c>
      <c r="AM78" s="40">
        <f>data_seg!W78</f>
        <v>518.66993197299996</v>
      </c>
      <c r="AN78" s="40">
        <f>data_seg!X78</f>
        <v>84.375000003295042</v>
      </c>
      <c r="AO78" s="40">
        <f>data_bpb!D78</f>
        <v>106.92349138046218</v>
      </c>
      <c r="AP78" s="40">
        <f>AR50</f>
        <v>78.582709081897008</v>
      </c>
      <c r="AQ78" s="40">
        <f>data_seg!Y78</f>
        <v>820.26811791399996</v>
      </c>
      <c r="AR78" s="40">
        <f>data_seg!Z78</f>
        <v>55.769446944953536</v>
      </c>
      <c r="AS78" s="40">
        <f>AU50</f>
        <v>89.465854119734374</v>
      </c>
      <c r="AT78" s="40">
        <f>data_seg!AA78</f>
        <v>589.02058956899998</v>
      </c>
      <c r="AU78" s="40">
        <f>data_seg!AB78</f>
        <v>75.444799266469317</v>
      </c>
      <c r="AV78" s="40">
        <f>AX50</f>
        <v>89.15377053712082</v>
      </c>
      <c r="AW78" s="40">
        <f>data_seg!AC78</f>
        <v>735.28308389999995</v>
      </c>
      <c r="AX78" s="40">
        <f>data_seg!AD78</f>
        <v>64.633272535635371</v>
      </c>
      <c r="AY78" s="40">
        <f>data_bpb!E78</f>
        <v>87.223101261078526</v>
      </c>
      <c r="AZ78" s="40">
        <f>BB50</f>
        <v>94.063671037343696</v>
      </c>
      <c r="BA78" s="40">
        <f>data_seg!AE78</f>
        <v>604.39219954600003</v>
      </c>
      <c r="BB78" s="40">
        <f>data_seg!AF78</f>
        <v>75.210338811620574</v>
      </c>
      <c r="BC78" s="40">
        <f>BE50</f>
        <v>80.60134747990962</v>
      </c>
      <c r="BD78" s="40">
        <f>data_seg!AG78</f>
        <v>689.67909297100005</v>
      </c>
      <c r="BE78" s="40">
        <f>data_seg!AH78</f>
        <v>69.995062078771369</v>
      </c>
      <c r="BF78" s="40">
        <f>data_bpb!F78</f>
        <v>78.30255680810275</v>
      </c>
      <c r="BG78" s="40">
        <f>BI50</f>
        <v>99.061839327852553</v>
      </c>
      <c r="BH78" s="40">
        <f>data_seg!AI78</f>
        <v>650.75664399100003</v>
      </c>
      <c r="BI78" s="40">
        <f>data_seg!AJ78</f>
        <v>74.44852941262036</v>
      </c>
      <c r="BJ78" s="40">
        <f>BL50</f>
        <v>96.544470834738817</v>
      </c>
      <c r="BK78" s="40">
        <f>data_seg!AK78</f>
        <v>649.49115649999999</v>
      </c>
      <c r="BL78" s="40">
        <f>data_seg!AL78</f>
        <v>71.938665094141015</v>
      </c>
      <c r="BM78" s="40">
        <f>BO50</f>
        <v>63.479384934102214</v>
      </c>
      <c r="BN78" s="40">
        <f>data_seg!AM78</f>
        <v>763.69850340100004</v>
      </c>
      <c r="BO78" s="40">
        <f>data_seg!AN78</f>
        <v>61.337083510562017</v>
      </c>
      <c r="BP78" s="40">
        <f>BR50</f>
        <v>72.969658427167104</v>
      </c>
      <c r="BQ78" s="40">
        <f>data_seg!AO78</f>
        <v>834.80380952400003</v>
      </c>
      <c r="BR78" s="40">
        <f>data_seg!AP78</f>
        <v>63.024009146754224</v>
      </c>
      <c r="BS78" s="40">
        <f>BU50</f>
        <v>86.132812505442644</v>
      </c>
      <c r="BT78" s="40">
        <f>data_seg!AQ78</f>
        <v>645.09678004499995</v>
      </c>
      <c r="BU78" s="40">
        <f>data_seg!AR78</f>
        <v>77.519531245078824</v>
      </c>
      <c r="BV78" s="40">
        <f>BX50</f>
        <v>99.857036296468948</v>
      </c>
      <c r="BW78" s="42">
        <f>data_seg!AS78</f>
        <v>666.03537415000005</v>
      </c>
      <c r="BX78" s="40">
        <f>data_seg!AT78</f>
        <v>64.515604681103369</v>
      </c>
      <c r="BY78" s="40">
        <f>data_bpb!G78</f>
        <v>98.125988936543592</v>
      </c>
      <c r="BZ78" s="40">
        <f>CB50</f>
        <v>102.38073560910276</v>
      </c>
      <c r="CA78" s="40">
        <f>data_seg!AU78</f>
        <v>591.03492063500005</v>
      </c>
      <c r="CB78" s="40">
        <f>data_seg!AV78</f>
        <v>75.571210965056281</v>
      </c>
      <c r="CC78" s="40">
        <f>CE50</f>
        <v>81.103594510545477</v>
      </c>
      <c r="CD78" s="40">
        <f>data_seg!AW78</f>
        <v>738.59047619</v>
      </c>
      <c r="CE78" s="40">
        <f>data_seg!AX78</f>
        <v>71.850108616977039</v>
      </c>
      <c r="CF78" s="40">
        <f>data_bpb!H78</f>
        <v>80.331120469288535</v>
      </c>
      <c r="CG78" s="40">
        <f>CI50</f>
        <v>100.89631783047578</v>
      </c>
      <c r="CH78" s="42">
        <f>data_seg!AY78</f>
        <v>635.45469387799994</v>
      </c>
      <c r="CI78" s="40">
        <f>data_seg!AZ78</f>
        <v>72.868473235902115</v>
      </c>
      <c r="CJ78" s="40">
        <f>CL50</f>
        <v>101.58903663825166</v>
      </c>
      <c r="CK78" s="40">
        <f>data_seg!BA78</f>
        <v>621.80136054399998</v>
      </c>
      <c r="CL78" s="40">
        <f>data_seg!BB78</f>
        <v>77.568011254931875</v>
      </c>
      <c r="CM78" s="40">
        <f>CO50</f>
        <v>87.331479864857954</v>
      </c>
      <c r="CN78" s="40">
        <f>data_seg!BC78</f>
        <v>646.11845804999996</v>
      </c>
      <c r="CO78" s="40">
        <f>data_seg!BD78</f>
        <v>68.299146478562079</v>
      </c>
    </row>
    <row r="79" spans="1:93" x14ac:dyDescent="0.3">
      <c r="A79" s="41">
        <v>78</v>
      </c>
      <c r="B79" s="41"/>
      <c r="C79" s="54">
        <v>50</v>
      </c>
      <c r="D79" s="41">
        <v>78</v>
      </c>
      <c r="E79" s="40">
        <v>18</v>
      </c>
      <c r="F79" s="40">
        <f>H50</f>
        <v>97.752955495440546</v>
      </c>
      <c r="G79" s="40">
        <f>data_seg!C79</f>
        <v>682.92861677999997</v>
      </c>
      <c r="H79" s="40">
        <f>data_seg!D79</f>
        <v>81.639789372315775</v>
      </c>
      <c r="I79" s="40">
        <f>K50</f>
        <v>112.04268293160153</v>
      </c>
      <c r="J79" s="40">
        <f>data_seg!E79</f>
        <v>596.63673469399998</v>
      </c>
      <c r="K79" s="40">
        <f>data_seg!F79</f>
        <v>90.073529409005161</v>
      </c>
      <c r="L79" s="40">
        <f>N50</f>
        <v>104.09415728330912</v>
      </c>
      <c r="M79" s="40">
        <f>data_seg!G79</f>
        <v>570.165986395</v>
      </c>
      <c r="N79" s="40">
        <f>data_seg!H79</f>
        <v>84.107990510488222</v>
      </c>
      <c r="O79" s="40">
        <f>data_bpb!B79</f>
        <v>102.37825010568535</v>
      </c>
      <c r="P79" s="40">
        <f>R50</f>
        <v>103.84807181196337</v>
      </c>
      <c r="Q79" s="40">
        <f>data_seg!I79</f>
        <v>574.41523809499995</v>
      </c>
      <c r="R79" s="40">
        <f>data_seg!J79</f>
        <v>80.192618535346639</v>
      </c>
      <c r="S79" s="40">
        <f>U50</f>
        <v>116.94571548564112</v>
      </c>
      <c r="T79" s="40">
        <f>data_seg!K79</f>
        <v>609.94467120199999</v>
      </c>
      <c r="U79" s="40">
        <f>data_seg!L79</f>
        <v>87.613315281633021</v>
      </c>
      <c r="V79" s="40">
        <f>X50</f>
        <v>102.87525614671763</v>
      </c>
      <c r="W79" s="40">
        <f>data_seg!M79</f>
        <v>552.96653061200004</v>
      </c>
      <c r="X79" s="40">
        <f>data_seg!N79</f>
        <v>86.821151485973473</v>
      </c>
      <c r="Y79" s="40">
        <f>AA50</f>
        <v>103.89412416671489</v>
      </c>
      <c r="Z79" s="40">
        <f>data_seg!O79</f>
        <v>642.69931972799998</v>
      </c>
      <c r="AA79" s="40">
        <f>data_seg!P79</f>
        <v>69.123862159209466</v>
      </c>
      <c r="AB79" s="40">
        <f>data_bpb!C79</f>
        <v>105.82871160437801</v>
      </c>
      <c r="AC79" s="40">
        <f>AE50</f>
        <v>91.325851090993979</v>
      </c>
      <c r="AD79" s="40">
        <f>data_seg!Q79</f>
        <v>620.92480725600001</v>
      </c>
      <c r="AE79" s="40">
        <f>data_seg!R79</f>
        <v>80.889945651583432</v>
      </c>
      <c r="AF79" s="40">
        <f>AH50</f>
        <v>80.306644193992526</v>
      </c>
      <c r="AG79" s="40">
        <f>data_seg!S79</f>
        <v>758.439183673</v>
      </c>
      <c r="AH79" s="40">
        <f>data_seg!T79</f>
        <v>62.26468373296175</v>
      </c>
      <c r="AI79" s="40">
        <f>AK50</f>
        <v>73.457749790010368</v>
      </c>
      <c r="AJ79" s="40">
        <f>data_seg!U79</f>
        <v>786.28571428600003</v>
      </c>
      <c r="AK79" s="40">
        <f>data_seg!V79</f>
        <v>56.860291871895456</v>
      </c>
      <c r="AL79" s="40">
        <f>AN50</f>
        <v>104.03252664659267</v>
      </c>
      <c r="AM79" s="40">
        <f>data_seg!W79</f>
        <v>527.20326530600005</v>
      </c>
      <c r="AN79" s="40">
        <f>data_seg!X79</f>
        <v>92.23940257429939</v>
      </c>
      <c r="AO79" s="40">
        <f>data_bpb!D79</f>
        <v>102.6748758256884</v>
      </c>
      <c r="AP79" s="40">
        <f>AR50</f>
        <v>78.582709081897008</v>
      </c>
      <c r="AQ79" s="40">
        <f>data_seg!Y79</f>
        <v>833.17841269799999</v>
      </c>
      <c r="AR79" s="40">
        <f>data_seg!Z79</f>
        <v>60.879213021754715</v>
      </c>
      <c r="AS79" s="40">
        <f>AU50</f>
        <v>89.465854119734374</v>
      </c>
      <c r="AT79" s="40">
        <f>data_seg!AA79</f>
        <v>598.56399093000005</v>
      </c>
      <c r="AU79" s="40">
        <f>data_seg!AB79</f>
        <v>81.172284035107623</v>
      </c>
      <c r="AV79" s="40">
        <f>AX50</f>
        <v>89.15377053712082</v>
      </c>
      <c r="AW79" s="40">
        <f>data_seg!AC79</f>
        <v>746.42285714299999</v>
      </c>
      <c r="AX79" s="40">
        <f>data_seg!AD79</f>
        <v>62.191835198896115</v>
      </c>
      <c r="AY79" s="40">
        <f>data_bpb!E79</f>
        <v>90.270196503933121</v>
      </c>
      <c r="AZ79" s="40">
        <f>BB50</f>
        <v>94.063671037343696</v>
      </c>
      <c r="BA79" s="40">
        <f>data_seg!AE79</f>
        <v>613.96535147400004</v>
      </c>
      <c r="BB79" s="40">
        <f>data_seg!AF79</f>
        <v>72.030924840077304</v>
      </c>
      <c r="BC79" s="40">
        <f>BE50</f>
        <v>80.60134747990962</v>
      </c>
      <c r="BD79" s="40">
        <f>data_seg!AG79</f>
        <v>699.96553287999996</v>
      </c>
      <c r="BE79" s="40">
        <f>data_seg!AH79</f>
        <v>66.540370172984254</v>
      </c>
      <c r="BF79" s="40">
        <f>data_bpb!F79</f>
        <v>81.172284029005766</v>
      </c>
      <c r="BG79" s="40">
        <f>BI50</f>
        <v>99.061839327852553</v>
      </c>
      <c r="BH79" s="40">
        <f>data_seg!AI79</f>
        <v>660.42775510199999</v>
      </c>
      <c r="BI79" s="40">
        <f>data_seg!AJ79</f>
        <v>76.209677421659691</v>
      </c>
      <c r="BJ79" s="40">
        <f>BL50</f>
        <v>96.544470834738817</v>
      </c>
      <c r="BK79" s="40">
        <f>data_seg!AK79</f>
        <v>659.49968249999995</v>
      </c>
      <c r="BL79" s="40">
        <f>data_seg!AL79</f>
        <v>73.365948256205854</v>
      </c>
      <c r="BM79" s="40">
        <f>BO50</f>
        <v>63.479384934102214</v>
      </c>
      <c r="BN79" s="40">
        <f>data_seg!AM79</f>
        <v>775.43691609999996</v>
      </c>
      <c r="BO79" s="40">
        <f>data_seg!AN79</f>
        <v>58.452460432727456</v>
      </c>
      <c r="BP79" s="40">
        <f>BR50</f>
        <v>72.969658427167104</v>
      </c>
      <c r="BQ79" s="40">
        <f>data_seg!AO79</f>
        <v>846.22802721100004</v>
      </c>
      <c r="BR79" s="40">
        <f>data_seg!AP79</f>
        <v>64.779552575209522</v>
      </c>
      <c r="BS79" s="40">
        <f>BU50</f>
        <v>86.132812505442644</v>
      </c>
      <c r="BT79" s="40">
        <f>data_seg!AQ79</f>
        <v>654.384761905</v>
      </c>
      <c r="BU79" s="40">
        <f>data_seg!AR79</f>
        <v>74.777682879797936</v>
      </c>
      <c r="BV79" s="40">
        <f>BX50</f>
        <v>99.857036296468948</v>
      </c>
      <c r="BW79" s="42">
        <f>data_seg!AS79</f>
        <v>677.19546485299998</v>
      </c>
      <c r="BX79" s="40">
        <f>data_seg!AT79</f>
        <v>68.842506939821206</v>
      </c>
      <c r="BY79" s="40">
        <f>data_bpb!G79</f>
        <v>103.35937500827728</v>
      </c>
      <c r="BZ79" s="40">
        <f>CB50</f>
        <v>102.38073560910276</v>
      </c>
      <c r="CA79" s="40">
        <f>data_seg!AU79</f>
        <v>600.56235827700004</v>
      </c>
      <c r="CB79" s="40">
        <f>data_seg!AV79</f>
        <v>78.335526318984762</v>
      </c>
      <c r="CC79" s="40">
        <f>CE50</f>
        <v>81.103594510545477</v>
      </c>
      <c r="CD79" s="40">
        <f>data_seg!AW79</f>
        <v>748.61133786799996</v>
      </c>
      <c r="CE79" s="40">
        <f>data_seg!AX79</f>
        <v>67.225609753791687</v>
      </c>
      <c r="CF79" s="40">
        <f>data_bpb!H79</f>
        <v>82.908589558338363</v>
      </c>
      <c r="CG79" s="40">
        <f>CI50</f>
        <v>100.89631783047578</v>
      </c>
      <c r="CH79" s="42">
        <f>data_seg!AY79</f>
        <v>645.335510204</v>
      </c>
      <c r="CI79" s="40">
        <f>data_seg!AZ79</f>
        <v>73.207171315854794</v>
      </c>
      <c r="CJ79" s="40">
        <f>CL50</f>
        <v>101.58903663825166</v>
      </c>
      <c r="CK79" s="40">
        <f>data_seg!BA79</f>
        <v>631.08353741500002</v>
      </c>
      <c r="CL79" s="40">
        <f>data_seg!BB79</f>
        <v>80.96034595044334</v>
      </c>
      <c r="CM79" s="40">
        <f>CO50</f>
        <v>87.331479864857954</v>
      </c>
      <c r="CN79" s="40">
        <f>data_seg!BC79</f>
        <v>656.66031745999999</v>
      </c>
      <c r="CO79" s="40">
        <f>data_seg!BD79</f>
        <v>75.064303006335578</v>
      </c>
    </row>
    <row r="80" spans="1:93" x14ac:dyDescent="0.3">
      <c r="A80" s="41">
        <v>79</v>
      </c>
      <c r="B80" s="41" t="s">
        <v>22</v>
      </c>
      <c r="C80" s="54">
        <v>50</v>
      </c>
      <c r="D80" s="41">
        <v>79</v>
      </c>
      <c r="E80" s="40">
        <v>12.5</v>
      </c>
      <c r="F80" s="40">
        <f>H50</f>
        <v>97.752955495440546</v>
      </c>
      <c r="G80" s="40">
        <f>data_seg!C80</f>
        <v>696.15746031699996</v>
      </c>
      <c r="H80" s="40">
        <f>data_seg!D80</f>
        <v>80.749314569456047</v>
      </c>
      <c r="I80" s="40">
        <f>K50</f>
        <v>112.04268293160153</v>
      </c>
      <c r="J80" s="40">
        <f>data_seg!E80</f>
        <v>608.62693877599997</v>
      </c>
      <c r="K80" s="40">
        <f>data_seg!F80</f>
        <v>93.4533227894307</v>
      </c>
      <c r="L80" s="40">
        <f>N50</f>
        <v>104.09415728330912</v>
      </c>
      <c r="M80" s="40">
        <f>data_seg!G80</f>
        <v>583.00662131499996</v>
      </c>
      <c r="N80" s="40">
        <f>data_seg!H80</f>
        <v>84.999486014340775</v>
      </c>
      <c r="O80" s="40">
        <f>data_bpb!B80</f>
        <v>103.61842106115398</v>
      </c>
      <c r="P80" s="40">
        <f>R50</f>
        <v>103.84807181196337</v>
      </c>
      <c r="Q80" s="40">
        <f>data_seg!I80</f>
        <v>587.88281179099999</v>
      </c>
      <c r="R80" s="40">
        <f>data_seg!J80</f>
        <v>69.761850023125319</v>
      </c>
      <c r="S80" s="40">
        <f>U50</f>
        <v>116.94571548564112</v>
      </c>
      <c r="T80" s="40">
        <f>data_seg!K80</f>
        <v>622.27156462599999</v>
      </c>
      <c r="U80" s="40">
        <f>data_seg!L80</f>
        <v>73.242187499999943</v>
      </c>
      <c r="V80" s="40">
        <f>X50</f>
        <v>102.87525614671763</v>
      </c>
      <c r="W80" s="40">
        <f>data_seg!M80</f>
        <v>565.40589569199994</v>
      </c>
      <c r="X80" s="40">
        <f>data_seg!N80</f>
        <v>83.032708485653444</v>
      </c>
      <c r="Y80" s="40">
        <f>AA50</f>
        <v>103.89412416671489</v>
      </c>
      <c r="Z80" s="40">
        <f>data_seg!O80</f>
        <v>658.32344671199996</v>
      </c>
      <c r="AA80" s="40">
        <f>data_seg!P80</f>
        <v>76.51715649992255</v>
      </c>
      <c r="AB80" s="40">
        <f>data_bpb!C80</f>
        <v>98.08718862900723</v>
      </c>
      <c r="AC80" s="40">
        <f>AE50</f>
        <v>91.325851090993979</v>
      </c>
      <c r="AD80" s="40">
        <f>data_seg!Q80</f>
        <v>634.27628117899997</v>
      </c>
      <c r="AE80" s="40">
        <f>data_seg!R80</f>
        <v>68.577080012510748</v>
      </c>
      <c r="AF80" s="40">
        <f>AH50</f>
        <v>80.306644193992526</v>
      </c>
      <c r="AG80" s="40">
        <f>data_seg!S80</f>
        <v>775.784489796</v>
      </c>
      <c r="AH80" s="40">
        <f>data_seg!T80</f>
        <v>61.202737888223751</v>
      </c>
      <c r="AI80" s="40">
        <f>AK50</f>
        <v>73.457749790010368</v>
      </c>
      <c r="AJ80" s="40">
        <f>data_seg!U80</f>
        <v>805.27963718800004</v>
      </c>
      <c r="AK80" s="40">
        <f>data_seg!V80</f>
        <v>49.883868242980135</v>
      </c>
      <c r="AL80" s="40">
        <f>AN50</f>
        <v>104.03252664659267</v>
      </c>
      <c r="AM80" s="40">
        <f>data_seg!W80</f>
        <v>538.91192743800002</v>
      </c>
      <c r="AN80" s="40">
        <f>data_seg!X80</f>
        <v>90.729788446665566</v>
      </c>
      <c r="AO80" s="40">
        <f>data_bpb!D80</f>
        <v>101.99938324032939</v>
      </c>
      <c r="AP80" s="40">
        <f>AR50</f>
        <v>78.582709081897008</v>
      </c>
      <c r="AQ80" s="40">
        <f>data_seg!Y80</f>
        <v>850.91845805000003</v>
      </c>
      <c r="AR80" s="40">
        <f>data_seg!Z80</f>
        <v>53.922879279774321</v>
      </c>
      <c r="AS80" s="40">
        <f>AU50</f>
        <v>89.465854119734374</v>
      </c>
      <c r="AT80" s="40">
        <f>data_seg!AA80</f>
        <v>611.869024943</v>
      </c>
      <c r="AU80" s="40">
        <f>data_seg!AB80</f>
        <v>76.077855876924446</v>
      </c>
      <c r="AV80" s="40">
        <f>AX50</f>
        <v>89.15377053712082</v>
      </c>
      <c r="AW80" s="40">
        <f>data_seg!AC80</f>
        <v>763.78848072599999</v>
      </c>
      <c r="AX80" s="40">
        <f>data_seg!AD80</f>
        <v>63.912549470933726</v>
      </c>
      <c r="AY80" s="40">
        <f>data_bpb!E80</f>
        <v>88.975071747130869</v>
      </c>
      <c r="AZ80" s="40">
        <f>BB50</f>
        <v>94.063671037343696</v>
      </c>
      <c r="BA80" s="40">
        <f>data_seg!AE80</f>
        <v>628.95891156499999</v>
      </c>
      <c r="BB80" s="40">
        <f>data_seg!AF80</f>
        <v>78.58833257747456</v>
      </c>
      <c r="BC80" s="40">
        <f>BE50</f>
        <v>80.60134747990962</v>
      </c>
      <c r="BD80" s="40">
        <f>data_seg!AG80</f>
        <v>716.19628117900004</v>
      </c>
      <c r="BE80" s="40">
        <f>data_seg!AH80</f>
        <v>63.208890333527357</v>
      </c>
      <c r="BF80" s="40">
        <f>data_bpb!F80</f>
        <v>80.331120469288535</v>
      </c>
      <c r="BG80" s="40">
        <f>BI50</f>
        <v>99.061839327852553</v>
      </c>
      <c r="BH80" s="40">
        <f>data_seg!AI80</f>
        <v>674.59918367299997</v>
      </c>
      <c r="BI80" s="40">
        <f>data_seg!AJ80</f>
        <v>71.957236841119098</v>
      </c>
      <c r="BJ80" s="40">
        <f>BL50</f>
        <v>96.544470834738817</v>
      </c>
      <c r="BK80" s="40">
        <f>data_seg!AK80</f>
        <v>674.22040819999995</v>
      </c>
      <c r="BL80" s="40">
        <f>data_seg!AL80</f>
        <v>71.49929103686307</v>
      </c>
      <c r="BM80" s="40">
        <f>BO50</f>
        <v>63.479384934102214</v>
      </c>
      <c r="BN80" s="40">
        <f>data_seg!AM80</f>
        <v>793.91346938799995</v>
      </c>
      <c r="BO80" s="40">
        <f>data_seg!AN80</f>
        <v>52.863837460012711</v>
      </c>
      <c r="BP80" s="40">
        <f>BR50</f>
        <v>72.969658427167104</v>
      </c>
      <c r="BQ80" s="40">
        <f>data_seg!AO80</f>
        <v>862.89995464900005</v>
      </c>
      <c r="BR80" s="40">
        <f>data_seg!AP80</f>
        <v>59.703890369117431</v>
      </c>
      <c r="BS80" s="40">
        <f>BU50</f>
        <v>86.132812505442644</v>
      </c>
      <c r="BT80" s="40">
        <f>data_seg!AQ80</f>
        <v>668.82757369599994</v>
      </c>
      <c r="BU80" s="40">
        <f>data_seg!AR80</f>
        <v>80.749511713623789</v>
      </c>
      <c r="BV80" s="40">
        <f>BX50</f>
        <v>99.857036296468948</v>
      </c>
      <c r="BW80" s="42">
        <f>data_seg!AS80</f>
        <v>692.88344671200002</v>
      </c>
      <c r="BX80" s="40">
        <f>data_seg!AT80</f>
        <v>70.794092468360105</v>
      </c>
      <c r="BY80" s="40">
        <f>data_bpb!G80</f>
        <v>95.703124976116214</v>
      </c>
      <c r="BZ80" s="40">
        <f>CB50</f>
        <v>102.38073560910276</v>
      </c>
      <c r="CA80" s="40">
        <f>data_seg!AU80</f>
        <v>614.34920634900004</v>
      </c>
      <c r="CB80" s="40">
        <f>data_seg!AV80</f>
        <v>77.713815787812379</v>
      </c>
      <c r="CC80" s="40">
        <f>CE50</f>
        <v>81.103594510545477</v>
      </c>
      <c r="CD80" s="40">
        <f>data_seg!AW80</f>
        <v>764.67664399099999</v>
      </c>
      <c r="CE80" s="40">
        <f>data_seg!AX80</f>
        <v>66.683467741222685</v>
      </c>
      <c r="CF80" s="40">
        <f>data_bpb!H80</f>
        <v>79.917042522473466</v>
      </c>
      <c r="CG80" s="40">
        <f>CI50</f>
        <v>100.89631783047578</v>
      </c>
      <c r="CH80" s="42">
        <f>data_seg!AY80</f>
        <v>660.08816326500005</v>
      </c>
      <c r="CI80" s="40">
        <f>data_seg!AZ80</f>
        <v>65.334623890191779</v>
      </c>
      <c r="CJ80" s="40">
        <f>CL50</f>
        <v>101.58903663825166</v>
      </c>
      <c r="CK80" s="40">
        <f>data_seg!BA80</f>
        <v>644.42340136099995</v>
      </c>
      <c r="CL80" s="40">
        <f>data_seg!BB80</f>
        <v>79.605187158821792</v>
      </c>
      <c r="CM80" s="40">
        <f>CO50</f>
        <v>87.331479864857954</v>
      </c>
      <c r="CN80" s="40">
        <f>data_seg!BC80</f>
        <v>671.04798185899995</v>
      </c>
      <c r="CO80" s="40">
        <f>data_seg!BD80</f>
        <v>73.17995964311136</v>
      </c>
    </row>
    <row r="81" spans="1:93" x14ac:dyDescent="0.3">
      <c r="A81" s="41">
        <v>80</v>
      </c>
      <c r="B81" s="41"/>
      <c r="C81" s="54">
        <v>51</v>
      </c>
      <c r="D81" s="41">
        <v>80</v>
      </c>
      <c r="E81" s="40">
        <v>5.5</v>
      </c>
      <c r="F81" s="40">
        <f>H51</f>
        <v>75.093654224204002</v>
      </c>
      <c r="G81" s="40">
        <f>data_seg!C81</f>
        <v>705.44546485299998</v>
      </c>
      <c r="H81" s="40">
        <f>data_seg!D81</f>
        <v>59.464318551427759</v>
      </c>
      <c r="I81" s="40">
        <f>K51</f>
        <v>97.480106093927262</v>
      </c>
      <c r="J81" s="40">
        <f>data_seg!E81</f>
        <v>616.652335601</v>
      </c>
      <c r="K81" s="40">
        <f>data_seg!F81</f>
        <v>64.361909140208681</v>
      </c>
      <c r="L81" s="40">
        <f>N51</f>
        <v>88.341346149864549</v>
      </c>
      <c r="M81" s="40">
        <f>data_seg!G81</f>
        <v>591.83020408200002</v>
      </c>
      <c r="N81" s="40">
        <f>data_seg!H81</f>
        <v>63.730556341728494</v>
      </c>
      <c r="O81" s="40">
        <f>data_bpb!B81</f>
        <v>99.823943643958003</v>
      </c>
      <c r="P81" s="40">
        <f>R51</f>
        <v>91.874999998564448</v>
      </c>
      <c r="Q81" s="40">
        <f>data_seg!I81</f>
        <v>598.63367346899997</v>
      </c>
      <c r="R81" s="40">
        <f>data_seg!J81</f>
        <v>69.326740302628622</v>
      </c>
      <c r="S81" s="40">
        <f>U51</f>
        <v>109.51986754740345</v>
      </c>
      <c r="T81" s="40">
        <f>data_seg!K81</f>
        <v>632.51156462599999</v>
      </c>
      <c r="U81" s="40">
        <f>data_seg!L81</f>
        <v>64.968750004669459</v>
      </c>
      <c r="V81" s="40">
        <f>X51</f>
        <v>91.468473461208262</v>
      </c>
      <c r="W81" s="40">
        <f>data_seg!M81</f>
        <v>574.43848072599997</v>
      </c>
      <c r="X81" s="40">
        <f>data_seg!N81</f>
        <v>79.842651889039331</v>
      </c>
      <c r="Y81" s="40">
        <f>AA51</f>
        <v>89.150943398328479</v>
      </c>
      <c r="Z81" s="40">
        <f>data_seg!O81</f>
        <v>668.12517006799999</v>
      </c>
      <c r="AA81" s="40">
        <f>data_seg!P81</f>
        <v>48.691782655523426</v>
      </c>
      <c r="AB81" s="40">
        <f>data_bpb!C81</f>
        <v>100.5930656710587</v>
      </c>
      <c r="AC81" s="40">
        <f>AE51</f>
        <v>81.70701581134837</v>
      </c>
      <c r="AD81" s="40">
        <f>data_seg!Q81</f>
        <v>645.21287981900002</v>
      </c>
      <c r="AE81" s="40">
        <f>data_seg!R81</f>
        <v>70.706040117300404</v>
      </c>
      <c r="AF81" s="40">
        <f>AH51</f>
        <v>74.092741946220286</v>
      </c>
      <c r="AG81" s="40">
        <f>data_seg!S81</f>
        <v>788.03884353700005</v>
      </c>
      <c r="AH81" s="40">
        <f>data_seg!T81</f>
        <v>50.757012962743993</v>
      </c>
      <c r="AI81" s="40">
        <f>AK51</f>
        <v>63.605769228839002</v>
      </c>
      <c r="AJ81" s="40">
        <f>data_seg!U81</f>
        <v>820.31455782299997</v>
      </c>
      <c r="AK81" s="40">
        <f>data_seg!V81</f>
        <v>40.489783652020833</v>
      </c>
      <c r="AL81" s="40">
        <f>AN51</f>
        <v>91.266556289502276</v>
      </c>
      <c r="AM81" s="40">
        <f>data_seg!W81</f>
        <v>547.17823129299995</v>
      </c>
      <c r="AN81" s="40">
        <f>data_seg!X81</f>
        <v>65.117590206708854</v>
      </c>
      <c r="AO81" s="40">
        <f>data_bpb!D81</f>
        <v>102.67487582569007</v>
      </c>
      <c r="AP81" s="40">
        <f>AR51</f>
        <v>69.368708046281029</v>
      </c>
      <c r="AQ81" s="40">
        <f>data_seg!Y81</f>
        <v>864.82721088400001</v>
      </c>
      <c r="AR81" s="40">
        <f>data_seg!Z81</f>
        <v>41.313703670539091</v>
      </c>
      <c r="AS81" s="40">
        <f>AU51</f>
        <v>77.45901639126015</v>
      </c>
      <c r="AT81" s="40">
        <f>data_seg!AA81</f>
        <v>621.72734693899997</v>
      </c>
      <c r="AU81" s="40">
        <f>data_seg!AB81</f>
        <v>60.388147276061218</v>
      </c>
      <c r="AV81" s="40">
        <f>AX51</f>
        <v>79.231045627890907</v>
      </c>
      <c r="AW81" s="40">
        <f>data_seg!AC81</f>
        <v>775.52326530599998</v>
      </c>
      <c r="AX81" s="40">
        <f>data_seg!AD81</f>
        <v>42.948587416547639</v>
      </c>
      <c r="AY81" s="40">
        <f>data_bpb!E81</f>
        <v>89.617955184353619</v>
      </c>
      <c r="AZ81" s="40">
        <f>BB51</f>
        <v>83.354334675023907</v>
      </c>
      <c r="BA81" s="40">
        <f>data_seg!AE81</f>
        <v>638.50231292499996</v>
      </c>
      <c r="BB81" s="40">
        <f>data_seg!AF81</f>
        <v>67.355042948022373</v>
      </c>
      <c r="BC81" s="40">
        <f>BE51</f>
        <v>72.788292255522933</v>
      </c>
      <c r="BD81" s="40">
        <f>data_seg!AG81</f>
        <v>728.06170067999994</v>
      </c>
      <c r="BE81" s="40">
        <f>data_seg!AH81</f>
        <v>52.442676295504683</v>
      </c>
      <c r="BF81" s="40">
        <f>data_bpb!F81</f>
        <v>83.804898648206148</v>
      </c>
      <c r="BG81" s="40">
        <f>BI51</f>
        <v>87.085308052034904</v>
      </c>
      <c r="BH81" s="40">
        <f>data_seg!AI81</f>
        <v>685.02204081599996</v>
      </c>
      <c r="BI81" s="40">
        <f>data_seg!AJ81</f>
        <v>56.776685392859541</v>
      </c>
      <c r="BJ81" s="40">
        <f>BL51</f>
        <v>82.687499460592917</v>
      </c>
      <c r="BK81" s="40">
        <f>data_seg!AK81</f>
        <v>684.71002269999997</v>
      </c>
      <c r="BL81" s="40">
        <f>data_seg!AL81</f>
        <v>59.278056856673828</v>
      </c>
      <c r="BM81" s="40">
        <f>BO51</f>
        <v>56.173573373888139</v>
      </c>
      <c r="BN81" s="40">
        <f>data_seg!AM81</f>
        <v>808.100861678</v>
      </c>
      <c r="BO81" s="40">
        <f>data_seg!AN81</f>
        <v>46.596439547867114</v>
      </c>
      <c r="BP81" s="40">
        <f>BR51</f>
        <v>66.899271848338344</v>
      </c>
      <c r="BQ81" s="40">
        <f>data_seg!AO81</f>
        <v>875.46195011299994</v>
      </c>
      <c r="BR81" s="40">
        <f>data_seg!AP81</f>
        <v>43.197307177260519</v>
      </c>
      <c r="BS81" s="40">
        <f>BU51</f>
        <v>74.359262581752773</v>
      </c>
      <c r="BT81" s="40">
        <f>data_seg!AQ81</f>
        <v>678.115555556</v>
      </c>
      <c r="BU81" s="40">
        <f>data_seg!AR81</f>
        <v>67.999588823383604</v>
      </c>
      <c r="BV81" s="40">
        <f>BX51</f>
        <v>84.278587559173445</v>
      </c>
      <c r="BW81" s="42">
        <f>data_seg!AS81</f>
        <v>703.47755101999996</v>
      </c>
      <c r="BX81" s="40">
        <f>data_seg!AT81</f>
        <v>43.728966344826482</v>
      </c>
      <c r="BY81" s="40">
        <f>data_bpb!G81</f>
        <v>95.115989281640083</v>
      </c>
      <c r="BZ81" s="40">
        <f>CB51</f>
        <v>98.878923781226575</v>
      </c>
      <c r="CA81" s="40">
        <f>data_seg!AU81</f>
        <v>624</v>
      </c>
      <c r="CB81" s="40">
        <f>data_seg!AV81</f>
        <v>76.562499993474049</v>
      </c>
      <c r="CC81" s="40">
        <f>CE51</f>
        <v>73.142414855550541</v>
      </c>
      <c r="CD81" s="40">
        <f>data_seg!AW81</f>
        <v>775.92380952400003</v>
      </c>
      <c r="CE81" s="40">
        <f>data_seg!AX81</f>
        <v>48.901209675447525</v>
      </c>
      <c r="CF81" s="40">
        <f>data_bpb!H81</f>
        <v>85.186298077563208</v>
      </c>
      <c r="CG81" s="40">
        <f>CI51</f>
        <v>87.292161523429314</v>
      </c>
      <c r="CH81" s="42">
        <f>data_seg!AY81</f>
        <v>671.56752834500003</v>
      </c>
      <c r="CI81" s="40">
        <f>data_seg!AZ81</f>
        <v>58.267937224794267</v>
      </c>
      <c r="CJ81" s="40">
        <f>CL51</f>
        <v>91.569767440196941</v>
      </c>
      <c r="CK81" s="40">
        <f>data_seg!BA81</f>
        <v>653.84489795900004</v>
      </c>
      <c r="CL81" s="40">
        <f>data_seg!BB81</f>
        <v>62.538675741123377</v>
      </c>
      <c r="CM81" s="40">
        <f>CO51</f>
        <v>74.898097826007444</v>
      </c>
      <c r="CN81" s="40">
        <f>data_seg!BC81</f>
        <v>681.29668934200004</v>
      </c>
      <c r="CO81" s="40">
        <f>data_seg!BD81</f>
        <v>50.218777602437839</v>
      </c>
    </row>
    <row r="82" spans="1:93" x14ac:dyDescent="0.3">
      <c r="A82" s="41">
        <v>81</v>
      </c>
      <c r="B82" s="41" t="s">
        <v>23</v>
      </c>
      <c r="C82" s="54" t="s">
        <v>122</v>
      </c>
      <c r="D82" s="41">
        <v>81</v>
      </c>
      <c r="E82" s="40">
        <v>2</v>
      </c>
      <c r="F82" s="40">
        <f>(H52*(4/6))+(H51*(2/6))</f>
        <v>85.196752874380877</v>
      </c>
      <c r="G82" s="40">
        <f>data_seg!C82</f>
        <v>710.99501133800004</v>
      </c>
      <c r="H82" s="40">
        <f>data_seg!D82</f>
        <v>60.9347473108757</v>
      </c>
      <c r="I82" s="40">
        <f>(K52*(4/6))+(K51*(2/6))</f>
        <v>113.08547397033942</v>
      </c>
      <c r="J82" s="40">
        <f>data_seg!E82</f>
        <v>621.779591837</v>
      </c>
      <c r="K82" s="40">
        <f>data_seg!F82</f>
        <v>80.592105254322973</v>
      </c>
      <c r="L82" s="40">
        <f>(N52*(4/6))+(N51*(2/6))</f>
        <v>95.703125007880516</v>
      </c>
      <c r="M82" s="40">
        <f>data_seg!G82</f>
        <v>597.00825396799996</v>
      </c>
      <c r="N82" s="40">
        <f>data_seg!H82</f>
        <v>67.999588788350508</v>
      </c>
      <c r="O82" s="40">
        <f>data_bpb!B82</f>
        <v>101.35859849114235</v>
      </c>
      <c r="P82" s="40">
        <f>(R52*(4/6))+(R51*(2/6))</f>
        <v>99.935561614809998</v>
      </c>
      <c r="Q82" s="40">
        <f>data_seg!I82</f>
        <v>603.39374149699995</v>
      </c>
      <c r="R82" s="40">
        <f>data_seg!J82</f>
        <v>78.302556859194354</v>
      </c>
      <c r="S82" s="40">
        <f>(U52*(4/6))+(U51*(2/6))</f>
        <v>112.13543349058222</v>
      </c>
      <c r="T82" s="40">
        <f>data_seg!K82</f>
        <v>637.59092970500001</v>
      </c>
      <c r="U82" s="40">
        <f>data_seg!L82</f>
        <v>78.007075444559391</v>
      </c>
      <c r="V82" s="40">
        <f>(X52*(4/6))+(X51*(2/6))</f>
        <v>100.42535243335384</v>
      </c>
      <c r="W82" s="40">
        <f>data_seg!M82</f>
        <v>578.57160997699998</v>
      </c>
      <c r="X82" s="40">
        <f>data_seg!N82</f>
        <v>84.720799154012354</v>
      </c>
      <c r="Y82" s="40">
        <f>(AA52*(4/6))+(AA51*(2/6))</f>
        <v>95.866981141872145</v>
      </c>
      <c r="Z82" s="40">
        <f>data_seg!O82</f>
        <v>674.90249433099996</v>
      </c>
      <c r="AA82" s="40">
        <f>data_seg!P82</f>
        <v>69.485294117006916</v>
      </c>
      <c r="AB82" s="40">
        <f>data_bpb!C82</f>
        <v>104.4034091001777</v>
      </c>
      <c r="AC82" s="40">
        <f>(AE52*(4/6))+(AE51*(2/6))</f>
        <v>87.096313828692402</v>
      </c>
      <c r="AD82" s="40">
        <f>data_seg!Q82</f>
        <v>649.88009070299995</v>
      </c>
      <c r="AE82" s="40">
        <f>data_seg!R82</f>
        <v>69.837415540169019</v>
      </c>
      <c r="AF82" s="40">
        <f>(AH52*(4/6))+(AH51*(2/6))</f>
        <v>79.097251699973711</v>
      </c>
      <c r="AG82" s="40">
        <f>data_seg!S82</f>
        <v>794.54040816300005</v>
      </c>
      <c r="AH82" s="40">
        <f>data_seg!T82</f>
        <v>74.09274192335053</v>
      </c>
      <c r="AI82" s="40">
        <f>(AK52*(4/6))+(AK51*(2/6))</f>
        <v>71.951207037891862</v>
      </c>
      <c r="AJ82" s="40">
        <f>data_seg!U82</f>
        <v>828.46476190500005</v>
      </c>
      <c r="AK82" s="40">
        <f>data_seg!V82</f>
        <v>52.734375012875006</v>
      </c>
      <c r="AL82" s="40">
        <f>(AN52*(4/6))+(AN51*(2/6))</f>
        <v>97.55682683268418</v>
      </c>
      <c r="AM82" s="40">
        <f>data_seg!W82</f>
        <v>552.24598639500005</v>
      </c>
      <c r="AN82" s="40">
        <f>data_seg!X82</f>
        <v>80.047193370433263</v>
      </c>
      <c r="AO82" s="40">
        <f>data_bpb!D82</f>
        <v>100.67471590551574</v>
      </c>
      <c r="AP82" s="40">
        <f>(AR52*(4/6))+(AR51*(2/6))</f>
        <v>76.218472034302891</v>
      </c>
      <c r="AQ82" s="40">
        <f>data_seg!Y82</f>
        <v>872.81487528299999</v>
      </c>
      <c r="AR82" s="40">
        <f>data_seg!Z82</f>
        <v>53.833007794593918</v>
      </c>
      <c r="AS82" s="40">
        <f>(AU52*(4/6))+(AU51*(2/6))</f>
        <v>84.297394904506547</v>
      </c>
      <c r="AT82" s="40">
        <f>data_seg!AA82</f>
        <v>627.19199546499999</v>
      </c>
      <c r="AU82" s="40">
        <f>data_seg!AB82</f>
        <v>71.683034210177354</v>
      </c>
      <c r="AV82" s="40">
        <f>(AX52*(4/6))+(AX51*(2/6))</f>
        <v>86.590479550282112</v>
      </c>
      <c r="AW82" s="40">
        <f>data_seg!AC82</f>
        <v>783.20687074800003</v>
      </c>
      <c r="AX82" s="40">
        <f>data_seg!AD82</f>
        <v>56.80976458542559</v>
      </c>
      <c r="AY82" s="40">
        <f>data_bpb!E82</f>
        <v>90.666118418722974</v>
      </c>
      <c r="AZ82" s="40">
        <f>(BB52*(4/6))+(BB51*(2/6))</f>
        <v>90.888950199279407</v>
      </c>
      <c r="BA82" s="40">
        <f>data_seg!AE82</f>
        <v>643.40172335600005</v>
      </c>
      <c r="BB82" s="40">
        <f>data_seg!AF82</f>
        <v>74.898097814321304</v>
      </c>
      <c r="BC82" s="40">
        <f>(BE52*(4/6))+(BE51*(2/6))</f>
        <v>79.302147267368781</v>
      </c>
      <c r="BD82" s="40">
        <f>data_seg!AG82</f>
        <v>734.35428571399996</v>
      </c>
      <c r="BE82" s="40">
        <f>data_seg!AH82</f>
        <v>72.788292255523558</v>
      </c>
      <c r="BF82" s="40">
        <f>data_bpb!F82</f>
        <v>81.172284029006804</v>
      </c>
      <c r="BG82" s="40">
        <f>(BI52*(4/6))+(BI51*(2/6))</f>
        <v>95.765724156473283</v>
      </c>
      <c r="BH82" s="40">
        <f>data_seg!AI82</f>
        <v>690.83428571399998</v>
      </c>
      <c r="BI82" s="40">
        <f>data_seg!AJ82</f>
        <v>66.576086941445325</v>
      </c>
      <c r="BJ82" s="40">
        <f>(BL52*(4/6))+(BL51*(2/6))</f>
        <v>88.60150163990599</v>
      </c>
      <c r="BK82" s="40">
        <f>data_seg!AK82</f>
        <v>690.27700679999998</v>
      </c>
      <c r="BL82" s="40">
        <f>data_seg!AL82</f>
        <v>66.2560082466631</v>
      </c>
      <c r="BM82" s="40">
        <f>(BO52*(4/6))+(BO51*(2/6))</f>
        <v>62.031525151974876</v>
      </c>
      <c r="BN82" s="40">
        <f>data_seg!AM82</f>
        <v>815.18294784600005</v>
      </c>
      <c r="BO82" s="40">
        <f>data_seg!AN82</f>
        <v>49.692007220732698</v>
      </c>
      <c r="BP82" s="40">
        <f>(BR52*(4/6))+(BR51*(2/6))</f>
        <v>73.97944478691808</v>
      </c>
      <c r="BQ82" s="40">
        <f>data_seg!AO82</f>
        <v>883.101315193</v>
      </c>
      <c r="BR82" s="40">
        <f>data_seg!AP82</f>
        <v>56.908733097328742</v>
      </c>
      <c r="BS82" s="40">
        <f>(BU52*(4/6))+(BU51*(2/6))</f>
        <v>81.996407029769401</v>
      </c>
      <c r="BT82" s="40">
        <f>data_seg!AQ82</f>
        <v>682.96852607699998</v>
      </c>
      <c r="BU82" s="40">
        <f>data_seg!AR82</f>
        <v>66.256009600205189</v>
      </c>
      <c r="BV82" s="40">
        <f>(BX52*(4/6))+(BX51*(2/6))</f>
        <v>91.935740509505607</v>
      </c>
      <c r="BW82" s="42">
        <f>data_seg!AS82</f>
        <v>711.02403628100001</v>
      </c>
      <c r="BX82" s="40">
        <f>data_seg!AT82</f>
        <v>55.494966433817574</v>
      </c>
      <c r="BY82" s="40">
        <f>data_bpb!G82</f>
        <v>98.750995218015461</v>
      </c>
      <c r="BZ82" s="40">
        <f>(CB52*(4/6))+(CB51*(2/6))</f>
        <v>103.73353569960986</v>
      </c>
      <c r="CA82" s="40">
        <f>data_seg!AU82</f>
        <v>628.31020408200004</v>
      </c>
      <c r="CB82" s="40">
        <f>data_seg!AV82</f>
        <v>76.56250003788179</v>
      </c>
      <c r="CC82" s="40">
        <f>(CE52*(4/6))+(CE51*(2/6))</f>
        <v>82.475067245295293</v>
      </c>
      <c r="CD82" s="40">
        <f>data_seg!AW82</f>
        <v>782.67210884400004</v>
      </c>
      <c r="CE82" s="40">
        <f>data_seg!AX82</f>
        <v>52.333860771864856</v>
      </c>
      <c r="CF82" s="40">
        <f>data_bpb!H82</f>
        <v>84.260360060832198</v>
      </c>
      <c r="CG82" s="40">
        <f>(CI52*(4/6))+(CI51*(2/6))</f>
        <v>98.263008255963712</v>
      </c>
      <c r="CH82" s="42">
        <f>data_seg!AY82</f>
        <v>677.23102040799995</v>
      </c>
      <c r="CI82" s="40">
        <f>data_seg!AZ82</f>
        <v>53.885630486682111</v>
      </c>
      <c r="CJ82" s="40">
        <f>(CL52*(4/6))+(CL51*(2/6))</f>
        <v>95.529152035981312</v>
      </c>
      <c r="CK82" s="40">
        <f>data_seg!BA82</f>
        <v>659.12163265300001</v>
      </c>
      <c r="CL82" s="40">
        <f>data_seg!BB82</f>
        <v>61.523437483477373</v>
      </c>
      <c r="CM82" s="40">
        <f>(CO52*(4/6))+(CO51*(2/6))</f>
        <v>81.139605978174728</v>
      </c>
      <c r="CN82" s="40">
        <f>data_seg!BC82</f>
        <v>687.86793650799996</v>
      </c>
      <c r="CO82" s="40">
        <f>data_seg!BD82</f>
        <v>64.599609370899813</v>
      </c>
    </row>
    <row r="83" spans="1:93" x14ac:dyDescent="0.3">
      <c r="A83" s="41">
        <v>82</v>
      </c>
      <c r="B83" s="41" t="s">
        <v>24</v>
      </c>
      <c r="C83" s="54">
        <v>52</v>
      </c>
      <c r="D83" s="41">
        <v>82</v>
      </c>
      <c r="E83" s="40">
        <v>12</v>
      </c>
      <c r="F83" s="40">
        <f>H52</f>
        <v>90.248302199469322</v>
      </c>
      <c r="G83" s="40">
        <f>data_seg!C83</f>
        <v>712.964331066</v>
      </c>
      <c r="H83" s="40">
        <f>data_seg!D83</f>
        <v>72.247542035040453</v>
      </c>
      <c r="I83" s="40">
        <f>K52</f>
        <v>120.88815790854551</v>
      </c>
      <c r="J83" s="40">
        <f>data_seg!E83</f>
        <v>623.26857142899996</v>
      </c>
      <c r="K83" s="40">
        <f>data_seg!F83</f>
        <v>86.267605633591216</v>
      </c>
      <c r="L83" s="40">
        <f>N52</f>
        <v>99.384014436888506</v>
      </c>
      <c r="M83" s="40">
        <f>data_seg!G83</f>
        <v>598.77297052200004</v>
      </c>
      <c r="N83" s="40">
        <f>data_seg!H83</f>
        <v>81.172284038158011</v>
      </c>
      <c r="O83" s="40">
        <f>data_bpb!B83</f>
        <v>97.523219825564894</v>
      </c>
      <c r="P83" s="40">
        <f>R52</f>
        <v>103.96584242293279</v>
      </c>
      <c r="Q83" s="40">
        <f>data_seg!I83</f>
        <v>604.92625850299999</v>
      </c>
      <c r="R83" s="40">
        <f>data_seg!J83</f>
        <v>75.999540437956782</v>
      </c>
      <c r="S83" s="40">
        <f>U52</f>
        <v>113.44321646217161</v>
      </c>
      <c r="T83" s="40">
        <f>data_seg!K83</f>
        <v>639.12925170100004</v>
      </c>
      <c r="U83" s="40">
        <f>data_seg!L83</f>
        <v>75.39893617184228</v>
      </c>
      <c r="V83" s="40">
        <f>X52</f>
        <v>104.90379191942664</v>
      </c>
      <c r="W83" s="40">
        <f>data_seg!M83</f>
        <v>579.98802721100003</v>
      </c>
      <c r="X83" s="40">
        <f>data_seg!N83</f>
        <v>88.341346149864862</v>
      </c>
      <c r="Y83" s="40">
        <f>AA52</f>
        <v>99.225000013643992</v>
      </c>
      <c r="Z83" s="40">
        <f>data_seg!O83</f>
        <v>676.62947845799999</v>
      </c>
      <c r="AA83" s="40">
        <f>data_seg!P83</f>
        <v>72.943468355317464</v>
      </c>
      <c r="AB83" s="40">
        <f>data_bpb!C83</f>
        <v>95.225527836464067</v>
      </c>
      <c r="AC83" s="40">
        <f>AE52</f>
        <v>89.790962837364418</v>
      </c>
      <c r="AD83" s="40">
        <f>data_seg!Q83</f>
        <v>651.59836734700002</v>
      </c>
      <c r="AE83" s="40">
        <f>data_seg!R83</f>
        <v>69.368708052964323</v>
      </c>
      <c r="AF83" s="40">
        <f>AH52</f>
        <v>81.59950657685043</v>
      </c>
      <c r="AG83" s="40">
        <f>data_seg!S83</f>
        <v>796.16</v>
      </c>
      <c r="AH83" s="40">
        <f>data_seg!T83</f>
        <v>72.916666668776145</v>
      </c>
      <c r="AI83" s="40">
        <f>AK52</f>
        <v>76.123925942418296</v>
      </c>
      <c r="AJ83" s="40">
        <f>data_seg!U83</f>
        <v>830.74031746000003</v>
      </c>
      <c r="AK83" s="40">
        <f>data_seg!V83</f>
        <v>59.573126798973384</v>
      </c>
      <c r="AL83" s="40">
        <f>AN52</f>
        <v>100.70196210427514</v>
      </c>
      <c r="AM83" s="40">
        <f>data_seg!W83</f>
        <v>553.745102041</v>
      </c>
      <c r="AN83" s="40">
        <f>data_seg!X83</f>
        <v>93.7674418674425</v>
      </c>
      <c r="AO83" s="40">
        <f>data_bpb!D83</f>
        <v>100.02520159960589</v>
      </c>
      <c r="AP83" s="40">
        <f>AR52</f>
        <v>79.643354028313823</v>
      </c>
      <c r="AQ83" s="40">
        <f>data_seg!Y83</f>
        <v>875.04399092999995</v>
      </c>
      <c r="AR83" s="40">
        <f>data_seg!Z83</f>
        <v>59.175214693817999</v>
      </c>
      <c r="AS83" s="40">
        <f>AU52</f>
        <v>87.716584161129759</v>
      </c>
      <c r="AT83" s="40">
        <f>data_seg!AA83</f>
        <v>628.86603174599998</v>
      </c>
      <c r="AU83" s="40">
        <f>data_seg!AB83</f>
        <v>83.466520860670784</v>
      </c>
      <c r="AV83" s="40">
        <f>AX52</f>
        <v>90.270196511477721</v>
      </c>
      <c r="AW83" s="40">
        <f>data_seg!AC83</f>
        <v>785.319183673</v>
      </c>
      <c r="AX83" s="40">
        <f>data_seg!AD83</f>
        <v>57.729229693236221</v>
      </c>
      <c r="AY83" s="40">
        <f>data_bpb!E83</f>
        <v>88.593750010727888</v>
      </c>
      <c r="AZ83" s="40">
        <f>BB52</f>
        <v>94.65625796140715</v>
      </c>
      <c r="BA83" s="40">
        <f>data_seg!AE83</f>
        <v>645.00390022700003</v>
      </c>
      <c r="BB83" s="40">
        <f>data_seg!AF83</f>
        <v>74.898097829903719</v>
      </c>
      <c r="BC83" s="40">
        <f>BE52</f>
        <v>82.559074773291698</v>
      </c>
      <c r="BD83" s="40">
        <f>data_seg!AG83</f>
        <v>736.00290249399995</v>
      </c>
      <c r="BE83" s="40">
        <f>data_seg!AH83</f>
        <v>74.004325773621062</v>
      </c>
      <c r="BF83" s="40">
        <f>data_bpb!F83</f>
        <v>81.172284047309219</v>
      </c>
      <c r="BG83" s="40">
        <f>BI52</f>
        <v>100.10593220869247</v>
      </c>
      <c r="BH83" s="40">
        <f>data_seg!AI83</f>
        <v>692.63673469399998</v>
      </c>
      <c r="BI83" s="40">
        <f>data_seg!AJ83</f>
        <v>75.61728395110363</v>
      </c>
      <c r="BJ83" s="40">
        <f>BL52</f>
        <v>91.558502729562548</v>
      </c>
      <c r="BK83" s="40">
        <f>data_seg!AK83</f>
        <v>692.08816330000002</v>
      </c>
      <c r="BL83" s="40">
        <f>data_seg!AL83</f>
        <v>72.027439573380363</v>
      </c>
      <c r="BM83" s="40">
        <f>BO52</f>
        <v>64.960501041018247</v>
      </c>
      <c r="BN83" s="40">
        <f>data_seg!AM83</f>
        <v>817.59782312899995</v>
      </c>
      <c r="BO83" s="40">
        <f>data_seg!AN83</f>
        <v>54.399671051233156</v>
      </c>
      <c r="BP83" s="40">
        <f>BR52</f>
        <v>77.519531256207955</v>
      </c>
      <c r="BQ83" s="40">
        <f>data_seg!AO83</f>
        <v>885.209954649</v>
      </c>
      <c r="BR83" s="40">
        <f>data_seg!AP83</f>
        <v>59.608803151704315</v>
      </c>
      <c r="BS83" s="40">
        <f>BU52</f>
        <v>85.814979253777722</v>
      </c>
      <c r="BT83" s="40">
        <f>data_seg!AQ83</f>
        <v>684.77968253999995</v>
      </c>
      <c r="BU83" s="40">
        <f>data_seg!AR83</f>
        <v>72.111191859498845</v>
      </c>
      <c r="BV83" s="40">
        <f>BX52</f>
        <v>95.764316984671694</v>
      </c>
      <c r="BW83" s="42">
        <f>data_seg!AS83</f>
        <v>713.18639455799996</v>
      </c>
      <c r="BX83" s="40">
        <f>data_seg!AT83</f>
        <v>63.317593009156965</v>
      </c>
      <c r="BY83" s="40">
        <f>data_bpb!G83</f>
        <v>91.739090227355788</v>
      </c>
      <c r="BZ83" s="40">
        <f>CB52</f>
        <v>106.16084165880152</v>
      </c>
      <c r="CA83" s="40">
        <f>data_seg!AU83</f>
        <v>629.87755102000006</v>
      </c>
      <c r="CB83" s="40">
        <f>data_seg!AV83</f>
        <v>90.286624199329225</v>
      </c>
      <c r="CC83" s="40">
        <f>CE52</f>
        <v>87.141393440167661</v>
      </c>
      <c r="CD83" s="40">
        <f>data_seg!AW83</f>
        <v>784.96507936499995</v>
      </c>
      <c r="CE83" s="40">
        <f>data_seg!AX83</f>
        <v>65.668431499925745</v>
      </c>
      <c r="CF83" s="40">
        <f>data_bpb!H83</f>
        <v>83.354334689498913</v>
      </c>
      <c r="CG83" s="40">
        <f>CI52</f>
        <v>103.74843162223092</v>
      </c>
      <c r="CH83" s="42">
        <f>data_seg!AY83</f>
        <v>679.45795918399995</v>
      </c>
      <c r="CI83" s="40">
        <f>data_seg!AZ83</f>
        <v>73.255813957747193</v>
      </c>
      <c r="CJ83" s="40">
        <f>CL52</f>
        <v>97.508844333873512</v>
      </c>
      <c r="CK83" s="40">
        <f>data_seg!BA83</f>
        <v>661.07210884400001</v>
      </c>
      <c r="CL83" s="40">
        <f>data_seg!BB83</f>
        <v>78.900286267070825</v>
      </c>
      <c r="CM83" s="40">
        <f>CO52</f>
        <v>84.260360054258371</v>
      </c>
      <c r="CN83" s="40">
        <f>data_seg!BC83</f>
        <v>689.72553287999995</v>
      </c>
      <c r="CO83" s="40">
        <f>data_seg!BD83</f>
        <v>68.906249998923329</v>
      </c>
    </row>
    <row r="84" spans="1:93" x14ac:dyDescent="0.3">
      <c r="A84" s="41">
        <v>83</v>
      </c>
      <c r="B84" s="41"/>
      <c r="C84" s="54">
        <v>53</v>
      </c>
      <c r="D84" s="41">
        <v>83</v>
      </c>
      <c r="E84" s="40">
        <v>12</v>
      </c>
      <c r="F84" s="40">
        <f>H53</f>
        <v>91.806994817166697</v>
      </c>
      <c r="G84" s="40">
        <f>data_seg!C84</f>
        <v>722.93006802699995</v>
      </c>
      <c r="H84" s="40">
        <f>data_seg!D84</f>
        <v>72.111191859498845</v>
      </c>
      <c r="I84" s="40">
        <f>K53</f>
        <v>116.79025422182261</v>
      </c>
      <c r="J84" s="40">
        <f>data_seg!E84</f>
        <v>631.61469387800003</v>
      </c>
      <c r="K84" s="40">
        <f>data_seg!F84</f>
        <v>105.00000000218772</v>
      </c>
      <c r="L84" s="40">
        <f>N53</f>
        <v>94.53601371185637</v>
      </c>
      <c r="M84" s="40">
        <f>data_seg!G84</f>
        <v>607.64299319700001</v>
      </c>
      <c r="N84" s="40">
        <f>data_seg!H84</f>
        <v>85.894217452731596</v>
      </c>
      <c r="O84" s="40">
        <f>data_bpb!B84</f>
        <v>94.626168235353219</v>
      </c>
      <c r="P84" s="40">
        <f>R53</f>
        <v>100.53870574840957</v>
      </c>
      <c r="Q84" s="40">
        <f>data_seg!I84</f>
        <v>614.4</v>
      </c>
      <c r="R84" s="40">
        <f>data_seg!J84</f>
        <v>81.814808705184532</v>
      </c>
      <c r="S84" s="40">
        <f>U53</f>
        <v>104.22794117551265</v>
      </c>
      <c r="T84" s="40">
        <f>data_seg!K84</f>
        <v>648.67845805000002</v>
      </c>
      <c r="U84" s="40">
        <f>data_seg!L84</f>
        <v>79.507211537804466</v>
      </c>
      <c r="V84" s="40">
        <f>X53</f>
        <v>98.411465218685692</v>
      </c>
      <c r="W84" s="40">
        <f>data_seg!M84</f>
        <v>588.13823129299999</v>
      </c>
      <c r="X84" s="40">
        <f>data_seg!N84</f>
        <v>95.703125001557851</v>
      </c>
      <c r="Y84" s="40">
        <f>AA53</f>
        <v>95.274292664000711</v>
      </c>
      <c r="Z84" s="40">
        <f>data_seg!O84</f>
        <v>686.500136054</v>
      </c>
      <c r="AA84" s="40">
        <f>data_seg!P84</f>
        <v>71.709908215236865</v>
      </c>
      <c r="AB84" s="40">
        <f>data_bpb!C84</f>
        <v>94.536013728406303</v>
      </c>
      <c r="AC84" s="40">
        <f>AE53</f>
        <v>83.654170404471145</v>
      </c>
      <c r="AD84" s="40">
        <f>data_seg!Q84</f>
        <v>661.97768707499995</v>
      </c>
      <c r="AE84" s="40">
        <f>data_seg!R84</f>
        <v>75.261680826758905</v>
      </c>
      <c r="AF84" s="40">
        <f>AH53</f>
        <v>74.538010810518287</v>
      </c>
      <c r="AG84" s="40">
        <f>data_seg!S84</f>
        <v>806.03428571400002</v>
      </c>
      <c r="AH84" s="40">
        <f>data_seg!T84</f>
        <v>72.900595107149798</v>
      </c>
      <c r="AI84" s="40">
        <f>AK53</f>
        <v>71.777343751168388</v>
      </c>
      <c r="AJ84" s="40">
        <f>data_seg!U84</f>
        <v>842.82630385499999</v>
      </c>
      <c r="AK84" s="40">
        <f>data_seg!V84</f>
        <v>60.150945685386034</v>
      </c>
      <c r="AL84" s="40">
        <f>AN53</f>
        <v>99.040125098124619</v>
      </c>
      <c r="AM84" s="40">
        <f>data_seg!W84</f>
        <v>561.42367346900005</v>
      </c>
      <c r="AN84" s="40">
        <f>data_seg!X84</f>
        <v>99.543539326061151</v>
      </c>
      <c r="AO84" s="40">
        <f>data_bpb!D84</f>
        <v>100.02520162739896</v>
      </c>
      <c r="AP84" s="40">
        <f>AR53</f>
        <v>75.506036929136798</v>
      </c>
      <c r="AQ84" s="40">
        <f>data_seg!Y84</f>
        <v>887.21124716600002</v>
      </c>
      <c r="AR84" s="40">
        <f>data_seg!Z84</f>
        <v>60.79963235678305</v>
      </c>
      <c r="AS84" s="40">
        <f>AU53</f>
        <v>85.62737314223132</v>
      </c>
      <c r="AT84" s="40">
        <f>data_seg!AA84</f>
        <v>637.49224489799997</v>
      </c>
      <c r="AU84" s="40">
        <f>data_seg!AB84</f>
        <v>87.223101261078526</v>
      </c>
      <c r="AV84" s="40">
        <f>AX53</f>
        <v>86.856617649054627</v>
      </c>
      <c r="AW84" s="40">
        <f>data_seg!AC84</f>
        <v>797.79120181400003</v>
      </c>
      <c r="AX84" s="40">
        <f>data_seg!AD84</f>
        <v>56.99965532997188</v>
      </c>
      <c r="AY84" s="40">
        <f>data_bpb!E84</f>
        <v>86.132812494531919</v>
      </c>
      <c r="AZ84" s="40">
        <f>BB53</f>
        <v>88.657076479439226</v>
      </c>
      <c r="BA84" s="40">
        <f>data_seg!AE84</f>
        <v>654.61696145099995</v>
      </c>
      <c r="BB84" s="40">
        <f>data_seg!AF84</f>
        <v>74.898097822111623</v>
      </c>
      <c r="BC84" s="40">
        <f>BE53</f>
        <v>79.831313017630706</v>
      </c>
      <c r="BD84" s="40">
        <f>data_seg!AG84</f>
        <v>745.73206349199995</v>
      </c>
      <c r="BE84" s="40">
        <f>data_seg!AH84</f>
        <v>76.562499997175166</v>
      </c>
      <c r="BF84" s="40">
        <f>data_bpb!F84</f>
        <v>80.74951171000211</v>
      </c>
      <c r="BG84" s="40">
        <f>BI53</f>
        <v>94.825114671422739</v>
      </c>
      <c r="BH84" s="40">
        <f>data_seg!AI84</f>
        <v>702.15836734699997</v>
      </c>
      <c r="BI84" s="40">
        <f>data_seg!AJ84</f>
        <v>76.990223461166906</v>
      </c>
      <c r="BJ84" s="40">
        <f>BL53</f>
        <v>79.917041375228251</v>
      </c>
      <c r="BK84" s="40">
        <f>data_seg!AK84</f>
        <v>702.08435369999995</v>
      </c>
      <c r="BL84" s="40">
        <f>data_seg!AL84</f>
        <v>73.304520652117887</v>
      </c>
      <c r="BM84" s="40">
        <f>BO53</f>
        <v>61.039000984862014</v>
      </c>
      <c r="BN84" s="40">
        <f>data_seg!AM84</f>
        <v>830.83319727900005</v>
      </c>
      <c r="BO84" s="40">
        <f>data_seg!AN84</f>
        <v>54.304400176394694</v>
      </c>
      <c r="BP84" s="40">
        <f>BR53</f>
        <v>76.752011133196106</v>
      </c>
      <c r="BQ84" s="40">
        <f>data_seg!AO84</f>
        <v>897.28870748300005</v>
      </c>
      <c r="BR84" s="40">
        <f>data_seg!AP84</f>
        <v>59.936575051349614</v>
      </c>
      <c r="BS84" s="40">
        <f>BU53</f>
        <v>83.654170404471145</v>
      </c>
      <c r="BT84" s="40">
        <f>data_seg!AQ84</f>
        <v>694.76426303899996</v>
      </c>
      <c r="BU84" s="40">
        <f>data_seg!AR84</f>
        <v>75.813722495860148</v>
      </c>
      <c r="BV84" s="40">
        <f>BX53</f>
        <v>86.382762630695055</v>
      </c>
      <c r="BW84" s="42">
        <f>data_seg!AS84</f>
        <v>724.55764172299996</v>
      </c>
      <c r="BX84" s="40">
        <f>data_seg!AT84</f>
        <v>64.210832845068765</v>
      </c>
      <c r="BY84" s="40">
        <f>data_bpb!G84</f>
        <v>86.614001398444231</v>
      </c>
      <c r="BZ84" s="40">
        <f>CB53</f>
        <v>102.08333332112484</v>
      </c>
      <c r="CA84" s="40">
        <f>data_seg!AU84</f>
        <v>637.85215419500003</v>
      </c>
      <c r="CB84" s="40">
        <f>data_seg!AV84</f>
        <v>83.452481077434484</v>
      </c>
      <c r="CC84" s="40">
        <f>CE53</f>
        <v>84.375000000000298</v>
      </c>
      <c r="CD84" s="40">
        <f>data_seg!AW84</f>
        <v>795.929251701</v>
      </c>
      <c r="CE84" s="40">
        <f>data_seg!AX84</f>
        <v>66.683467745422377</v>
      </c>
      <c r="CF84" s="40">
        <f>data_bpb!H84</f>
        <v>85.18629805740477</v>
      </c>
      <c r="CG84" s="40">
        <f>CI53</f>
        <v>87.131190718760777</v>
      </c>
      <c r="CH84" s="42">
        <f>data_seg!AY84</f>
        <v>689.28653061199998</v>
      </c>
      <c r="CI84" s="40">
        <f>data_seg!AZ84</f>
        <v>76.139502759308371</v>
      </c>
      <c r="CJ84" s="40">
        <f>CL53</f>
        <v>95.999419514976637</v>
      </c>
      <c r="CK84" s="40">
        <f>data_seg!BA84</f>
        <v>670.19755101999999</v>
      </c>
      <c r="CL84" s="40">
        <f>data_seg!BB84</f>
        <v>81.868811873082478</v>
      </c>
      <c r="CM84" s="40">
        <f>CO53</f>
        <v>82.467586447307454</v>
      </c>
      <c r="CN84" s="40">
        <f>data_seg!BC84</f>
        <v>700.17451247199995</v>
      </c>
      <c r="CO84" s="40">
        <f>data_seg!BD84</f>
        <v>72.111191859498845</v>
      </c>
    </row>
    <row r="85" spans="1:93" x14ac:dyDescent="0.3">
      <c r="A85" s="41">
        <v>84</v>
      </c>
      <c r="B85" s="41" t="s">
        <v>25</v>
      </c>
      <c r="C85" s="54" t="s">
        <v>123</v>
      </c>
      <c r="D85" s="41">
        <v>84</v>
      </c>
      <c r="E85" s="40">
        <v>12</v>
      </c>
      <c r="F85" s="40">
        <f>(H54*(4/6))+(H53*(2/6))</f>
        <v>63.944065477815926</v>
      </c>
      <c r="G85" s="40">
        <f>data_seg!C85</f>
        <v>732.91464852599995</v>
      </c>
      <c r="H85" s="40">
        <f>data_seg!D85</f>
        <v>62.139904807551325</v>
      </c>
      <c r="I85" s="40">
        <f>(K54*(4/6))+(K53*(2/6))</f>
        <v>95.713150254902516</v>
      </c>
      <c r="J85" s="40">
        <f>data_seg!E85</f>
        <v>638.47183673500001</v>
      </c>
      <c r="K85" s="40">
        <f>data_seg!F85</f>
        <v>102.27272727272779</v>
      </c>
      <c r="L85" s="40">
        <f>(N54*(4/6))+(N53*(2/6))</f>
        <v>83.819380584460504</v>
      </c>
      <c r="M85" s="40">
        <f>data_seg!G85</f>
        <v>616.02539682500003</v>
      </c>
      <c r="N85" s="40">
        <f>data_seg!H85</f>
        <v>87.693327441473954</v>
      </c>
      <c r="O85" s="40">
        <f>data_bpb!B85</f>
        <v>85.730948667238863</v>
      </c>
      <c r="P85" s="40">
        <f>(R54*(4/6))+(R53*(2/6))</f>
        <v>91.579966520597267</v>
      </c>
      <c r="Q85" s="40">
        <f>data_seg!I85</f>
        <v>623.20036281199998</v>
      </c>
      <c r="R85" s="40">
        <f>data_seg!J85</f>
        <v>74.359262593271595</v>
      </c>
      <c r="S85" s="40">
        <f>(U54*(4/6))+(U53*(2/6))</f>
        <v>85.847406020886069</v>
      </c>
      <c r="T85" s="40">
        <f>data_seg!K85</f>
        <v>657.73424036300003</v>
      </c>
      <c r="U85" s="40">
        <f>data_seg!L85</f>
        <v>78.625198102656782</v>
      </c>
      <c r="V85" s="40">
        <f>(X54*(4/6))+(X53*(2/6))</f>
        <v>84.380356174741053</v>
      </c>
      <c r="W85" s="40">
        <f>data_seg!M85</f>
        <v>595.66149659899997</v>
      </c>
      <c r="X85" s="40">
        <f>data_seg!N85</f>
        <v>87.200105460582833</v>
      </c>
      <c r="Y85" s="40">
        <f>(AA54*(4/6))+(AA53*(2/6))</f>
        <v>84.128418661097243</v>
      </c>
      <c r="Z85" s="40">
        <f>data_seg!O85</f>
        <v>696.54058956899996</v>
      </c>
      <c r="AA85" s="40">
        <f>data_seg!P85</f>
        <v>67.86935704543356</v>
      </c>
      <c r="AB85" s="40">
        <f>data_bpb!C85</f>
        <v>96.372377598684025</v>
      </c>
      <c r="AC85" s="40">
        <f>(AE54*(4/6))+(AE53*(2/6))</f>
        <v>76.639145640816082</v>
      </c>
      <c r="AD85" s="40">
        <f>data_seg!Q85</f>
        <v>671.54430838999997</v>
      </c>
      <c r="AE85" s="40">
        <f>data_seg!R85</f>
        <v>69.837415540171335</v>
      </c>
      <c r="AF85" s="40">
        <f>(AH54*(4/6))+(AH53*(2/6))</f>
        <v>64.783938303700538</v>
      </c>
      <c r="AG85" s="40">
        <f>data_seg!S85</f>
        <v>815.91074829900003</v>
      </c>
      <c r="AH85" s="40">
        <f>data_seg!T85</f>
        <v>84.432437028739557</v>
      </c>
      <c r="AI85" s="40">
        <f>(AK54*(4/6))+(AK53*(2/6))</f>
        <v>66.495540310304079</v>
      </c>
      <c r="AJ85" s="40">
        <f>data_seg!U85</f>
        <v>854.79619047599999</v>
      </c>
      <c r="AK85" s="40">
        <f>data_seg!V85</f>
        <v>60.859298328735065</v>
      </c>
      <c r="AL85" s="40">
        <f>(AN54*(4/6))+(AN53*(2/6))</f>
        <v>89.034716499432164</v>
      </c>
      <c r="AM85" s="40">
        <f>data_seg!W85</f>
        <v>568.65668934200005</v>
      </c>
      <c r="AN85" s="40">
        <f>data_seg!X85</f>
        <v>98.750995218016996</v>
      </c>
      <c r="AO85" s="40">
        <f>data_bpb!D85</f>
        <v>89.295356368174708</v>
      </c>
      <c r="AP85" s="40">
        <f>(AR54*(4/6))+(AR53*(2/6))</f>
        <v>61.308320584108998</v>
      </c>
      <c r="AQ85" s="40">
        <f>data_seg!Y85</f>
        <v>899.05342403600002</v>
      </c>
      <c r="AR85" s="40">
        <f>data_seg!Z85</f>
        <v>60.326483459711106</v>
      </c>
      <c r="AS85" s="40">
        <f>(AU54*(4/6))+(AU53*(2/6))</f>
        <v>78.946298007870851</v>
      </c>
      <c r="AT85" s="40">
        <f>data_seg!AA85</f>
        <v>645.74693877599998</v>
      </c>
      <c r="AU85" s="40">
        <f>data_seg!AB85</f>
        <v>88.625401936383909</v>
      </c>
      <c r="AV85" s="40">
        <f>(AX54*(4/6))+(AX53*(2/6))</f>
        <v>67.555147059133873</v>
      </c>
      <c r="AW85" s="40">
        <f>data_seg!AC85</f>
        <v>810.42285714299999</v>
      </c>
      <c r="AX85" s="40">
        <f>data_seg!AD85</f>
        <v>62.784738041225367</v>
      </c>
      <c r="AY85" s="40">
        <f>data_bpb!E85</f>
        <v>74.18136962550939</v>
      </c>
      <c r="AZ85" s="40">
        <f>(BB54*(4/6))+(BB53*(2/6))</f>
        <v>74.569508217581586</v>
      </c>
      <c r="BA85" s="40">
        <f>data_seg!AE85</f>
        <v>664.23002267599998</v>
      </c>
      <c r="BB85" s="40">
        <f>data_seg!AF85</f>
        <v>81.599506583014929</v>
      </c>
      <c r="BC85" s="40">
        <f>(BE54*(4/6))+(BE53*(2/6))</f>
        <v>71.549296367867697</v>
      </c>
      <c r="BD85" s="40">
        <f>data_seg!AG85</f>
        <v>755.13614512499998</v>
      </c>
      <c r="BE85" s="40">
        <f>data_seg!AH85</f>
        <v>76.942462782083354</v>
      </c>
      <c r="BF85" s="40">
        <f>data_bpb!F85</f>
        <v>79.101562501930985</v>
      </c>
      <c r="BG85" s="40">
        <f>(BI54*(4/6))+(BI53*(2/6))</f>
        <v>73.483941293678242</v>
      </c>
      <c r="BH85" s="40">
        <f>data_seg!AI85</f>
        <v>711.51020408199997</v>
      </c>
      <c r="BI85" s="40">
        <f>data_seg!AJ85</f>
        <v>71.313065981038164</v>
      </c>
      <c r="BJ85" s="40">
        <f>(BL54*(4/6))+(BL53*(2/6))</f>
        <v>66.029019636037859</v>
      </c>
      <c r="BK85" s="40">
        <f>data_seg!AK85</f>
        <v>711.9063946</v>
      </c>
      <c r="BL85" s="40">
        <f>data_seg!AL85</f>
        <v>73.174779373212459</v>
      </c>
      <c r="BM85" s="40">
        <f>(BO54*(4/6))+(BO53*(2/6))</f>
        <v>62.023501000579849</v>
      </c>
      <c r="BN85" s="40">
        <f>data_seg!AM85</f>
        <v>844.09179138299999</v>
      </c>
      <c r="BO85" s="40">
        <f>data_seg!AN85</f>
        <v>57.635339218901748</v>
      </c>
      <c r="BP85" s="40">
        <f>(BR54*(4/6))+(BR53*(2/6))</f>
        <v>60.549962777902621</v>
      </c>
      <c r="BQ85" s="40">
        <f>data_seg!AO85</f>
        <v>909.30140589600001</v>
      </c>
      <c r="BR85" s="40">
        <f>data_seg!AP85</f>
        <v>58.654016672775427</v>
      </c>
      <c r="BS85" s="40">
        <f>(BU54*(4/6))+(BU53*(2/6))</f>
        <v>74.275825354077369</v>
      </c>
      <c r="BT85" s="40">
        <f>data_seg!AQ85</f>
        <v>704.26122449000002</v>
      </c>
      <c r="BU85" s="40">
        <f>data_seg!AR85</f>
        <v>66.971517280284417</v>
      </c>
      <c r="BV85" s="40">
        <f>(BX54*(4/6))+(BX53*(2/6))</f>
        <v>67.825408328475604</v>
      </c>
      <c r="BW85" s="42">
        <f>data_seg!AS85</f>
        <v>735.77070294800001</v>
      </c>
      <c r="BX85" s="40">
        <f>data_seg!AT85</f>
        <v>68.663068303424637</v>
      </c>
      <c r="BY85" s="40">
        <f>data_bpb!G85</f>
        <v>73.609050442782916</v>
      </c>
      <c r="BZ85" s="40">
        <f>(CB54*(4/6))+(CB53*(2/6))</f>
        <v>84.324310623291751</v>
      </c>
      <c r="CA85" s="40">
        <f>data_seg!AU85</f>
        <v>646.47981859399999</v>
      </c>
      <c r="CB85" s="40">
        <f>data_seg!AV85</f>
        <v>83.103015077595032</v>
      </c>
      <c r="CC85" s="40">
        <f>(CE54*(4/6))+(CE53*(2/6))</f>
        <v>65.840517242733952</v>
      </c>
      <c r="CD85" s="40">
        <f>data_seg!AW85</f>
        <v>806.72653061200003</v>
      </c>
      <c r="CE85" s="40">
        <f>data_seg!AX85</f>
        <v>59.666265781789122</v>
      </c>
      <c r="CF85" s="40">
        <f>data_bpb!H85</f>
        <v>71.118836014495187</v>
      </c>
      <c r="CG85" s="40">
        <f>(CI54*(4/6))+(CI53*(2/6))</f>
        <v>74.346984679690578</v>
      </c>
      <c r="CH85" s="42">
        <f>data_seg!AY85</f>
        <v>698.74285714300004</v>
      </c>
      <c r="CI85" s="40">
        <f>data_seg!AZ85</f>
        <v>69.955583756068279</v>
      </c>
      <c r="CJ85" s="40">
        <f>(CL54*(4/6))+(CL53*(2/6))</f>
        <v>77.095519854440241</v>
      </c>
      <c r="CK85" s="40">
        <f>data_seg!BA85</f>
        <v>678.99210884399997</v>
      </c>
      <c r="CL85" s="40">
        <f>data_seg!BB85</f>
        <v>72.027439025762447</v>
      </c>
      <c r="CM85" s="40">
        <f>(CO54*(4/6))+(CO53*(2/6))</f>
        <v>71.509372227584919</v>
      </c>
      <c r="CN85" s="40">
        <f>data_seg!BC85</f>
        <v>710.15909297099995</v>
      </c>
      <c r="CO85" s="40">
        <f>data_seg!BD85</f>
        <v>74.971666044156308</v>
      </c>
    </row>
    <row r="86" spans="1:93" x14ac:dyDescent="0.3">
      <c r="A86" s="41">
        <v>85</v>
      </c>
      <c r="B86" s="41"/>
      <c r="C86" s="54" t="s">
        <v>260</v>
      </c>
      <c r="D86" s="41">
        <v>85</v>
      </c>
      <c r="E86" s="40">
        <v>10</v>
      </c>
      <c r="F86" s="40">
        <f>60/((G56-G54)/16)</f>
        <v>48.242415402050369</v>
      </c>
      <c r="G86" s="40">
        <f>data_seg!C86</f>
        <v>744.50140589600005</v>
      </c>
      <c r="H86" s="40">
        <f>data_seg!D86</f>
        <v>63.024009145651647</v>
      </c>
      <c r="I86" s="40">
        <f>60/((J56-J54)/16)</f>
        <v>84.612432848290382</v>
      </c>
      <c r="J86" s="40">
        <f>data_seg!E86</f>
        <v>645.51183673499997</v>
      </c>
      <c r="K86" s="40">
        <f>data_seg!F86</f>
        <v>109.1872441626396</v>
      </c>
      <c r="L86" s="40">
        <f>60/((M56-M54)/16)</f>
        <v>78.750000003076366</v>
      </c>
      <c r="M86" s="40">
        <f>data_seg!G86</f>
        <v>624.235827664</v>
      </c>
      <c r="N86" s="40">
        <f>data_seg!H86</f>
        <v>82.308879149917871</v>
      </c>
      <c r="O86" s="40">
        <f>data_bpb!B86</f>
        <v>78.700031721752723</v>
      </c>
      <c r="P86" s="40">
        <f>60/((Q56-Q54)/16)</f>
        <v>87.407505283445104</v>
      </c>
      <c r="Q86" s="40">
        <f>data_seg!I86</f>
        <v>632.88308389999997</v>
      </c>
      <c r="R86" s="40">
        <f>data_seg!J86</f>
        <v>77.241943012455749</v>
      </c>
      <c r="S86" s="40">
        <f>60/((T56-T54)/16)</f>
        <v>76.034482759440024</v>
      </c>
      <c r="T86" s="40">
        <f>data_seg!K86</f>
        <v>666.89160997700003</v>
      </c>
      <c r="U86" s="40">
        <f>data_seg!L86</f>
        <v>83.921140769283028</v>
      </c>
      <c r="V86" s="40">
        <f>60/((W56-W54)/16)</f>
        <v>77.422752810942569</v>
      </c>
      <c r="W86" s="40">
        <f>data_seg!M86</f>
        <v>603.91836734699996</v>
      </c>
      <c r="X86" s="40">
        <f>data_seg!N86</f>
        <v>87.611252385893991</v>
      </c>
      <c r="Y86" s="40">
        <f>60/((Z56-Z54)/16)</f>
        <v>76.789134595466322</v>
      </c>
      <c r="Z86" s="40">
        <f>data_seg!O86</f>
        <v>707.149206349</v>
      </c>
      <c r="AA86" s="40">
        <f>data_seg!P86</f>
        <v>66.683467736776549</v>
      </c>
      <c r="AB86" s="40">
        <f>data_bpb!C86</f>
        <v>83.298354599573301</v>
      </c>
      <c r="AC86" s="40">
        <f>60/((AD56-AD54)/16)</f>
        <v>73.304521280898442</v>
      </c>
      <c r="AD86" s="40">
        <f>data_seg!Q86</f>
        <v>681.85396825400005</v>
      </c>
      <c r="AE86" s="40">
        <f>data_seg!R86</f>
        <v>70.408293596805692</v>
      </c>
      <c r="AF86" s="40">
        <f>60/((AG56-AG54)/16)</f>
        <v>57.183609958112356</v>
      </c>
      <c r="AG86" s="40">
        <f>data_seg!S86</f>
        <v>824.43827664399998</v>
      </c>
      <c r="AH86" s="40">
        <f>data_seg!T86</f>
        <v>82.382684071509146</v>
      </c>
      <c r="AI86" s="40">
        <f>60/((AJ56-AJ54)/16)</f>
        <v>63.024009148133622</v>
      </c>
      <c r="AJ86" s="40">
        <f>data_seg!U86</f>
        <v>866.62675736999995</v>
      </c>
      <c r="AK86" s="40">
        <f>data_seg!V86</f>
        <v>60.510428104059706</v>
      </c>
      <c r="AL86" s="40">
        <f>60/((AM56-AM54)/16)</f>
        <v>84.160305344163788</v>
      </c>
      <c r="AM86" s="40">
        <f>data_seg!W86</f>
        <v>575.94775510199997</v>
      </c>
      <c r="AN86" s="40">
        <f>data_seg!X86</f>
        <v>98.62535782303091</v>
      </c>
      <c r="AO86" s="40">
        <f>data_bpb!D86</f>
        <v>84.088983057172527</v>
      </c>
      <c r="AP86" s="40">
        <f>60/((AQ56-AQ54)/16)</f>
        <v>52.869245524725734</v>
      </c>
      <c r="AQ86" s="40">
        <f>data_seg!Y86</f>
        <v>910.98848072600003</v>
      </c>
      <c r="AR86" s="40">
        <f>data_seg!Z86</f>
        <v>58.329218398976145</v>
      </c>
      <c r="AS86" s="40">
        <f>60/((AT56-AT54)/16)</f>
        <v>76.275583742220832</v>
      </c>
      <c r="AT86" s="40">
        <f>data_seg!AA86</f>
        <v>653.87102040800005</v>
      </c>
      <c r="AU86" s="40">
        <f>data_seg!AB86</f>
        <v>90.250491163291343</v>
      </c>
      <c r="AV86" s="40">
        <f>60/((AW56-AW54)/16)</f>
        <v>57.332293291452224</v>
      </c>
      <c r="AW86" s="40">
        <f>data_seg!AC86</f>
        <v>821.89061224500006</v>
      </c>
      <c r="AX86" s="40">
        <f>data_seg!AD86</f>
        <v>62.077702705586724</v>
      </c>
      <c r="AY86" s="40">
        <f>data_bpb!E86</f>
        <v>60.092659876897109</v>
      </c>
      <c r="AZ86" s="40">
        <f>60/((BA56-BA54)/16)</f>
        <v>67.999588817253141</v>
      </c>
      <c r="BA86" s="40">
        <f>data_seg!AE86</f>
        <v>673.05360544200005</v>
      </c>
      <c r="BB86" s="40">
        <f>data_seg!AF86</f>
        <v>82.679232079609008</v>
      </c>
      <c r="BC86" s="40">
        <f>60/((BD56-BD54)/16)</f>
        <v>68.449917217126441</v>
      </c>
      <c r="BD86" s="40">
        <f>data_seg!AG86</f>
        <v>764.49378684800001</v>
      </c>
      <c r="BE86" s="40">
        <f>data_seg!AH86</f>
        <v>72.178334498703535</v>
      </c>
      <c r="BF86" s="40">
        <f>data_bpb!F86</f>
        <v>65.486404435517329</v>
      </c>
      <c r="BG86" s="40">
        <f>60/((BH56-BH54)/16)</f>
        <v>62.446898897486754</v>
      </c>
      <c r="BH86" s="40">
        <f>data_seg!AI86</f>
        <v>721.60653061200003</v>
      </c>
      <c r="BI86" s="40">
        <f>data_seg!AJ86</f>
        <v>73.61778845822073</v>
      </c>
      <c r="BJ86" s="40">
        <f>60/((BK56-BK54)/16)</f>
        <v>58.560552700352375</v>
      </c>
      <c r="BK86" s="40">
        <f>data_seg!AK86</f>
        <v>721.74585030000003</v>
      </c>
      <c r="BL86" s="40">
        <f>data_seg!AL86</f>
        <v>74.092741786103417</v>
      </c>
      <c r="BM86" s="40">
        <f>60/((BN56-BN54)/16)</f>
        <v>62.832446811513464</v>
      </c>
      <c r="BN86" s="40">
        <f>data_seg!AM86</f>
        <v>856.58412698400002</v>
      </c>
      <c r="BO86" s="40">
        <f>data_seg!AN86</f>
        <v>52.307376013841456</v>
      </c>
      <c r="BP86" s="40">
        <f>60/((BQ56-BQ54)/16)</f>
        <v>50.915948274790551</v>
      </c>
      <c r="BQ86" s="40">
        <f>data_seg!AO86</f>
        <v>921.57678004499996</v>
      </c>
      <c r="BR86" s="40">
        <f>data_seg!AP86</f>
        <v>60.799632350621891</v>
      </c>
      <c r="BS86" s="40">
        <f>60/((BT56-BT54)/16)</f>
        <v>68.906250000572044</v>
      </c>
      <c r="BT86" s="40">
        <f>data_seg!AQ86</f>
        <v>715.01206349200004</v>
      </c>
      <c r="BU86" s="40">
        <f>data_seg!AR86</f>
        <v>68.179007254320439</v>
      </c>
      <c r="BV86" s="40">
        <f>60/((BW56-BW54)/16)</f>
        <v>57.861360157287677</v>
      </c>
      <c r="BW86" s="42">
        <f>data_seg!AS86</f>
        <v>746.25668934199996</v>
      </c>
      <c r="BX86" s="40">
        <f>data_seg!AT86</f>
        <v>63.269951788815185</v>
      </c>
      <c r="BY86" s="40">
        <f>data_bpb!G86</f>
        <v>60.297156052526383</v>
      </c>
      <c r="BZ86" s="40">
        <f>60/((CA56-CA54)/16)</f>
        <v>70.748663100209015</v>
      </c>
      <c r="CA86" s="40">
        <f>data_seg!AU86</f>
        <v>655.14376417200003</v>
      </c>
      <c r="CB86" s="40">
        <f>data_seg!AV86</f>
        <v>80.267436779639624</v>
      </c>
      <c r="CC86" s="40">
        <f>60/((CO56-CO54)/16)</f>
        <v>123.11070165430071</v>
      </c>
      <c r="CD86" s="40">
        <f>data_seg!AW86</f>
        <v>818.79365079399997</v>
      </c>
      <c r="CE86" s="40">
        <f>data_seg!AX86</f>
        <v>60.799632356782816</v>
      </c>
      <c r="CF86" s="40">
        <f>data_bpb!H86</f>
        <v>53.833007810692799</v>
      </c>
      <c r="CG86" s="40">
        <f>60/((CH56-CH54)/16)</f>
        <v>66.30581867818276</v>
      </c>
      <c r="CH86" s="42">
        <f>data_seg!AY86</f>
        <v>709.03510204099996</v>
      </c>
      <c r="CI86" s="40">
        <f>data_seg!AZ86</f>
        <v>69.287330314619354</v>
      </c>
      <c r="CJ86" s="40">
        <f>60/((CK56-CK54)/16)</f>
        <v>65.082644625787921</v>
      </c>
      <c r="CK86" s="40">
        <f>data_seg!BA86</f>
        <v>688.98829932000001</v>
      </c>
      <c r="CL86" s="40">
        <f>data_seg!BB86</f>
        <v>75.273099687893037</v>
      </c>
      <c r="CM86" s="40">
        <f>60/((CN56-CN54)/16)</f>
        <v>66.044329073379586</v>
      </c>
      <c r="CN86" s="40">
        <f>data_seg!BC86</f>
        <v>719.76272108800003</v>
      </c>
      <c r="CO86" s="40">
        <f>data_seg!BD86</f>
        <v>73.213653265114743</v>
      </c>
    </row>
    <row r="87" spans="1:93" x14ac:dyDescent="0.3">
      <c r="A87" s="41">
        <v>86</v>
      </c>
      <c r="B87" s="41" t="s">
        <v>26</v>
      </c>
      <c r="C87" s="54" t="s">
        <v>260</v>
      </c>
      <c r="D87" s="41">
        <v>86</v>
      </c>
      <c r="E87" s="40">
        <v>6</v>
      </c>
      <c r="F87" s="40">
        <f>60/((G56-G54)/16)</f>
        <v>48.242415402050369</v>
      </c>
      <c r="G87" s="40">
        <f>data_seg!C87</f>
        <v>754.02158730199994</v>
      </c>
      <c r="H87" s="40">
        <f>data_seg!D87</f>
        <v>73.478228685567061</v>
      </c>
      <c r="I87" s="40">
        <f>60/((J56-J54)/16)</f>
        <v>84.612432848290382</v>
      </c>
      <c r="J87" s="40">
        <f>data_seg!E87</f>
        <v>651.00698412700001</v>
      </c>
      <c r="K87" s="40">
        <f>data_seg!F87</f>
        <v>116.16132053366118</v>
      </c>
      <c r="L87" s="40">
        <f>60/((M56-M54)/16)</f>
        <v>78.750000003076366</v>
      </c>
      <c r="M87" s="40">
        <f>data_seg!G87</f>
        <v>631.52544217699995</v>
      </c>
      <c r="N87" s="40">
        <f>data_seg!H87</f>
        <v>88.184322779369253</v>
      </c>
      <c r="O87" s="40">
        <f>data_bpb!B87</f>
        <v>77.422752815105454</v>
      </c>
      <c r="P87" s="40">
        <f>60/((Q56-Q54)/16)</f>
        <v>87.407505283445104</v>
      </c>
      <c r="Q87" s="40">
        <f>data_seg!I87</f>
        <v>640.65088435400003</v>
      </c>
      <c r="R87" s="40">
        <f>data_seg!J87</f>
        <v>84.046247672056566</v>
      </c>
      <c r="S87" s="40">
        <f>60/((T56-T54)/16)</f>
        <v>76.034482759440024</v>
      </c>
      <c r="T87" s="40">
        <f>data_seg!K87</f>
        <v>674.04117913799996</v>
      </c>
      <c r="U87" s="40">
        <f>data_seg!L87</f>
        <v>95.647773274510058</v>
      </c>
      <c r="V87" s="40">
        <f>60/((W56-W54)/16)</f>
        <v>77.422752810942569</v>
      </c>
      <c r="W87" s="40">
        <f>data_seg!M87</f>
        <v>610.76680272099998</v>
      </c>
      <c r="X87" s="40">
        <f>data_seg!N87</f>
        <v>95.427005188315334</v>
      </c>
      <c r="Y87" s="40">
        <f>60/((Z56-Z54)/16)</f>
        <v>76.789134595466322</v>
      </c>
      <c r="Z87" s="40">
        <f>data_seg!O87</f>
        <v>716.14693877599996</v>
      </c>
      <c r="AA87" s="40">
        <f>data_seg!P87</f>
        <v>76.799535614711303</v>
      </c>
      <c r="AB87" s="40">
        <f>data_bpb!C87</f>
        <v>61.310316867697416</v>
      </c>
      <c r="AC87" s="40">
        <f>60/((AD56-AD54)/16)</f>
        <v>73.304521280898442</v>
      </c>
      <c r="AD87" s="40">
        <f>data_seg!Q87</f>
        <v>690.37569160999999</v>
      </c>
      <c r="AE87" s="40">
        <f>data_seg!R87</f>
        <v>70.472301131890703</v>
      </c>
      <c r="AF87" s="40">
        <f>60/((AG56-AG54)/16)</f>
        <v>57.183609958112356</v>
      </c>
      <c r="AG87" s="40">
        <f>data_seg!S87</f>
        <v>831.72136054400005</v>
      </c>
      <c r="AH87" s="40">
        <f>data_seg!T87</f>
        <v>88.043478258478842</v>
      </c>
      <c r="AI87" s="40">
        <f>60/((AJ56-AJ54)/16)</f>
        <v>63.024009148133622</v>
      </c>
      <c r="AJ87" s="40">
        <f>data_seg!U87</f>
        <v>876.54240362799999</v>
      </c>
      <c r="AK87" s="40">
        <f>data_seg!V87</f>
        <v>67.170999191573586</v>
      </c>
      <c r="AL87" s="40">
        <f>60/((AM56-AM54)/16)</f>
        <v>84.160305344163788</v>
      </c>
      <c r="AM87" s="40">
        <f>data_seg!W87</f>
        <v>582.03138321999995</v>
      </c>
      <c r="AN87" s="40">
        <f>data_seg!X87</f>
        <v>98.125988936542072</v>
      </c>
      <c r="AO87" s="40">
        <f>data_bpb!D87</f>
        <v>83.804898648206148</v>
      </c>
      <c r="AP87" s="40">
        <f>60/((AQ56-AQ54)/16)</f>
        <v>52.869245524725734</v>
      </c>
      <c r="AQ87" s="40">
        <f>data_seg!Y87</f>
        <v>921.27492063499994</v>
      </c>
      <c r="AR87" s="40">
        <f>data_seg!Z87</f>
        <v>61.439628481283819</v>
      </c>
      <c r="AS87" s="40">
        <f>60/((AT56-AT54)/16)</f>
        <v>76.275583742220832</v>
      </c>
      <c r="AT87" s="40">
        <f>data_seg!AA87</f>
        <v>660.51918367300004</v>
      </c>
      <c r="AU87" s="40">
        <f>data_seg!AB87</f>
        <v>90.965346521050591</v>
      </c>
      <c r="AV87" s="40">
        <f>60/((AW56-AW54)/16)</f>
        <v>57.332293291452224</v>
      </c>
      <c r="AW87" s="40">
        <f>data_seg!AC87</f>
        <v>831.555918367</v>
      </c>
      <c r="AX87" s="40">
        <f>data_seg!AD87</f>
        <v>67.444942901603596</v>
      </c>
      <c r="AY87" s="40">
        <f>data_bpb!E87</f>
        <v>50.296532849583315</v>
      </c>
      <c r="AZ87" s="40">
        <f>60/((BA56-BA54)/16)</f>
        <v>67.999588817253141</v>
      </c>
      <c r="BA87" s="40">
        <f>data_seg!AE87</f>
        <v>680.31056689299999</v>
      </c>
      <c r="BB87" s="40">
        <f>data_seg!AF87</f>
        <v>81.398687448019658</v>
      </c>
      <c r="BC87" s="40">
        <f>60/((BD56-BD54)/16)</f>
        <v>68.449917217126441</v>
      </c>
      <c r="BD87" s="40">
        <f>data_seg!AG87</f>
        <v>772.80653061199996</v>
      </c>
      <c r="BE87" s="40">
        <f>data_seg!AH87</f>
        <v>84.260360041110729</v>
      </c>
      <c r="BF87" s="40">
        <f>data_bpb!F87</f>
        <v>62.202231696644581</v>
      </c>
      <c r="BG87" s="40">
        <f>60/((BH56-BH54)/16)</f>
        <v>62.446898897486754</v>
      </c>
      <c r="BH87" s="40">
        <f>data_seg!AI87</f>
        <v>729.75673469399999</v>
      </c>
      <c r="BI87" s="40">
        <f>data_seg!AJ87</f>
        <v>78.975644698078668</v>
      </c>
      <c r="BJ87" s="40">
        <f>60/((BK56-BK54)/16)</f>
        <v>58.560552700352375</v>
      </c>
      <c r="BK87" s="40">
        <f>data_seg!AK87</f>
        <v>729.84380950000002</v>
      </c>
      <c r="BL87" s="40">
        <f>data_seg!AL87</f>
        <v>78.600284388928884</v>
      </c>
      <c r="BM87" s="40">
        <f>60/((BN56-BN54)/16)</f>
        <v>62.832446811513464</v>
      </c>
      <c r="BN87" s="40">
        <f>data_seg!AM87</f>
        <v>868.05478458000005</v>
      </c>
      <c r="BO87" s="40">
        <f>data_seg!AN87</f>
        <v>58.28536183746187</v>
      </c>
      <c r="BP87" s="40">
        <f>60/((BQ56-BQ54)/16)</f>
        <v>50.915948274790551</v>
      </c>
      <c r="BQ87" s="40">
        <f>data_seg!AO87</f>
        <v>931.44526077099999</v>
      </c>
      <c r="BR87" s="40">
        <f>data_seg!AP87</f>
        <v>65.142463239410858</v>
      </c>
      <c r="BS87" s="40">
        <f>60/((BT56-BT54)/16)</f>
        <v>68.906250000572044</v>
      </c>
      <c r="BT87" s="40">
        <f>data_seg!AQ87</f>
        <v>723.81242630400004</v>
      </c>
      <c r="BU87" s="40">
        <f>data_seg!AR87</f>
        <v>75.13630168116093</v>
      </c>
      <c r="BV87" s="40">
        <f>60/((BW56-BW54)/16)</f>
        <v>57.861360157287677</v>
      </c>
      <c r="BW87" s="42">
        <f>data_seg!AS87</f>
        <v>755.73986394600001</v>
      </c>
      <c r="BX87" s="40">
        <f>data_seg!AT87</f>
        <v>68.601355095906186</v>
      </c>
      <c r="BY87" s="40">
        <f>data_bpb!G87</f>
        <v>50.480769233803223</v>
      </c>
      <c r="BZ87" s="40">
        <f>60/((CA56-CA54)/16)</f>
        <v>70.748663100209015</v>
      </c>
      <c r="CA87" s="40">
        <f>data_seg!AU87</f>
        <v>662.61877550999998</v>
      </c>
      <c r="CB87" s="40">
        <f>data_seg!AV87</f>
        <v>69.901373718863852</v>
      </c>
      <c r="CC87" s="40">
        <f>60/((CO56-CO54)/16)</f>
        <v>123.11070165430071</v>
      </c>
      <c r="CD87" s="40">
        <f>data_seg!AW87</f>
        <v>828.66213151900001</v>
      </c>
      <c r="CE87" s="40">
        <f>data_seg!AX87</f>
        <v>65.193823914159609</v>
      </c>
      <c r="CF87" s="40">
        <f>data_bpb!H87</f>
        <v>53.484619301521185</v>
      </c>
      <c r="CG87" s="40">
        <f>60/((CH56-CH54)/16)</f>
        <v>66.30581867818276</v>
      </c>
      <c r="CH87" s="42">
        <f>data_seg!AY87</f>
        <v>717.69469387799995</v>
      </c>
      <c r="CI87" s="40">
        <f>data_seg!AZ87</f>
        <v>77.205882367133313</v>
      </c>
      <c r="CJ87" s="40">
        <f>60/((CK56-CK54)/16)</f>
        <v>65.082644625787921</v>
      </c>
      <c r="CK87" s="40">
        <f>data_seg!BA87</f>
        <v>696.95927437600005</v>
      </c>
      <c r="CL87" s="40">
        <f>data_seg!BB87</f>
        <v>75.33024596212384</v>
      </c>
      <c r="CM87" s="40">
        <f>60/((CN56-CN54)/16)</f>
        <v>66.044329073379586</v>
      </c>
      <c r="CN87" s="40">
        <f>data_seg!BC87</f>
        <v>727.95791383200003</v>
      </c>
      <c r="CO87" s="40">
        <f>data_seg!BD87</f>
        <v>74.01536625822925</v>
      </c>
    </row>
    <row r="88" spans="1:93" x14ac:dyDescent="0.3">
      <c r="A88" s="41">
        <v>87</v>
      </c>
      <c r="B88" s="41">
        <v>55</v>
      </c>
      <c r="C88" s="54">
        <v>56</v>
      </c>
      <c r="D88" s="41">
        <v>87</v>
      </c>
      <c r="E88" s="40">
        <v>6</v>
      </c>
      <c r="F88" s="40">
        <f>H56</f>
        <v>54.978390964872112</v>
      </c>
      <c r="G88" s="40">
        <f>data_seg!C88</f>
        <v>758.92099773200005</v>
      </c>
      <c r="H88" s="40">
        <f>data_seg!D88</f>
        <v>75.99954042993474</v>
      </c>
      <c r="I88" s="40">
        <f>K56</f>
        <v>65.886454186055346</v>
      </c>
      <c r="J88" s="40">
        <f>data_seg!E88</f>
        <v>654.10612244900005</v>
      </c>
      <c r="K88" s="40">
        <f>data_seg!F88</f>
        <v>123.04687498798782</v>
      </c>
      <c r="L88" s="40">
        <f>N56</f>
        <v>77.519531245078824</v>
      </c>
      <c r="M88" s="40">
        <f>data_seg!G88</f>
        <v>635.60780045399997</v>
      </c>
      <c r="N88" s="40">
        <f>data_seg!H88</f>
        <v>92.560634343306475</v>
      </c>
      <c r="O88" s="40">
        <f>data_bpb!B88</f>
        <v>76.046137338545989</v>
      </c>
      <c r="P88" s="40">
        <f>R56</f>
        <v>74.18136962550939</v>
      </c>
      <c r="Q88" s="40">
        <f>data_seg!I88</f>
        <v>644.93424036299996</v>
      </c>
      <c r="R88" s="40">
        <f>data_seg!J88</f>
        <v>83.87573964621096</v>
      </c>
      <c r="S88" s="40">
        <f>U56</f>
        <v>65.279605263452652</v>
      </c>
      <c r="T88" s="40">
        <f>data_seg!K88</f>
        <v>677.80498866200003</v>
      </c>
      <c r="U88" s="40">
        <f>data_seg!L88</f>
        <v>96.16689279563667</v>
      </c>
      <c r="V88" s="40">
        <f>X56</f>
        <v>81.59950658301598</v>
      </c>
      <c r="W88" s="40">
        <f>data_seg!M88</f>
        <v>614.53931972800001</v>
      </c>
      <c r="X88" s="40">
        <f>data_seg!N88</f>
        <v>98.750995218015461</v>
      </c>
      <c r="Y88" s="40">
        <f>AA56</f>
        <v>65.624999996581806</v>
      </c>
      <c r="Z88" s="40">
        <f>data_seg!O88</f>
        <v>720.83446712</v>
      </c>
      <c r="AA88" s="40">
        <f>data_seg!P88</f>
        <v>81.599506583014929</v>
      </c>
      <c r="AB88" s="40">
        <f>data_bpb!C88</f>
        <v>69.680783354245932</v>
      </c>
      <c r="AC88" s="40">
        <f>AE56</f>
        <v>79.917042522474475</v>
      </c>
      <c r="AD88" s="40">
        <f>data_seg!Q88</f>
        <v>695.48408163299996</v>
      </c>
      <c r="AE88" s="40">
        <f>data_seg!R88</f>
        <v>76.81142591877321</v>
      </c>
      <c r="AF88" s="40">
        <f>AH56</f>
        <v>45.333059215070001</v>
      </c>
      <c r="AG88" s="40">
        <f>data_seg!S88</f>
        <v>835.81024943299997</v>
      </c>
      <c r="AH88" s="40">
        <f>data_seg!T88</f>
        <v>90.932001456482695</v>
      </c>
      <c r="AI88" s="40">
        <f>AK56</f>
        <v>55.272393047377889</v>
      </c>
      <c r="AJ88" s="40">
        <f>data_seg!U88</f>
        <v>881.90185941000004</v>
      </c>
      <c r="AK88" s="40">
        <f>data_seg!V88</f>
        <v>74.841605055548413</v>
      </c>
      <c r="AL88" s="40">
        <f>AN56</f>
        <v>79.2025862147201</v>
      </c>
      <c r="AM88" s="40">
        <f>data_seg!W88</f>
        <v>585.70013605400004</v>
      </c>
      <c r="AN88" s="40">
        <f>data_seg!X88</f>
        <v>103.46715326579127</v>
      </c>
      <c r="AO88" s="40">
        <f>data_bpb!D88</f>
        <v>79.101562484550456</v>
      </c>
      <c r="AP88" s="40">
        <f>AR56</f>
        <v>49.375497609008498</v>
      </c>
      <c r="AQ88" s="40">
        <f>data_seg!Y88</f>
        <v>927.13433106599996</v>
      </c>
      <c r="AR88" s="40">
        <f>data_seg!Z88</f>
        <v>62.10101390182853</v>
      </c>
      <c r="AS88" s="40">
        <f>AU56</f>
        <v>74.270209578996713</v>
      </c>
      <c r="AT88" s="40">
        <f>data_seg!AA88</f>
        <v>664.47673469400002</v>
      </c>
      <c r="AU88" s="40">
        <f>data_seg!AB88</f>
        <v>91.620498607503222</v>
      </c>
      <c r="AV88" s="40">
        <f>AX56</f>
        <v>63.508064511326921</v>
      </c>
      <c r="AW88" s="40">
        <f>data_seg!AC88</f>
        <v>836.89360544199997</v>
      </c>
      <c r="AX88" s="40">
        <f>data_seg!AD88</f>
        <v>71.159638554886513</v>
      </c>
      <c r="AY88" s="40">
        <f>data_bpb!E88</f>
        <v>62.832446803289272</v>
      </c>
      <c r="AZ88" s="40">
        <f>BB56</f>
        <v>72.448160043588274</v>
      </c>
      <c r="BA88" s="40">
        <f>data_seg!AE88</f>
        <v>684.73324262999995</v>
      </c>
      <c r="BB88" s="40">
        <f>data_seg!AF88</f>
        <v>88.168651129561795</v>
      </c>
      <c r="BC88" s="40">
        <f>BE56</f>
        <v>61.768550805080004</v>
      </c>
      <c r="BD88" s="40">
        <f>data_seg!AG88</f>
        <v>777.07900226799995</v>
      </c>
      <c r="BE88" s="40">
        <f>data_seg!AH88</f>
        <v>89.182994785432285</v>
      </c>
      <c r="BF88" s="40">
        <f>data_bpb!F88</f>
        <v>65.938995212106676</v>
      </c>
      <c r="BG88" s="40">
        <f>BI56</f>
        <v>59.918478253949658</v>
      </c>
      <c r="BH88" s="40">
        <f>data_seg!AI88</f>
        <v>734.31510204100005</v>
      </c>
      <c r="BI88" s="40">
        <f>data_seg!AJ88</f>
        <v>83.270392751604376</v>
      </c>
      <c r="BJ88" s="40">
        <f>BL56</f>
        <v>70.472300069644135</v>
      </c>
      <c r="BK88" s="40">
        <f>data_seg!AK88</f>
        <v>734.42394560000002</v>
      </c>
      <c r="BL88" s="40">
        <f>data_seg!AL88</f>
        <v>74.898098016894352</v>
      </c>
      <c r="BM88" s="40">
        <f>BO56</f>
        <v>57.421875000934364</v>
      </c>
      <c r="BN88" s="40">
        <f>data_seg!AM88</f>
        <v>874.23129251700004</v>
      </c>
      <c r="BO88" s="40">
        <f>data_seg!AN88</f>
        <v>62.015625001405958</v>
      </c>
      <c r="BP88" s="40">
        <f>BR56</f>
        <v>48.60158699636834</v>
      </c>
      <c r="BQ88" s="40">
        <f>data_seg!AO88</f>
        <v>936.97160997699996</v>
      </c>
      <c r="BR88" s="40">
        <f>data_seg!AP88</f>
        <v>66.017964065678783</v>
      </c>
      <c r="BS88" s="40">
        <f>BU56</f>
        <v>50.174453886254156</v>
      </c>
      <c r="BT88" s="40">
        <f>data_seg!AQ88</f>
        <v>728.60371882100003</v>
      </c>
      <c r="BU88" s="40">
        <f>data_seg!AR88</f>
        <v>76.127819547083178</v>
      </c>
      <c r="BV88" s="40">
        <f>BX56</f>
        <v>65.451846958197763</v>
      </c>
      <c r="BW88" s="42">
        <f>data_seg!AS88</f>
        <v>760.98757369600003</v>
      </c>
      <c r="BX88" s="40">
        <f>data_seg!AT88</f>
        <v>73.347871079693064</v>
      </c>
      <c r="BY88" s="40">
        <f>data_bpb!G88</f>
        <v>65.624999996581806</v>
      </c>
      <c r="BZ88" s="40">
        <f>CB56</f>
        <v>59.702166072795094</v>
      </c>
      <c r="CA88" s="40">
        <f>data_seg!AU88</f>
        <v>667.76888888899998</v>
      </c>
      <c r="CB88" s="40">
        <f>data_seg!AV88</f>
        <v>73.521784239991362</v>
      </c>
      <c r="CC88" s="40">
        <f>CE56</f>
        <v>62.531509953551378</v>
      </c>
      <c r="CD88" s="40">
        <f>data_seg!AW88</f>
        <v>834.18412698400005</v>
      </c>
      <c r="CE88" s="40">
        <f>data_seg!AX88</f>
        <v>72.959558820747105</v>
      </c>
      <c r="CF88" s="40">
        <f>data_bpb!H88</f>
        <v>62.99225095470544</v>
      </c>
      <c r="CG88" s="40">
        <f>CI56</f>
        <v>71.405440401212388</v>
      </c>
      <c r="CH88" s="42">
        <f>data_seg!AY88</f>
        <v>722.35755101999996</v>
      </c>
      <c r="CI88" s="40">
        <f>data_seg!AZ88</f>
        <v>80.123546502529237</v>
      </c>
      <c r="CJ88" s="40">
        <f>CL56</f>
        <v>72.532894738631825</v>
      </c>
      <c r="CK88" s="40">
        <f>data_seg!BA88</f>
        <v>701.73823129300001</v>
      </c>
      <c r="CL88" s="40">
        <f>data_seg!BB88</f>
        <v>77.326215711212683</v>
      </c>
      <c r="CM88" s="40">
        <f>CO56</f>
        <v>73.828124987743038</v>
      </c>
      <c r="CN88" s="40">
        <f>data_seg!BC88</f>
        <v>732.82176870700005</v>
      </c>
      <c r="CO88" s="40">
        <f>data_seg!BD88</f>
        <v>79.917042522475484</v>
      </c>
    </row>
    <row r="89" spans="1:93" x14ac:dyDescent="0.3">
      <c r="A89" s="41">
        <v>88</v>
      </c>
      <c r="B89" s="41">
        <v>56</v>
      </c>
      <c r="C89" s="54">
        <v>57</v>
      </c>
      <c r="D89" s="41">
        <v>88</v>
      </c>
      <c r="E89" s="40">
        <v>12</v>
      </c>
      <c r="F89" s="40">
        <f>H57</f>
        <v>83.804898648206148</v>
      </c>
      <c r="G89" s="40">
        <f>data_seg!C89</f>
        <v>763.65786848100004</v>
      </c>
      <c r="H89" s="40">
        <f>data_seg!D89</f>
        <v>67.555147063092278</v>
      </c>
      <c r="I89" s="40">
        <f>K57</f>
        <v>65.385713660158245</v>
      </c>
      <c r="J89" s="40">
        <f>data_seg!E89</f>
        <v>657.03183673499996</v>
      </c>
      <c r="K89" s="40">
        <f>data_seg!F89</f>
        <v>102.33601485880668</v>
      </c>
      <c r="L89" s="40">
        <f>N57</f>
        <v>86.327649204668006</v>
      </c>
      <c r="M89" s="40">
        <f>data_seg!G89</f>
        <v>639.49714285699997</v>
      </c>
      <c r="N89" s="40">
        <f>data_seg!H89</f>
        <v>82.653061225543695</v>
      </c>
      <c r="O89" s="40">
        <f>data_bpb!B89</f>
        <v>82.522455082099128</v>
      </c>
      <c r="P89" s="40">
        <f>R57</f>
        <v>80.78018995610222</v>
      </c>
      <c r="Q89" s="40">
        <f>data_seg!I89</f>
        <v>649.22630385499997</v>
      </c>
      <c r="R89" s="40">
        <f>data_seg!J89</f>
        <v>74.331410595233152</v>
      </c>
      <c r="S89" s="40">
        <f>U57</f>
        <v>75.552030454204214</v>
      </c>
      <c r="T89" s="40">
        <f>data_seg!K89</f>
        <v>681.54848072599998</v>
      </c>
      <c r="U89" s="40">
        <f>data_seg!L89</f>
        <v>77.489262009732698</v>
      </c>
      <c r="V89" s="40">
        <f>X57</f>
        <v>82.467586434713667</v>
      </c>
      <c r="W89" s="40">
        <f>data_seg!M89</f>
        <v>618.18485260800003</v>
      </c>
      <c r="X89" s="40">
        <f>data_seg!N89</f>
        <v>81.38533464648269</v>
      </c>
      <c r="Y89" s="40">
        <f>AA57</f>
        <v>74.122260955921547</v>
      </c>
      <c r="Z89" s="40">
        <f>data_seg!O89</f>
        <v>725.24625850300004</v>
      </c>
      <c r="AA89" s="40">
        <f>data_seg!P89</f>
        <v>77.398595944385434</v>
      </c>
      <c r="AB89" s="40">
        <f>data_bpb!C89</f>
        <v>72.237186960366259</v>
      </c>
      <c r="AC89" s="40">
        <f>AE57</f>
        <v>80.19261853534698</v>
      </c>
      <c r="AD89" s="40">
        <f>data_seg!Q89</f>
        <v>700.17088435400001</v>
      </c>
      <c r="AE89" s="40">
        <f>data_seg!R89</f>
        <v>73.104693139969314</v>
      </c>
      <c r="AF89" s="40">
        <f>AH57</f>
        <v>68.399586397048864</v>
      </c>
      <c r="AG89" s="40">
        <f>data_seg!S89</f>
        <v>839.76925170100003</v>
      </c>
      <c r="AH89" s="40">
        <f>data_seg!T89</f>
        <v>85.953742208418987</v>
      </c>
      <c r="AI89" s="40">
        <f>AK57</f>
        <v>61.727563037966377</v>
      </c>
      <c r="AJ89" s="40">
        <f>data_seg!U89</f>
        <v>886.71201814100004</v>
      </c>
      <c r="AK89" s="40">
        <f>data_seg!V89</f>
        <v>56.842919343515121</v>
      </c>
      <c r="AL89" s="40">
        <f>AN57</f>
        <v>86.694722739523726</v>
      </c>
      <c r="AM89" s="40">
        <f>data_seg!W89</f>
        <v>589.17950113400002</v>
      </c>
      <c r="AN89" s="40">
        <f>data_seg!X89</f>
        <v>89.255194753583353</v>
      </c>
      <c r="AO89" s="40">
        <f>data_bpb!D89</f>
        <v>86.614001398443051</v>
      </c>
      <c r="AP89" s="40">
        <f>AR57</f>
        <v>58.067064608206749</v>
      </c>
      <c r="AQ89" s="40">
        <f>data_seg!Y89</f>
        <v>932.93133786800001</v>
      </c>
      <c r="AR89" s="40">
        <f>data_seg!Z89</f>
        <v>54.687499998813095</v>
      </c>
      <c r="AS89" s="40">
        <f>AU57</f>
        <v>80.063206028472408</v>
      </c>
      <c r="AT89" s="40">
        <f>data_seg!AA89</f>
        <v>668.40598639500001</v>
      </c>
      <c r="AU89" s="40">
        <f>data_seg!AB89</f>
        <v>81.046312185773161</v>
      </c>
      <c r="AV89" s="40">
        <f>AX57</f>
        <v>68.449917221464744</v>
      </c>
      <c r="AW89" s="40">
        <f>data_seg!AC89</f>
        <v>841.95265306099998</v>
      </c>
      <c r="AX89" s="40">
        <f>data_seg!AD89</f>
        <v>67.389975547933901</v>
      </c>
      <c r="AY89" s="40">
        <f>data_bpb!E89</f>
        <v>66.256009624591641</v>
      </c>
      <c r="AZ89" s="40">
        <f>BB57</f>
        <v>80.889945651583091</v>
      </c>
      <c r="BA89" s="40">
        <f>data_seg!AE89</f>
        <v>688.81632653099996</v>
      </c>
      <c r="BB89" s="40">
        <f>data_seg!AF89</f>
        <v>74.331410595233152</v>
      </c>
      <c r="BC89" s="40">
        <f>BE57</f>
        <v>68.199001096669534</v>
      </c>
      <c r="BD89" s="40">
        <f>data_seg!AG89</f>
        <v>781.11564625899996</v>
      </c>
      <c r="BE89" s="40">
        <f>data_seg!AH89</f>
        <v>75.233148836988576</v>
      </c>
      <c r="BF89" s="40">
        <f>data_bpb!F89</f>
        <v>65.729332270102773</v>
      </c>
      <c r="BG89" s="40">
        <f>BI57</f>
        <v>73.960196782961674</v>
      </c>
      <c r="BH89" s="40">
        <f>data_seg!AI89</f>
        <v>738.63836734699998</v>
      </c>
      <c r="BI89" s="40">
        <f>data_seg!AJ89</f>
        <v>69.955583756067512</v>
      </c>
      <c r="BJ89" s="40">
        <f>BL57</f>
        <v>73.362332648292224</v>
      </c>
      <c r="BK89" s="40">
        <f>data_seg!AK89</f>
        <v>739.2304762</v>
      </c>
      <c r="BL89" s="40">
        <f>data_seg!AL89</f>
        <v>72.405866741668376</v>
      </c>
      <c r="BM89" s="40">
        <f>BO57</f>
        <v>57.351071208246523</v>
      </c>
      <c r="BN89" s="40">
        <f>data_seg!AM89</f>
        <v>880.03628117899996</v>
      </c>
      <c r="BO89" s="40">
        <f>data_seg!AN89</f>
        <v>51.939384422747452</v>
      </c>
      <c r="BP89" s="40">
        <f>BR57</f>
        <v>57.421874997881716</v>
      </c>
      <c r="BQ89" s="40">
        <f>data_seg!AO89</f>
        <v>942.42467120200001</v>
      </c>
      <c r="BR89" s="40">
        <f>data_seg!AP89</f>
        <v>55.753778728886033</v>
      </c>
      <c r="BS89" s="40">
        <f>BU57</f>
        <v>79.507211534877939</v>
      </c>
      <c r="BT89" s="40">
        <f>data_seg!AQ89</f>
        <v>733.33260771000005</v>
      </c>
      <c r="BU89" s="40">
        <f>data_seg!AR89</f>
        <v>67.70264738007188</v>
      </c>
      <c r="BV89" s="40">
        <f>BX57</f>
        <v>74.792713568109406</v>
      </c>
      <c r="BW89" s="42">
        <f>data_seg!AS89</f>
        <v>765.89569160999997</v>
      </c>
      <c r="BX89" s="40">
        <f>data_seg!AT89</f>
        <v>70.773894439201015</v>
      </c>
      <c r="BY89" s="40">
        <f>data_bpb!G89</f>
        <v>73.521784239992229</v>
      </c>
      <c r="BZ89" s="40">
        <f>CB57</f>
        <v>75.170454544279934</v>
      </c>
      <c r="CA89" s="40">
        <f>data_seg!AU89</f>
        <v>672.66539682500002</v>
      </c>
      <c r="CB89" s="40">
        <f>data_seg!AV89</f>
        <v>69.553483805948574</v>
      </c>
      <c r="CC89" s="40">
        <f>CE57</f>
        <v>76.366085172519675</v>
      </c>
      <c r="CD89" s="40">
        <f>data_seg!AW89</f>
        <v>839.118367347</v>
      </c>
      <c r="CE89" s="40">
        <f>data_seg!AX89</f>
        <v>52.196212521202341</v>
      </c>
      <c r="CF89" s="40">
        <f>data_bpb!H89</f>
        <v>76.752011138651184</v>
      </c>
      <c r="CG89" s="40">
        <f>CI57</f>
        <v>82.977922730073814</v>
      </c>
      <c r="CH89" s="42">
        <f>data_seg!AY89</f>
        <v>726.85061224499998</v>
      </c>
      <c r="CI89" s="40">
        <f>data_seg!AZ89</f>
        <v>72.153141362732256</v>
      </c>
      <c r="CJ89" s="40">
        <f>CL57</f>
        <v>72.788292255523558</v>
      </c>
      <c r="CK89" s="40">
        <f>data_seg!BA89</f>
        <v>706.39383220000002</v>
      </c>
      <c r="CL89" s="40">
        <f>data_seg!BB89</f>
        <v>65.777262181165142</v>
      </c>
      <c r="CM89" s="40">
        <f>CO57</f>
        <v>73.594491697393366</v>
      </c>
      <c r="CN89" s="40">
        <f>data_seg!BC89</f>
        <v>737.32643990899999</v>
      </c>
      <c r="CO89" s="40">
        <f>data_seg!BD89</f>
        <v>62.389964785042558</v>
      </c>
    </row>
    <row r="90" spans="1:93" x14ac:dyDescent="0.3">
      <c r="A90" s="41">
        <v>89</v>
      </c>
      <c r="B90" s="41"/>
      <c r="C90" s="54">
        <v>57</v>
      </c>
      <c r="D90" s="41">
        <v>89</v>
      </c>
      <c r="E90" s="40">
        <v>6</v>
      </c>
      <c r="F90" s="40">
        <f>H57</f>
        <v>83.804898648206148</v>
      </c>
      <c r="G90" s="40">
        <f>data_seg!C90</f>
        <v>774.31582766400004</v>
      </c>
      <c r="H90" s="40">
        <f>data_seg!D90</f>
        <v>70.794092466133492</v>
      </c>
      <c r="I90" s="40">
        <f>K57</f>
        <v>65.385713660158245</v>
      </c>
      <c r="J90" s="40">
        <f>data_seg!E90</f>
        <v>664.067482993</v>
      </c>
      <c r="K90" s="40">
        <f>data_seg!F90</f>
        <v>84.880239526359162</v>
      </c>
      <c r="L90" s="40">
        <f>N57</f>
        <v>86.327649204668006</v>
      </c>
      <c r="M90" s="40">
        <f>data_seg!G90</f>
        <v>648.20825396800001</v>
      </c>
      <c r="N90" s="40">
        <f>data_seg!H90</f>
        <v>76.373922408134277</v>
      </c>
      <c r="O90" s="40">
        <f>data_bpb!B90</f>
        <v>87.779147753980041</v>
      </c>
      <c r="P90" s="40">
        <f>R57</f>
        <v>80.78018995610222</v>
      </c>
      <c r="Q90" s="40">
        <f>data_seg!I90</f>
        <v>658.91265306100001</v>
      </c>
      <c r="R90" s="40">
        <f>data_seg!J90</f>
        <v>74.898097829903719</v>
      </c>
      <c r="S90" s="40">
        <f>U57</f>
        <v>75.552030454204214</v>
      </c>
      <c r="T90" s="40">
        <f>data_seg!K90</f>
        <v>690.84009070299999</v>
      </c>
      <c r="U90" s="40">
        <f>data_seg!L90</f>
        <v>75.628810974780166</v>
      </c>
      <c r="V90" s="40">
        <f>X57</f>
        <v>82.467586434713667</v>
      </c>
      <c r="W90" s="40">
        <f>data_seg!M90</f>
        <v>627.03165532900005</v>
      </c>
      <c r="X90" s="40">
        <f>data_seg!N90</f>
        <v>75.999540445978809</v>
      </c>
      <c r="Y90" s="40">
        <f>AA57</f>
        <v>74.122260955921547</v>
      </c>
      <c r="Z90" s="40">
        <f>data_seg!O90</f>
        <v>734.54875283399997</v>
      </c>
      <c r="AA90" s="40">
        <f>data_seg!P90</f>
        <v>59.487410064786815</v>
      </c>
      <c r="AB90" s="40">
        <f>data_bpb!C90</f>
        <v>75.628810974781075</v>
      </c>
      <c r="AC90" s="40">
        <f>AE57</f>
        <v>80.19261853534698</v>
      </c>
      <c r="AD90" s="40">
        <f>data_seg!Q90</f>
        <v>710.01977324300003</v>
      </c>
      <c r="AE90" s="40">
        <f>data_seg!R90</f>
        <v>68.10226493377769</v>
      </c>
      <c r="AF90" s="40">
        <f>AH57</f>
        <v>68.399586397048864</v>
      </c>
      <c r="AG90" s="40">
        <f>data_seg!S90</f>
        <v>848.14585034000004</v>
      </c>
      <c r="AH90" s="40">
        <f>data_seg!T90</f>
        <v>63.524327778232106</v>
      </c>
      <c r="AI90" s="40">
        <f>AK57</f>
        <v>61.727563037966377</v>
      </c>
      <c r="AJ90" s="40">
        <f>data_seg!U90</f>
        <v>899.37850340099999</v>
      </c>
      <c r="AK90" s="40">
        <f>data_seg!V90</f>
        <v>56.790865385042139</v>
      </c>
      <c r="AL90" s="40">
        <f>AN57</f>
        <v>86.694722739523726</v>
      </c>
      <c r="AM90" s="40">
        <f>data_seg!W90</f>
        <v>597.24625850300004</v>
      </c>
      <c r="AN90" s="40">
        <f>data_seg!X90</f>
        <v>90.666118418722974</v>
      </c>
      <c r="AO90" s="40">
        <f>data_bpb!D90</f>
        <v>85.362640677564642</v>
      </c>
      <c r="AP90" s="40">
        <f>AR57</f>
        <v>58.067064608206749</v>
      </c>
      <c r="AQ90" s="40">
        <f>data_seg!Y90</f>
        <v>946.09705215400004</v>
      </c>
      <c r="AR90" s="40">
        <f>data_seg!Z90</f>
        <v>53.095569344379243</v>
      </c>
      <c r="AS90" s="40">
        <f>AU57</f>
        <v>80.063206028472408</v>
      </c>
      <c r="AT90" s="40">
        <f>data_seg!AA90</f>
        <v>677.28979591799998</v>
      </c>
      <c r="AU90" s="40">
        <f>data_seg!AB90</f>
        <v>75.929752062846802</v>
      </c>
      <c r="AV90" s="40">
        <f>AX57</f>
        <v>68.449917221464744</v>
      </c>
      <c r="AW90" s="40">
        <f>data_seg!AC90</f>
        <v>852.63673469399998</v>
      </c>
      <c r="AX90" s="40">
        <f>data_seg!AD90</f>
        <v>50.666360297319208</v>
      </c>
      <c r="AY90" s="40">
        <f>data_bpb!E90</f>
        <v>69.837415540172103</v>
      </c>
      <c r="AZ90" s="40">
        <f>BB57</f>
        <v>80.889945651583091</v>
      </c>
      <c r="BA90" s="40">
        <f>data_seg!AE90</f>
        <v>698.502675737</v>
      </c>
      <c r="BB90" s="40">
        <f>data_seg!AF90</f>
        <v>65.790346103635997</v>
      </c>
      <c r="BC90" s="40">
        <f>BE57</f>
        <v>68.199001096669534</v>
      </c>
      <c r="BD90" s="40">
        <f>data_seg!AG90</f>
        <v>790.68589569200003</v>
      </c>
      <c r="BE90" s="40">
        <f>data_seg!AH90</f>
        <v>61.768550805080004</v>
      </c>
      <c r="BF90" s="40">
        <f>data_bpb!F90</f>
        <v>69.524243281884864</v>
      </c>
      <c r="BG90" s="40">
        <f>BI57</f>
        <v>73.960196782961674</v>
      </c>
      <c r="BH90" s="40">
        <f>data_seg!AI90</f>
        <v>748.93061224500002</v>
      </c>
      <c r="BI90" s="40">
        <f>data_seg!AJ90</f>
        <v>59.65909091191547</v>
      </c>
      <c r="BJ90" s="40">
        <f>BL57</f>
        <v>73.362332648292224</v>
      </c>
      <c r="BK90" s="40">
        <f>data_seg!AK90</f>
        <v>749.1744218</v>
      </c>
      <c r="BL90" s="40">
        <f>data_seg!AL90</f>
        <v>70.232870739327581</v>
      </c>
      <c r="BM90" s="40">
        <f>BO57</f>
        <v>57.351071208246523</v>
      </c>
      <c r="BN90" s="40">
        <f>data_seg!AM90</f>
        <v>893.89859410400004</v>
      </c>
      <c r="BO90" s="40">
        <f>data_seg!AN90</f>
        <v>59.4019396479721</v>
      </c>
      <c r="BP90" s="40">
        <f>BR57</f>
        <v>57.421874997881716</v>
      </c>
      <c r="BQ90" s="40">
        <f>data_seg!AO90</f>
        <v>955.33859410399998</v>
      </c>
      <c r="BR90" s="40">
        <f>data_seg!AP90</f>
        <v>55.769446936313599</v>
      </c>
      <c r="BS90" s="40">
        <f>BU57</f>
        <v>79.507211534877939</v>
      </c>
      <c r="BT90" s="40">
        <f>data_seg!AQ90</f>
        <v>743.96734693899998</v>
      </c>
      <c r="BU90" s="40">
        <f>data_seg!AR90</f>
        <v>57.495074754293178</v>
      </c>
      <c r="BV90" s="40">
        <f>BX57</f>
        <v>74.792713568109406</v>
      </c>
      <c r="BW90" s="42">
        <f>data_seg!AS90</f>
        <v>776.06893423999998</v>
      </c>
      <c r="BX90" s="40">
        <f>data_seg!AT90</f>
        <v>53.346774191397301</v>
      </c>
      <c r="BY90" s="40">
        <f>data_bpb!G90</f>
        <v>75.398936163945621</v>
      </c>
      <c r="BZ90" s="40">
        <f>CB57</f>
        <v>75.170454544279934</v>
      </c>
      <c r="CA90" s="40">
        <f>data_seg!AU90</f>
        <v>683.01714285699995</v>
      </c>
      <c r="CB90" s="40">
        <f>data_seg!AV90</f>
        <v>71.954314723322597</v>
      </c>
      <c r="CC90" s="40">
        <f>CE57</f>
        <v>76.366085172519675</v>
      </c>
      <c r="CD90" s="40">
        <f>data_seg!AW90</f>
        <v>852.91247165499999</v>
      </c>
      <c r="CE90" s="40">
        <f>data_seg!AX90</f>
        <v>50.625000000790912</v>
      </c>
      <c r="CF90" s="40">
        <f>data_bpb!H90</f>
        <v>78.451526182064612</v>
      </c>
      <c r="CG90" s="40">
        <f>CI57</f>
        <v>82.977922730073814</v>
      </c>
      <c r="CH90" s="42">
        <f>data_seg!AY90</f>
        <v>736.82938775499997</v>
      </c>
      <c r="CI90" s="40">
        <f>data_seg!AZ90</f>
        <v>60.31181619091069</v>
      </c>
      <c r="CJ90" s="40">
        <f>CL57</f>
        <v>72.788292255523558</v>
      </c>
      <c r="CK90" s="40">
        <f>data_seg!BA90</f>
        <v>717.33986394600004</v>
      </c>
      <c r="CL90" s="40">
        <f>data_seg!BB90</f>
        <v>72.279283218363148</v>
      </c>
      <c r="CM90" s="40">
        <f>CO57</f>
        <v>73.594491697393366</v>
      </c>
      <c r="CN90" s="40">
        <f>data_seg!BC90</f>
        <v>748.86675736999996</v>
      </c>
      <c r="CO90" s="40">
        <f>data_seg!BD90</f>
        <v>58.803484658630552</v>
      </c>
    </row>
    <row r="91" spans="1:93" x14ac:dyDescent="0.3">
      <c r="A91" s="41">
        <v>90</v>
      </c>
      <c r="B91" s="41"/>
      <c r="C91" s="54">
        <v>57</v>
      </c>
      <c r="D91" s="41">
        <v>90</v>
      </c>
      <c r="E91" s="40">
        <v>6</v>
      </c>
      <c r="F91" s="40">
        <f>H57</f>
        <v>83.804898648206148</v>
      </c>
      <c r="G91" s="40">
        <f>data_seg!C91</f>
        <v>779.40099773199995</v>
      </c>
      <c r="H91" s="40">
        <f>data_seg!D91</f>
        <v>50.832479506764116</v>
      </c>
      <c r="I91" s="40">
        <f>K57</f>
        <v>65.385713660158245</v>
      </c>
      <c r="J91" s="40">
        <f>data_seg!E91</f>
        <v>668.30875283399996</v>
      </c>
      <c r="K91" s="40">
        <f>data_seg!F91</f>
        <v>65.529652611405439</v>
      </c>
      <c r="L91" s="40">
        <f>N57</f>
        <v>86.327649204668006</v>
      </c>
      <c r="M91" s="40">
        <f>data_seg!G91</f>
        <v>652.92190476200005</v>
      </c>
      <c r="N91" s="40">
        <f>data_seg!H91</f>
        <v>70.153421950135325</v>
      </c>
      <c r="O91" s="40">
        <f>data_bpb!B91</f>
        <v>94.897099181940277</v>
      </c>
      <c r="P91" s="40">
        <f>R57</f>
        <v>80.78018995610222</v>
      </c>
      <c r="Q91" s="40">
        <f>data_seg!I91</f>
        <v>663.71918367299997</v>
      </c>
      <c r="R91" s="40">
        <f>data_seg!J91</f>
        <v>66.256009612397719</v>
      </c>
      <c r="S91" s="40">
        <f>U57</f>
        <v>75.552030454204214</v>
      </c>
      <c r="T91" s="40">
        <f>data_seg!K91</f>
        <v>695.60018140600005</v>
      </c>
      <c r="U91" s="40">
        <f>data_seg!L91</f>
        <v>64.548917881294287</v>
      </c>
      <c r="V91" s="40">
        <f>X57</f>
        <v>82.467586434713667</v>
      </c>
      <c r="W91" s="40">
        <f>data_seg!M91</f>
        <v>631.76852607700005</v>
      </c>
      <c r="X91" s="40">
        <f>data_seg!N91</f>
        <v>63.540599387941626</v>
      </c>
      <c r="Y91" s="40">
        <f>AA57</f>
        <v>74.122260955921547</v>
      </c>
      <c r="Z91" s="40">
        <f>data_seg!O91</f>
        <v>740.60045351500003</v>
      </c>
      <c r="AA91" s="40">
        <f>data_seg!P91</f>
        <v>65.417325957696065</v>
      </c>
      <c r="AB91" s="40">
        <f>data_bpb!C91</f>
        <v>78.302556825133934</v>
      </c>
      <c r="AC91" s="40">
        <f>AE57</f>
        <v>80.19261853534698</v>
      </c>
      <c r="AD91" s="40">
        <f>data_seg!Q91</f>
        <v>715.30594104299996</v>
      </c>
      <c r="AE91" s="40">
        <f>data_seg!R91</f>
        <v>71.996081843631785</v>
      </c>
      <c r="AF91" s="40">
        <f>AH57</f>
        <v>68.399586397048864</v>
      </c>
      <c r="AG91" s="40">
        <f>data_seg!S91</f>
        <v>853.812970522</v>
      </c>
      <c r="AH91" s="40">
        <f>data_seg!T91</f>
        <v>56.256378277848725</v>
      </c>
      <c r="AI91" s="40">
        <f>AK57</f>
        <v>61.727563037966377</v>
      </c>
      <c r="AJ91" s="40">
        <f>data_seg!U91</f>
        <v>905.71755101999997</v>
      </c>
      <c r="AK91" s="40">
        <f>data_seg!V91</f>
        <v>43.734573342217836</v>
      </c>
      <c r="AL91" s="40">
        <f>AN57</f>
        <v>86.694722739523726</v>
      </c>
      <c r="AM91" s="40">
        <f>data_seg!W91</f>
        <v>601.21687074800002</v>
      </c>
      <c r="AN91" s="40">
        <f>data_seg!X91</f>
        <v>80.123546502529237</v>
      </c>
      <c r="AO91" s="40">
        <f>data_bpb!D91</f>
        <v>87.902596213360084</v>
      </c>
      <c r="AP91" s="40">
        <f>AR57</f>
        <v>58.067064608206749</v>
      </c>
      <c r="AQ91" s="40">
        <f>data_seg!Y91</f>
        <v>952.87727891199995</v>
      </c>
      <c r="AR91" s="40">
        <f>data_seg!Z91</f>
        <v>43.307000699221526</v>
      </c>
      <c r="AS91" s="40">
        <f>AU57</f>
        <v>80.063206028472408</v>
      </c>
      <c r="AT91" s="40">
        <f>data_seg!AA91</f>
        <v>682.03102040800002</v>
      </c>
      <c r="AU91" s="40">
        <f>data_seg!AB91</f>
        <v>69.719645868006836</v>
      </c>
      <c r="AV91" s="40">
        <f>AX57</f>
        <v>68.449917221464744</v>
      </c>
      <c r="AW91" s="40">
        <f>data_seg!AC91</f>
        <v>859.74204081599999</v>
      </c>
      <c r="AX91" s="40">
        <f>data_seg!AD91</f>
        <v>53.004807689918174</v>
      </c>
      <c r="AY91" s="40">
        <f>data_bpb!E91</f>
        <v>69.368708052964323</v>
      </c>
      <c r="AZ91" s="40">
        <f>BB57</f>
        <v>80.889945651583091</v>
      </c>
      <c r="BA91" s="40">
        <f>data_seg!AE91</f>
        <v>703.97460317499997</v>
      </c>
      <c r="BB91" s="40">
        <f>data_seg!AF91</f>
        <v>57.992402109328189</v>
      </c>
      <c r="BC91" s="40">
        <f>BE57</f>
        <v>68.199001096669534</v>
      </c>
      <c r="BD91" s="40">
        <f>data_seg!AG91</f>
        <v>796.51410430800001</v>
      </c>
      <c r="BE91" s="40">
        <f>data_seg!AH91</f>
        <v>52.734374997424773</v>
      </c>
      <c r="BF91" s="40">
        <f>data_bpb!F91</f>
        <v>69.837415540172103</v>
      </c>
      <c r="BG91" s="40">
        <f>BI57</f>
        <v>73.960196782961674</v>
      </c>
      <c r="BH91" s="40">
        <f>data_seg!AI91</f>
        <v>754.96489795900004</v>
      </c>
      <c r="BI91" s="40">
        <f>data_seg!AJ91</f>
        <v>56.712962963328074</v>
      </c>
      <c r="BJ91" s="40">
        <f>BL57</f>
        <v>73.362332648292224</v>
      </c>
      <c r="BK91" s="40">
        <f>data_seg!AK91</f>
        <v>754.30022680000002</v>
      </c>
      <c r="BL91" s="40">
        <f>data_seg!AL91</f>
        <v>61.58453413908726</v>
      </c>
      <c r="BM91" s="40">
        <f>BO57</f>
        <v>57.351071208246523</v>
      </c>
      <c r="BN91" s="40">
        <f>data_seg!AM91</f>
        <v>899.95900226799995</v>
      </c>
      <c r="BO91" s="40">
        <f>data_seg!AN91</f>
        <v>40.692667323241345</v>
      </c>
      <c r="BP91" s="40">
        <f>BR57</f>
        <v>57.421874997881716</v>
      </c>
      <c r="BQ91" s="40">
        <f>data_seg!AO91</f>
        <v>961.79374149700004</v>
      </c>
      <c r="BR91" s="40">
        <f>data_seg!AP91</f>
        <v>48.298773365632663</v>
      </c>
      <c r="BS91" s="40">
        <f>BU57</f>
        <v>79.507211534877939</v>
      </c>
      <c r="BT91" s="40">
        <f>data_seg!AQ91</f>
        <v>750.22875283400003</v>
      </c>
      <c r="BU91" s="40">
        <f>data_seg!AR91</f>
        <v>53.03313735798222</v>
      </c>
      <c r="BV91" s="40">
        <f>BX57</f>
        <v>74.792713568109406</v>
      </c>
      <c r="BW91" s="42">
        <f>data_seg!AS91</f>
        <v>782.81723355999998</v>
      </c>
      <c r="BX91" s="40">
        <f>data_seg!AT91</f>
        <v>57.289260967764847</v>
      </c>
      <c r="BY91" s="40">
        <f>data_bpb!G91</f>
        <v>80.17533936935078</v>
      </c>
      <c r="BZ91" s="40">
        <f>CB57</f>
        <v>75.170454544279934</v>
      </c>
      <c r="CA91" s="40">
        <f>data_seg!AU91</f>
        <v>688.02031746</v>
      </c>
      <c r="CB91" s="40">
        <f>data_seg!AV91</f>
        <v>56.122737553545825</v>
      </c>
      <c r="CC91" s="40">
        <f>CE57</f>
        <v>76.366085172519675</v>
      </c>
      <c r="CD91" s="40">
        <f>data_seg!AW91</f>
        <v>860.023582766</v>
      </c>
      <c r="CE91" s="40">
        <f>data_seg!AX91</f>
        <v>44.857594933337339</v>
      </c>
      <c r="CF91" s="40">
        <f>data_bpb!H91</f>
        <v>74.403520523604172</v>
      </c>
      <c r="CG91" s="40">
        <f>CI57</f>
        <v>82.977922730073814</v>
      </c>
      <c r="CH91" s="42">
        <f>data_seg!AY91</f>
        <v>742.79836734699995</v>
      </c>
      <c r="CI91" s="40">
        <f>data_seg!AZ91</f>
        <v>50.250683680337517</v>
      </c>
      <c r="CJ91" s="40">
        <f>CL57</f>
        <v>72.788292255523558</v>
      </c>
      <c r="CK91" s="40">
        <f>data_seg!BA91</f>
        <v>722.32054421800001</v>
      </c>
      <c r="CL91" s="40">
        <f>data_seg!BB91</f>
        <v>62.452794567313447</v>
      </c>
      <c r="CM91" s="40">
        <f>CO57</f>
        <v>73.594491697393366</v>
      </c>
      <c r="CN91" s="40">
        <f>data_seg!BC91</f>
        <v>754.98884353699998</v>
      </c>
      <c r="CO91" s="40">
        <f>data_seg!BD91</f>
        <v>63.97485492495376</v>
      </c>
    </row>
    <row r="92" spans="1:93" x14ac:dyDescent="0.3">
      <c r="A92" s="41">
        <v>91</v>
      </c>
      <c r="B92" s="41">
        <v>57</v>
      </c>
      <c r="C92" s="54">
        <v>58</v>
      </c>
      <c r="D92" s="41">
        <v>91</v>
      </c>
      <c r="E92" s="40">
        <v>3</v>
      </c>
      <c r="F92" s="40">
        <f>H58</f>
        <v>81.172284029006804</v>
      </c>
      <c r="G92" s="40">
        <f>data_seg!C92</f>
        <v>786.4830839</v>
      </c>
      <c r="H92" s="40">
        <f>data_seg!D92</f>
        <v>52.026531034710771</v>
      </c>
      <c r="I92" s="40">
        <f>K58</f>
        <v>58.101065691457627</v>
      </c>
      <c r="J92" s="40">
        <f>data_seg!E92</f>
        <v>673.80244898000001</v>
      </c>
      <c r="K92" s="40">
        <f>data_seg!F92</f>
        <v>61.25000000425289</v>
      </c>
      <c r="L92" s="40">
        <f>N58</f>
        <v>80.65761665847738</v>
      </c>
      <c r="M92" s="40">
        <f>data_seg!G92</f>
        <v>658.05351473899998</v>
      </c>
      <c r="N92" s="40">
        <f>data_seg!H92</f>
        <v>59.175214693818539</v>
      </c>
      <c r="O92" s="40">
        <f>data_bpb!B92</f>
        <v>76.752011138651184</v>
      </c>
      <c r="P92" s="40">
        <f>R58</f>
        <v>80.657616658476343</v>
      </c>
      <c r="Q92" s="40">
        <f>data_seg!I92</f>
        <v>669.15265306100002</v>
      </c>
      <c r="R92" s="40">
        <f>data_seg!J92</f>
        <v>66.827182117752017</v>
      </c>
      <c r="S92" s="40">
        <f>U58</f>
        <v>72.745601179887032</v>
      </c>
      <c r="T92" s="40">
        <f>data_seg!K92</f>
        <v>701.17734693900002</v>
      </c>
      <c r="U92" s="40">
        <f>data_seg!L92</f>
        <v>76.327657004922344</v>
      </c>
      <c r="V92" s="40">
        <f>X58</f>
        <v>75.261680834625921</v>
      </c>
      <c r="W92" s="40">
        <f>data_seg!M92</f>
        <v>637.43419501100004</v>
      </c>
      <c r="X92" s="40">
        <f>data_seg!N92</f>
        <v>59.175214693818539</v>
      </c>
      <c r="Y92" s="40">
        <f>AA58</f>
        <v>65.799071618746382</v>
      </c>
      <c r="Z92" s="40">
        <f>data_seg!O92</f>
        <v>746.10358276600005</v>
      </c>
      <c r="AA92" s="40">
        <f>data_seg!P92</f>
        <v>63.67107288307183</v>
      </c>
      <c r="AB92" s="40">
        <f>data_bpb!C92</f>
        <v>62.64204544920625</v>
      </c>
      <c r="AC92" s="40">
        <f>AE58</f>
        <v>75.628810974781075</v>
      </c>
      <c r="AD92" s="40">
        <f>data_seg!Q92</f>
        <v>720.30621315200005</v>
      </c>
      <c r="AE92" s="40">
        <f>data_seg!R92</f>
        <v>68.60135509590917</v>
      </c>
      <c r="AF92" s="40">
        <f>AH58</f>
        <v>59.630408650061369</v>
      </c>
      <c r="AG92" s="40">
        <f>data_seg!S92</f>
        <v>860.21224489799999</v>
      </c>
      <c r="AH92" s="40">
        <f>data_seg!T92</f>
        <v>56.224501362834189</v>
      </c>
      <c r="AI92" s="40">
        <f>AK58</f>
        <v>52.113970587756043</v>
      </c>
      <c r="AJ92" s="40">
        <f>data_seg!U92</f>
        <v>913.94902494300004</v>
      </c>
      <c r="AK92" s="40">
        <f>data_seg!V92</f>
        <v>47.851562500778925</v>
      </c>
      <c r="AL92" s="40">
        <f>AN58</f>
        <v>82.908589577432153</v>
      </c>
      <c r="AM92" s="40">
        <f>data_seg!W92</f>
        <v>605.70993197300004</v>
      </c>
      <c r="AN92" s="40">
        <f>data_seg!X92</f>
        <v>72.959558835535006</v>
      </c>
      <c r="AO92" s="40">
        <f>data_bpb!D92</f>
        <v>83.579009439814598</v>
      </c>
      <c r="AP92" s="40">
        <f>AR58</f>
        <v>58.28536183746187</v>
      </c>
      <c r="AQ92" s="40">
        <f>data_seg!Y92</f>
        <v>961.19002267600001</v>
      </c>
      <c r="AR92" s="40">
        <f>data_seg!Z92</f>
        <v>36.224080021794549</v>
      </c>
      <c r="AS92" s="40">
        <f>AU58</f>
        <v>80.045982574781902</v>
      </c>
      <c r="AT92" s="40">
        <f>data_seg!AA92</f>
        <v>687.19455782299997</v>
      </c>
      <c r="AU92" s="40">
        <f>data_seg!AB92</f>
        <v>64.198369560855397</v>
      </c>
      <c r="AV92" s="40">
        <f>AX58</f>
        <v>62.928082186618006</v>
      </c>
      <c r="AW92" s="40">
        <f>data_seg!AC92</f>
        <v>866.53387755100005</v>
      </c>
      <c r="AX92" s="40">
        <f>data_seg!AD92</f>
        <v>57.15725806826137</v>
      </c>
      <c r="AY92" s="40">
        <f>data_bpb!E92</f>
        <v>62.642045449206876</v>
      </c>
      <c r="AZ92" s="40">
        <f>BB58</f>
        <v>78.488372087319604</v>
      </c>
      <c r="BA92" s="40">
        <f>data_seg!AE92</f>
        <v>710.18231292500002</v>
      </c>
      <c r="BB92" s="40">
        <f>data_seg!AF92</f>
        <v>51.67968750413948</v>
      </c>
      <c r="BC92" s="40">
        <f>BE58</f>
        <v>62.768851216610372</v>
      </c>
      <c r="BD92" s="40">
        <f>data_seg!AG92</f>
        <v>803.34077097500005</v>
      </c>
      <c r="BE92" s="40">
        <f>data_seg!AH92</f>
        <v>46.418880991661695</v>
      </c>
      <c r="BF92" s="40">
        <f>data_bpb!F92</f>
        <v>62.896171398073967</v>
      </c>
      <c r="BG92" s="40">
        <f>BI58</f>
        <v>73.696524066942132</v>
      </c>
      <c r="BH92" s="40">
        <f>data_seg!AI92</f>
        <v>761.31265306099999</v>
      </c>
      <c r="BI92" s="40">
        <f>data_seg!AJ92</f>
        <v>56.480532778204243</v>
      </c>
      <c r="BJ92" s="40">
        <f>BL58</f>
        <v>65.694517973134694</v>
      </c>
      <c r="BK92" s="40">
        <f>data_seg!AK92</f>
        <v>760.14585030000001</v>
      </c>
      <c r="BL92" s="40">
        <f>data_seg!AL92</f>
        <v>64.198367820696021</v>
      </c>
      <c r="BM92" s="40">
        <f>BO58</f>
        <v>53.461745682292751</v>
      </c>
      <c r="BN92" s="40">
        <f>data_seg!AM92</f>
        <v>908.80580498899997</v>
      </c>
      <c r="BO92" s="40">
        <f>data_seg!AN92</f>
        <v>30.163241734910059</v>
      </c>
      <c r="BP92" s="40">
        <f>BR58</f>
        <v>59.175214693818539</v>
      </c>
      <c r="BQ92" s="40">
        <f>data_seg!AO92</f>
        <v>969.24734693899995</v>
      </c>
      <c r="BR92" s="40">
        <f>data_seg!AP92</f>
        <v>36.394146127761779</v>
      </c>
      <c r="BS92" s="40">
        <f>BU58</f>
        <v>69.524243281884864</v>
      </c>
      <c r="BT92" s="40">
        <f>data_seg!AQ92</f>
        <v>757.01696145100004</v>
      </c>
      <c r="BU92" s="40">
        <f>data_seg!AR92</f>
        <v>53.461745690231993</v>
      </c>
      <c r="BV92" s="40">
        <f>BX58</f>
        <v>66.926345609657574</v>
      </c>
      <c r="BW92" s="42">
        <f>data_seg!AS92</f>
        <v>789.10113378699998</v>
      </c>
      <c r="BX92" s="40">
        <f>data_seg!AT92</f>
        <v>67.408288058131717</v>
      </c>
      <c r="BY92" s="40">
        <f>data_bpb!G92</f>
        <v>64.198369560856051</v>
      </c>
      <c r="BZ92" s="40">
        <f>CB58</f>
        <v>71.282327586975185</v>
      </c>
      <c r="CA92" s="40">
        <f>data_seg!AU92</f>
        <v>694.43482993199996</v>
      </c>
      <c r="CB92" s="40">
        <f>data_seg!AV92</f>
        <v>52.734375005148564</v>
      </c>
      <c r="CC92" s="40">
        <f>CE58</f>
        <v>64.098837204876588</v>
      </c>
      <c r="CD92" s="40">
        <f>data_seg!AW92</f>
        <v>868.04897959200002</v>
      </c>
      <c r="CE92" s="40">
        <f>data_seg!AX92</f>
        <v>40.934405945850706</v>
      </c>
      <c r="CF92" s="40">
        <f>data_bpb!H92</f>
        <v>64.331561206707917</v>
      </c>
      <c r="CG92" s="40">
        <f>CI58</f>
        <v>75.721153850704539</v>
      </c>
      <c r="CH92" s="42">
        <f>data_seg!AY92</f>
        <v>749.96244897999998</v>
      </c>
      <c r="CI92" s="40">
        <f>data_seg!AZ92</f>
        <v>49.395161299174056</v>
      </c>
      <c r="CJ92" s="40">
        <f>CL58</f>
        <v>70.7940924661319</v>
      </c>
      <c r="CK92" s="40">
        <f>data_seg!BA92</f>
        <v>728.08489795900005</v>
      </c>
      <c r="CL92" s="40">
        <f>data_seg!BB92</f>
        <v>58.395127110912028</v>
      </c>
      <c r="CM92" s="40">
        <f>CO58</f>
        <v>71.118836000444844</v>
      </c>
      <c r="CN92" s="40">
        <f>data_seg!BC92</f>
        <v>760.61605442200005</v>
      </c>
      <c r="CO92" s="40">
        <f>data_seg!BD92</f>
        <v>53.833007818742693</v>
      </c>
    </row>
    <row r="93" spans="1:93" x14ac:dyDescent="0.3">
      <c r="A93" s="41">
        <v>92</v>
      </c>
      <c r="B93" s="41">
        <v>58</v>
      </c>
      <c r="C93" s="54">
        <v>59</v>
      </c>
      <c r="D93" s="41">
        <v>92</v>
      </c>
      <c r="E93" s="40">
        <v>3</v>
      </c>
      <c r="F93" s="40">
        <f>H59</f>
        <v>79.321981632993726</v>
      </c>
      <c r="G93" s="40">
        <f>data_seg!C93</f>
        <v>789.94285714299997</v>
      </c>
      <c r="H93" s="40">
        <f>data_seg!D93</f>
        <v>51.518691589084753</v>
      </c>
      <c r="I93" s="40">
        <f>K59</f>
        <v>64.184131737060795</v>
      </c>
      <c r="J93" s="40">
        <f>data_seg!E93</f>
        <v>676.74122449000004</v>
      </c>
      <c r="K93" s="40">
        <f>data_seg!F93</f>
        <v>63.216743114282458</v>
      </c>
      <c r="L93" s="40">
        <f>N59</f>
        <v>81.845658936506965</v>
      </c>
      <c r="M93" s="40">
        <f>data_seg!G93</f>
        <v>661.09532879799997</v>
      </c>
      <c r="N93" s="40">
        <f>data_seg!H93</f>
        <v>58.726917606075602</v>
      </c>
      <c r="O93" s="40">
        <f>data_bpb!B93</f>
        <v>79.152042114870298</v>
      </c>
      <c r="P93" s="40">
        <f>R59</f>
        <v>80.034914268389741</v>
      </c>
      <c r="Q93" s="40">
        <f>data_seg!I93</f>
        <v>671.84616779999999</v>
      </c>
      <c r="R93" s="40">
        <f>data_seg!J93</f>
        <v>76.397443769714542</v>
      </c>
      <c r="S93" s="40">
        <f>U59</f>
        <v>78.632318974627566</v>
      </c>
      <c r="T93" s="40">
        <f>data_seg!K93</f>
        <v>703.535600907</v>
      </c>
      <c r="U93" s="40">
        <f>data_seg!L93</f>
        <v>78.525641024241565</v>
      </c>
      <c r="V93" s="40">
        <f>X59</f>
        <v>81.100252204785548</v>
      </c>
      <c r="W93" s="40">
        <f>data_seg!M93</f>
        <v>640.47600907000003</v>
      </c>
      <c r="X93" s="40">
        <f>data_seg!N93</f>
        <v>69.213867177785374</v>
      </c>
      <c r="Y93" s="40">
        <f>AA59</f>
        <v>68.108942932307087</v>
      </c>
      <c r="Z93" s="40">
        <f>data_seg!O93</f>
        <v>748.93061224500002</v>
      </c>
      <c r="AA93" s="40">
        <f>data_seg!P93</f>
        <v>61.707089546340008</v>
      </c>
      <c r="AB93" s="40">
        <f>data_bpb!C93</f>
        <v>69.059716043505688</v>
      </c>
      <c r="AC93" s="40">
        <f>AE59</f>
        <v>74.333797086515219</v>
      </c>
      <c r="AD93" s="40">
        <f>data_seg!Q93</f>
        <v>722.93006802699995</v>
      </c>
      <c r="AE93" s="40">
        <f>data_seg!R93</f>
        <v>73.131633247103053</v>
      </c>
      <c r="AF93" s="40">
        <f>AH59</f>
        <v>67.23341851589764</v>
      </c>
      <c r="AG93" s="40">
        <f>data_seg!S93</f>
        <v>863.41369614500002</v>
      </c>
      <c r="AH93" s="40">
        <f>data_seg!T93</f>
        <v>54.067676543169362</v>
      </c>
      <c r="AI93" s="40">
        <f>AK59</f>
        <v>56.725931854724308</v>
      </c>
      <c r="AJ93" s="40">
        <f>data_seg!U93</f>
        <v>917.71065759600003</v>
      </c>
      <c r="AK93" s="40">
        <f>data_seg!V93</f>
        <v>59.4019396479721</v>
      </c>
      <c r="AL93" s="40">
        <f>AN59</f>
        <v>85.69075700271722</v>
      </c>
      <c r="AM93" s="40">
        <f>data_seg!W93</f>
        <v>608.17705215399997</v>
      </c>
      <c r="AN93" s="40">
        <f>data_seg!X93</f>
        <v>72.617827860945184</v>
      </c>
      <c r="AO93" s="40">
        <f>data_bpb!D93</f>
        <v>84.547546005785932</v>
      </c>
      <c r="AP93" s="40">
        <f>AR59</f>
        <v>53.774658573851475</v>
      </c>
      <c r="AQ93" s="40">
        <f>data_seg!Y93</f>
        <v>966.15909297099995</v>
      </c>
      <c r="AR93" s="40">
        <f>data_seg!Z93</f>
        <v>35.076710975066888</v>
      </c>
      <c r="AS93" s="40">
        <f>AU59</f>
        <v>81.400595347467586</v>
      </c>
      <c r="AT93" s="40">
        <f>data_seg!AA93</f>
        <v>689.998367347</v>
      </c>
      <c r="AU93" s="40">
        <f>data_seg!AB93</f>
        <v>56.02134147195347</v>
      </c>
      <c r="AV93" s="40">
        <f>AX59</f>
        <v>63.216743120625459</v>
      </c>
      <c r="AW93" s="40">
        <f>data_seg!AC93</f>
        <v>869.68308390000004</v>
      </c>
      <c r="AX93" s="40">
        <f>data_seg!AD93</f>
        <v>50.874179649260178</v>
      </c>
      <c r="AY93" s="40">
        <f>data_bpb!E93</f>
        <v>64.633272541437336</v>
      </c>
      <c r="AZ93" s="40">
        <f>BB59</f>
        <v>79.3836289680617</v>
      </c>
      <c r="BA93" s="40">
        <f>data_seg!AE93</f>
        <v>713.66530612199995</v>
      </c>
      <c r="BB93" s="40">
        <f>data_seg!AF93</f>
        <v>47.421621098094327</v>
      </c>
      <c r="BC93" s="40">
        <f>BE59</f>
        <v>67.744908709574958</v>
      </c>
      <c r="BD93" s="40">
        <f>data_seg!AG93</f>
        <v>807.21850340100002</v>
      </c>
      <c r="BE93" s="40">
        <f>data_seg!AH93</f>
        <v>45.742670101151582</v>
      </c>
      <c r="BF93" s="40">
        <f>data_bpb!F93</f>
        <v>68.149038455600234</v>
      </c>
      <c r="BG93" s="40">
        <f>BI59</f>
        <v>70.518092105424287</v>
      </c>
      <c r="BH93" s="40">
        <f>data_seg!AI93</f>
        <v>764.49959183700003</v>
      </c>
      <c r="BI93" s="40">
        <f>data_seg!AJ93</f>
        <v>53.20945945721207</v>
      </c>
      <c r="BJ93" s="40">
        <f>BL59</f>
        <v>67.744908611231253</v>
      </c>
      <c r="BK93" s="40">
        <f>data_seg!AK93</f>
        <v>762.94965990000003</v>
      </c>
      <c r="BL93" s="40">
        <f>data_seg!AL93</f>
        <v>67.99958958470117</v>
      </c>
      <c r="BM93" s="40">
        <f>BO59</f>
        <v>51.434760071499461</v>
      </c>
      <c r="BN93" s="40">
        <f>data_seg!AM93</f>
        <v>914.77333333299998</v>
      </c>
      <c r="BO93" s="40">
        <f>data_seg!AN93</f>
        <v>40.276424737594475</v>
      </c>
      <c r="BP93" s="40">
        <f>BR59</f>
        <v>54.867211199116994</v>
      </c>
      <c r="BQ93" s="40">
        <f>data_seg!AO93</f>
        <v>974.19319727899995</v>
      </c>
      <c r="BR93" s="40">
        <f>data_seg!AP93</f>
        <v>39.151278412565993</v>
      </c>
      <c r="BS93" s="40">
        <f>BU59</f>
        <v>80.990555034775539</v>
      </c>
      <c r="BT93" s="40">
        <f>data_seg!AQ93</f>
        <v>760.383854875</v>
      </c>
      <c r="BU93" s="40">
        <f>data_seg!AR93</f>
        <v>62.280316347883321</v>
      </c>
      <c r="BV93" s="40">
        <f>BX59</f>
        <v>66.716774889955715</v>
      </c>
      <c r="BW93" s="42">
        <f>data_seg!AS93</f>
        <v>791.771428571</v>
      </c>
      <c r="BX93" s="40">
        <f>data_seg!AT93</f>
        <v>54.495276797327989</v>
      </c>
      <c r="BY93" s="40">
        <f>data_bpb!G93</f>
        <v>67.887931045456114</v>
      </c>
      <c r="BZ93" s="40">
        <f>CB59</f>
        <v>75.793867307669515</v>
      </c>
      <c r="CA93" s="40">
        <f>data_seg!AU93</f>
        <v>697.84816326500004</v>
      </c>
      <c r="CB93" s="40">
        <f>data_seg!AV93</f>
        <v>46.194134071760843</v>
      </c>
      <c r="CC93" s="40">
        <f>CE59</f>
        <v>70.78832042500747</v>
      </c>
      <c r="CD93" s="40">
        <f>data_seg!AW93</f>
        <v>872.44625850299997</v>
      </c>
      <c r="CE93" s="40">
        <f>data_seg!AX93</f>
        <v>36.319546114890187</v>
      </c>
      <c r="CF93" s="40">
        <f>data_bpb!H93</f>
        <v>75.261680834625921</v>
      </c>
      <c r="CG93" s="40">
        <f>CI59</f>
        <v>78.239051094493945</v>
      </c>
      <c r="CH93" s="42">
        <f>data_seg!AY93</f>
        <v>753.60653061200003</v>
      </c>
      <c r="CI93" s="40">
        <f>data_seg!AZ93</f>
        <v>38.122406639499161</v>
      </c>
      <c r="CJ93" s="40">
        <f>CL59</f>
        <v>72.423986484022862</v>
      </c>
      <c r="CK93" s="40">
        <f>data_seg!BA93</f>
        <v>731.16734693900003</v>
      </c>
      <c r="CL93" s="40">
        <f>data_seg!BB93</f>
        <v>63.410659504339449</v>
      </c>
      <c r="CM93" s="40">
        <f>CO59</f>
        <v>75.157440271140402</v>
      </c>
      <c r="CN93" s="40">
        <f>data_seg!BC93</f>
        <v>763.95972789100006</v>
      </c>
      <c r="CO93" s="40">
        <f>data_seg!BD93</f>
        <v>67.999588814043207</v>
      </c>
    </row>
    <row r="94" spans="1:93" x14ac:dyDescent="0.3">
      <c r="A94" s="41">
        <v>93</v>
      </c>
      <c r="B94" s="41"/>
      <c r="C94" s="54">
        <v>59</v>
      </c>
      <c r="D94" s="41">
        <v>93</v>
      </c>
      <c r="E94" s="40">
        <v>3</v>
      </c>
      <c r="F94" s="40">
        <f>H59</f>
        <v>79.321981632993726</v>
      </c>
      <c r="G94" s="40">
        <f>data_seg!C94</f>
        <v>793.43673469400005</v>
      </c>
      <c r="H94" s="40">
        <f>data_seg!D94</f>
        <v>51.157455142983991</v>
      </c>
      <c r="I94" s="40">
        <f>K59</f>
        <v>64.184131737060795</v>
      </c>
      <c r="J94" s="40">
        <f>data_seg!E94</f>
        <v>679.58857142900001</v>
      </c>
      <c r="K94" s="40">
        <f>data_seg!F94</f>
        <v>65.313981050877842</v>
      </c>
      <c r="L94" s="40">
        <f>N59</f>
        <v>81.845658936506965</v>
      </c>
      <c r="M94" s="40">
        <f>data_seg!G94</f>
        <v>664.16036281200002</v>
      </c>
      <c r="N94" s="40">
        <f>data_seg!H94</f>
        <v>59.175214693818539</v>
      </c>
      <c r="O94" s="40">
        <f>data_bpb!B94</f>
        <v>79.865582745649093</v>
      </c>
      <c r="P94" s="40">
        <f>R59</f>
        <v>80.034914268389741</v>
      </c>
      <c r="Q94" s="40">
        <f>data_seg!I94</f>
        <v>674.20226757399996</v>
      </c>
      <c r="R94" s="40">
        <f>data_seg!J94</f>
        <v>57.622369501697676</v>
      </c>
      <c r="S94" s="40">
        <f>U59</f>
        <v>78.632318974627566</v>
      </c>
      <c r="T94" s="40">
        <f>data_seg!K94</f>
        <v>705.82784580500004</v>
      </c>
      <c r="U94" s="40">
        <f>data_seg!L94</f>
        <v>77.982552648966518</v>
      </c>
      <c r="V94" s="40">
        <f>X59</f>
        <v>81.100252204785548</v>
      </c>
      <c r="W94" s="40">
        <f>data_seg!M94</f>
        <v>643.07664399099997</v>
      </c>
      <c r="X94" s="40">
        <f>data_seg!N94</f>
        <v>62.015625001403528</v>
      </c>
      <c r="Y94" s="40">
        <f>AA59</f>
        <v>68.108942932307087</v>
      </c>
      <c r="Z94" s="40">
        <f>data_seg!O94</f>
        <v>751.84761904799996</v>
      </c>
      <c r="AA94" s="40">
        <f>data_seg!P94</f>
        <v>61.401608918774464</v>
      </c>
      <c r="AB94" s="40">
        <f>data_bpb!C94</f>
        <v>66.256009612398415</v>
      </c>
      <c r="AC94" s="40">
        <f>AE59</f>
        <v>74.333797086515219</v>
      </c>
      <c r="AD94" s="40">
        <f>data_seg!Q94</f>
        <v>725.39138321999997</v>
      </c>
      <c r="AE94" s="40">
        <f>data_seg!R94</f>
        <v>42.360399586976115</v>
      </c>
      <c r="AF94" s="40">
        <f>AH59</f>
        <v>67.23341851589764</v>
      </c>
      <c r="AG94" s="40">
        <f>data_seg!S94</f>
        <v>866.74285714300004</v>
      </c>
      <c r="AH94" s="40">
        <f>data_seg!T94</f>
        <v>50.174771034269966</v>
      </c>
      <c r="AI94" s="40">
        <f>AK59</f>
        <v>56.725931854724308</v>
      </c>
      <c r="AJ94" s="40">
        <f>data_seg!U94</f>
        <v>920.74086167799999</v>
      </c>
      <c r="AK94" s="40">
        <f>data_seg!V94</f>
        <v>41.902449324102527</v>
      </c>
      <c r="AL94" s="40">
        <f>AN59</f>
        <v>85.69075700271722</v>
      </c>
      <c r="AM94" s="40">
        <f>data_seg!W94</f>
        <v>610.65578231300003</v>
      </c>
      <c r="AN94" s="40">
        <f>data_seg!X94</f>
        <v>80.540589907084069</v>
      </c>
      <c r="AO94" s="40">
        <f>data_bpb!D94</f>
        <v>86.553558975884528</v>
      </c>
      <c r="AP94" s="40">
        <f>AR59</f>
        <v>53.774658573851475</v>
      </c>
      <c r="AQ94" s="40">
        <f>data_seg!Y94</f>
        <v>971.29070294799999</v>
      </c>
      <c r="AR94" s="40">
        <f>data_seg!Z94</f>
        <v>35.723286288409398</v>
      </c>
      <c r="AS94" s="40">
        <f>AU59</f>
        <v>81.400595347467586</v>
      </c>
      <c r="AT94" s="40">
        <f>data_seg!AA94</f>
        <v>693.21142857100006</v>
      </c>
      <c r="AU94" s="40">
        <f>data_seg!AB94</f>
        <v>65.211497838860637</v>
      </c>
      <c r="AV94" s="40">
        <f>AX59</f>
        <v>63.216743120625459</v>
      </c>
      <c r="AW94" s="40">
        <f>data_seg!AC94</f>
        <v>873.22122449000005</v>
      </c>
      <c r="AX94" s="40">
        <f>data_seg!AD94</f>
        <v>53.83300781874452</v>
      </c>
      <c r="AY94" s="40">
        <f>data_bpb!E94</f>
        <v>62.421363863258257</v>
      </c>
      <c r="AZ94" s="40">
        <f>BB59</f>
        <v>79.3836289680617</v>
      </c>
      <c r="BA94" s="40">
        <f>data_seg!AE94</f>
        <v>717.46104308400004</v>
      </c>
      <c r="BB94" s="40">
        <f>data_seg!AF94</f>
        <v>48.289371224083922</v>
      </c>
      <c r="BC94" s="40">
        <f>BE59</f>
        <v>67.744908709574958</v>
      </c>
      <c r="BD94" s="40">
        <f>data_seg!AG94</f>
        <v>811.15356009100003</v>
      </c>
      <c r="BE94" s="40">
        <f>data_seg!AH94</f>
        <v>47.990713822470482</v>
      </c>
      <c r="BF94" s="40">
        <f>data_bpb!F94</f>
        <v>67.702647386438002</v>
      </c>
      <c r="BG94" s="40">
        <f>BI59</f>
        <v>70.518092105424287</v>
      </c>
      <c r="BH94" s="40">
        <f>data_seg!AI94</f>
        <v>767.88244898000005</v>
      </c>
      <c r="BI94" s="40">
        <f>data_seg!AJ94</f>
        <v>54.687500007121052</v>
      </c>
      <c r="BJ94" s="40">
        <f>BL59</f>
        <v>67.744908611231253</v>
      </c>
      <c r="BK94" s="40">
        <f>data_seg!AK94</f>
        <v>765.59673469999996</v>
      </c>
      <c r="BL94" s="40">
        <f>data_seg!AL94</f>
        <v>59.062500922850532</v>
      </c>
      <c r="BM94" s="40">
        <f>BO59</f>
        <v>51.434760071499461</v>
      </c>
      <c r="BN94" s="40">
        <f>data_seg!AM94</f>
        <v>919.24244897999995</v>
      </c>
      <c r="BO94" s="40">
        <f>data_seg!AN94</f>
        <v>37.174059649483773</v>
      </c>
      <c r="BP94" s="40">
        <f>BR59</f>
        <v>54.867211199116994</v>
      </c>
      <c r="BQ94" s="40">
        <f>data_seg!AO94</f>
        <v>978.79074829900003</v>
      </c>
      <c r="BR94" s="40">
        <f>data_seg!AP94</f>
        <v>39.350210928826833</v>
      </c>
      <c r="BS94" s="40">
        <f>BU59</f>
        <v>80.990555034775539</v>
      </c>
      <c r="BT94" s="40">
        <f>data_seg!AQ94</f>
        <v>763.27401360500005</v>
      </c>
      <c r="BU94" s="40">
        <f>data_seg!AR94</f>
        <v>38.851012381008339</v>
      </c>
      <c r="BV94" s="40">
        <f>BX59</f>
        <v>66.716774889955715</v>
      </c>
      <c r="BW94" s="42">
        <f>data_seg!AS94</f>
        <v>795.07446712000001</v>
      </c>
      <c r="BX94" s="40">
        <f>data_seg!AT94</f>
        <v>61.584533254135451</v>
      </c>
      <c r="BY94" s="40">
        <f>data_bpb!G94</f>
        <v>63.248980103519564</v>
      </c>
      <c r="BZ94" s="40">
        <f>CB59</f>
        <v>75.793867307669515</v>
      </c>
      <c r="CA94" s="40">
        <f>data_seg!AU94</f>
        <v>701.74476190500002</v>
      </c>
      <c r="CB94" s="40">
        <f>data_seg!AV94</f>
        <v>52.533354508089197</v>
      </c>
      <c r="CC94" s="40">
        <f>CE59</f>
        <v>70.78832042500747</v>
      </c>
      <c r="CD94" s="40">
        <f>data_seg!AW94</f>
        <v>877.40226757400001</v>
      </c>
      <c r="CE94" s="40">
        <f>data_seg!AX94</f>
        <v>41.002066122586001</v>
      </c>
      <c r="CF94" s="40">
        <f>data_bpb!H94</f>
        <v>65.97406914172582</v>
      </c>
      <c r="CG94" s="40">
        <f>CI59</f>
        <v>78.239051094493945</v>
      </c>
      <c r="CH94" s="42">
        <f>data_seg!AY94</f>
        <v>758.32816326499994</v>
      </c>
      <c r="CI94" s="40">
        <f>data_seg!AZ94</f>
        <v>47.403497033242978</v>
      </c>
      <c r="CJ94" s="40">
        <f>CL59</f>
        <v>72.423986484022862</v>
      </c>
      <c r="CK94" s="40">
        <f>data_seg!BA94</f>
        <v>734.00598639500004</v>
      </c>
      <c r="CL94" s="40">
        <f>data_seg!BB94</f>
        <v>58.727352107017921</v>
      </c>
      <c r="CM94" s="40">
        <f>CO59</f>
        <v>75.157440271140402</v>
      </c>
      <c r="CN94" s="40">
        <f>data_seg!BC94</f>
        <v>766.60680272100001</v>
      </c>
      <c r="CO94" s="40">
        <f>data_seg!BD94</f>
        <v>56.173970882695151</v>
      </c>
    </row>
    <row r="95" spans="1:93" x14ac:dyDescent="0.3">
      <c r="A95" s="41">
        <v>94</v>
      </c>
      <c r="B95" s="41"/>
      <c r="C95" s="54">
        <v>59</v>
      </c>
      <c r="D95" s="41">
        <v>94</v>
      </c>
      <c r="E95" s="40">
        <v>1</v>
      </c>
      <c r="F95" s="40">
        <f>H59</f>
        <v>79.321981632993726</v>
      </c>
      <c r="G95" s="40">
        <f>data_seg!C95</f>
        <v>796.95528344700006</v>
      </c>
      <c r="H95" s="40">
        <f>data_seg!D95</f>
        <v>14.214801443883088</v>
      </c>
      <c r="I95" s="40">
        <f>K59</f>
        <v>64.184131737060795</v>
      </c>
      <c r="J95" s="40">
        <f>data_seg!E95</f>
        <v>682.34448979599995</v>
      </c>
      <c r="K95" s="40">
        <f>data_seg!F95</f>
        <v>58.148734159959844</v>
      </c>
      <c r="L95" s="40">
        <f>N59</f>
        <v>81.845658936506965</v>
      </c>
      <c r="M95" s="40">
        <f>data_seg!G95</f>
        <v>667.20217687100001</v>
      </c>
      <c r="N95" s="40">
        <f>data_seg!H95</f>
        <v>56.441979509061163</v>
      </c>
      <c r="O95" s="40">
        <f>data_bpb!B95</f>
        <v>91.065006272842012</v>
      </c>
      <c r="P95" s="40">
        <f>R59</f>
        <v>80.034914268389741</v>
      </c>
      <c r="Q95" s="40">
        <f>data_seg!I95</f>
        <v>677.32605442199997</v>
      </c>
      <c r="R95" s="40">
        <f>data_seg!J95</f>
        <v>57.420628888238703</v>
      </c>
      <c r="S95" s="40">
        <f>U59</f>
        <v>78.632318974627566</v>
      </c>
      <c r="T95" s="40">
        <f>data_seg!K95</f>
        <v>708.13605442200003</v>
      </c>
      <c r="U95" s="40">
        <f>data_seg!L95</f>
        <v>78.525641092762811</v>
      </c>
      <c r="V95" s="40">
        <f>X59</f>
        <v>81.100252204785548</v>
      </c>
      <c r="W95" s="40">
        <f>data_seg!M95</f>
        <v>645.97913832200004</v>
      </c>
      <c r="X95" s="40">
        <f>data_seg!N95</f>
        <v>48.754422184543436</v>
      </c>
      <c r="Y95" s="40">
        <f>AA59</f>
        <v>68.108942932307087</v>
      </c>
      <c r="Z95" s="40">
        <f>data_seg!O95</f>
        <v>754.77913832199999</v>
      </c>
      <c r="AA95" s="40">
        <f>data_seg!P95</f>
        <v>46.981534078729254</v>
      </c>
      <c r="AB95" s="40">
        <f>data_bpb!C95</f>
        <v>69.758551741405</v>
      </c>
      <c r="AC95" s="40">
        <f>AE59</f>
        <v>74.333797086515219</v>
      </c>
      <c r="AD95" s="40">
        <f>data_seg!Q95</f>
        <v>729.64063492100001</v>
      </c>
      <c r="AE95" s="40">
        <f>data_seg!R95</f>
        <v>47.851562500780375</v>
      </c>
      <c r="AF95" s="40">
        <f>AH59</f>
        <v>67.23341851589764</v>
      </c>
      <c r="AG95" s="40">
        <f>data_seg!S95</f>
        <v>870.33031745999995</v>
      </c>
      <c r="AH95" s="40">
        <f>data_seg!T95</f>
        <v>53.00374591164779</v>
      </c>
      <c r="AI95" s="40">
        <f>AK59</f>
        <v>56.725931854724308</v>
      </c>
      <c r="AJ95" s="40">
        <f>data_seg!U95</f>
        <v>925.03655328800005</v>
      </c>
      <c r="AK95" s="40">
        <f>data_seg!V95</f>
        <v>44.938858705423058</v>
      </c>
      <c r="AL95" s="40">
        <f>AN59</f>
        <v>85.69075700271722</v>
      </c>
      <c r="AM95" s="40">
        <f>data_seg!W95</f>
        <v>612.89068027200005</v>
      </c>
      <c r="AN95" s="40">
        <f>data_seg!X95</f>
        <v>69.366889452044475</v>
      </c>
      <c r="AO95" s="40">
        <f>data_bpb!D95</f>
        <v>86.012883514779347</v>
      </c>
      <c r="AP95" s="40">
        <f>AR59</f>
        <v>53.774658573851475</v>
      </c>
      <c r="AQ95" s="40">
        <f>data_seg!Y95</f>
        <v>976.329433107</v>
      </c>
      <c r="AR95" s="40">
        <f>data_seg!Z95</f>
        <v>26.367187506437503</v>
      </c>
      <c r="AS95" s="40">
        <f>AU59</f>
        <v>81.400595347467586</v>
      </c>
      <c r="AT95" s="40">
        <f>data_seg!AA95</f>
        <v>695.97167800499994</v>
      </c>
      <c r="AU95" s="40">
        <f>data_seg!AB95</f>
        <v>59.145673629411462</v>
      </c>
      <c r="AV95" s="40">
        <f>AX59</f>
        <v>63.216743120625459</v>
      </c>
      <c r="AW95" s="40">
        <f>data_seg!AC95</f>
        <v>876.56489795899995</v>
      </c>
      <c r="AX95" s="40">
        <f>data_seg!AD95</f>
        <v>45.937499999278728</v>
      </c>
      <c r="AY95" s="40">
        <f>data_bpb!E95</f>
        <v>63.023758959775947</v>
      </c>
      <c r="AZ95" s="40">
        <f>BB59</f>
        <v>79.3836289680617</v>
      </c>
      <c r="BA95" s="40">
        <f>data_seg!AE95</f>
        <v>721.18857142900004</v>
      </c>
      <c r="BB95" s="40">
        <f>data_seg!AF95</f>
        <v>44.551454761708108</v>
      </c>
      <c r="BC95" s="40">
        <f>BE59</f>
        <v>67.744908709574958</v>
      </c>
      <c r="BD95" s="40">
        <f>data_seg!AG95</f>
        <v>814.90428571400003</v>
      </c>
      <c r="BE95" s="40">
        <f>data_seg!AH95</f>
        <v>40.512608520383097</v>
      </c>
      <c r="BF95" s="40">
        <f>data_bpb!F95</f>
        <v>68.223716717904964</v>
      </c>
      <c r="BG95" s="40">
        <f>BI59</f>
        <v>70.518092105424287</v>
      </c>
      <c r="BH95" s="40">
        <f>data_seg!AI95</f>
        <v>771.17387755100003</v>
      </c>
      <c r="BI95" s="40">
        <f>data_seg!AJ95</f>
        <v>37.964876039430713</v>
      </c>
      <c r="BJ95" s="40">
        <f>BL59</f>
        <v>67.744908611231253</v>
      </c>
      <c r="BK95" s="40">
        <f>data_seg!AK95</f>
        <v>768.64435370000001</v>
      </c>
      <c r="BL95" s="40">
        <f>data_seg!AL95</f>
        <v>59.401935374455718</v>
      </c>
      <c r="BM95" s="40">
        <f>BO59</f>
        <v>51.434760071499461</v>
      </c>
      <c r="BN95" s="40">
        <f>data_seg!AM95</f>
        <v>924.084535147</v>
      </c>
      <c r="BO95" s="40">
        <f>data_seg!AN95</f>
        <v>34.918707770086819</v>
      </c>
      <c r="BP95" s="40">
        <f>BR59</f>
        <v>54.867211199116994</v>
      </c>
      <c r="BQ95" s="40">
        <f>data_seg!AO95</f>
        <v>983.36505668899997</v>
      </c>
      <c r="BR95" s="40">
        <f>data_seg!AP95</f>
        <v>33.557813028913316</v>
      </c>
      <c r="BS95" s="40">
        <f>BU59</f>
        <v>80.990555034775539</v>
      </c>
      <c r="BT95" s="40">
        <f>data_seg!AQ95</f>
        <v>767.90709750600001</v>
      </c>
      <c r="BU95" s="40">
        <f>data_seg!AR95</f>
        <v>38.121857414359916</v>
      </c>
      <c r="BV95" s="40">
        <f>BX59</f>
        <v>66.716774889955715</v>
      </c>
      <c r="BW95" s="42">
        <f>data_seg!AS95</f>
        <v>797.99727891199996</v>
      </c>
      <c r="BX95" s="40">
        <f>data_seg!AT95</f>
        <v>53.004807697718739</v>
      </c>
      <c r="BY95" s="40">
        <f>data_bpb!G95</f>
        <v>70.07415254218661</v>
      </c>
      <c r="BZ95" s="40">
        <f>CB59</f>
        <v>75.793867307669515</v>
      </c>
      <c r="CA95" s="40">
        <f>data_seg!AU95</f>
        <v>705.17115646299999</v>
      </c>
      <c r="CB95" s="40">
        <f>data_seg!AV95</f>
        <v>37.449048930534261</v>
      </c>
      <c r="CC95" s="40">
        <f>CE59</f>
        <v>70.78832042500747</v>
      </c>
      <c r="CD95" s="40">
        <f>data_seg!AW95</f>
        <v>881.79229024899996</v>
      </c>
      <c r="CE95" s="40">
        <f>data_seg!AX95</f>
        <v>26.002358481520439</v>
      </c>
      <c r="CF95" s="40">
        <f>data_bpb!H95</f>
        <v>71.364034793818377</v>
      </c>
      <c r="CG95" s="40">
        <f>CI59</f>
        <v>78.239051094493945</v>
      </c>
      <c r="CH95" s="42">
        <f>data_seg!AY95</f>
        <v>762.12535147400001</v>
      </c>
      <c r="CI95" s="40">
        <f>data_seg!AZ95</f>
        <v>43.223993721906247</v>
      </c>
      <c r="CJ95" s="40">
        <f>CL59</f>
        <v>72.423986484022862</v>
      </c>
      <c r="CK95" s="40">
        <f>data_seg!BA95</f>
        <v>737.07099773200002</v>
      </c>
      <c r="CL95" s="40">
        <f>data_seg!BB95</f>
        <v>53.003745911653112</v>
      </c>
      <c r="CM95" s="40">
        <f>CO59</f>
        <v>75.157440271140402</v>
      </c>
      <c r="CN95" s="40">
        <f>data_seg!BC95</f>
        <v>769.81113378700002</v>
      </c>
      <c r="CO95" s="40">
        <f>data_seg!BD95</f>
        <v>53.831912592972856</v>
      </c>
    </row>
    <row r="96" spans="1:93" x14ac:dyDescent="0.3">
      <c r="A96" s="41">
        <v>95</v>
      </c>
      <c r="B96" s="41" t="s">
        <v>27</v>
      </c>
      <c r="C96" s="54" t="s">
        <v>124</v>
      </c>
      <c r="D96" s="41">
        <v>95</v>
      </c>
      <c r="E96" s="40">
        <v>2</v>
      </c>
      <c r="F96" s="40">
        <f>AVERAGE(H59:H60)</f>
        <v>75.139037160085152</v>
      </c>
      <c r="G96" s="40">
        <f>data_seg!C96</f>
        <v>801.17623582800002</v>
      </c>
      <c r="H96" s="40">
        <f>data_seg!D96</f>
        <v>38.025982990031565</v>
      </c>
      <c r="I96" s="40">
        <f>AVERAGE(K59:K60)</f>
        <v>62.073030334583919</v>
      </c>
      <c r="J96" s="40">
        <f>data_seg!E96</f>
        <v>683.37632653100002</v>
      </c>
      <c r="K96" s="40">
        <f>data_seg!F96</f>
        <v>47.796242781646363</v>
      </c>
      <c r="L96" s="40">
        <f>AVERAGE(N59:N60)</f>
        <v>82.896179723524682</v>
      </c>
      <c r="M96" s="40">
        <f>data_seg!G96</f>
        <v>668.26521542</v>
      </c>
      <c r="N96" s="40">
        <f>data_seg!H96</f>
        <v>52.086614179637628</v>
      </c>
      <c r="O96" s="40">
        <f>data_bpb!B96</f>
        <v>82.140325646471055</v>
      </c>
      <c r="P96" s="40">
        <f>AVERAGE(R59:R60)</f>
        <v>79.568238376470589</v>
      </c>
      <c r="Q96" s="40">
        <f>data_seg!I96</f>
        <v>678.37097505700001</v>
      </c>
      <c r="R96" s="40">
        <f>data_seg!J96</f>
        <v>55.569556459665215</v>
      </c>
      <c r="S96" s="40">
        <f>AVERAGE(U59:U60)</f>
        <v>73.047802141294156</v>
      </c>
      <c r="T96" s="40">
        <f>data_seg!K96</f>
        <v>708.90013605399997</v>
      </c>
      <c r="U96" s="40">
        <f>data_seg!L96</f>
        <v>68.705857903353674</v>
      </c>
      <c r="V96" s="40">
        <f>AVERAGE(X59:X60)</f>
        <v>83.026581575389571</v>
      </c>
      <c r="W96" s="40">
        <f>data_seg!M96</f>
        <v>647.20979591800005</v>
      </c>
      <c r="X96" s="40">
        <f>data_seg!N96</f>
        <v>54.399671043015701</v>
      </c>
      <c r="Y96" s="40">
        <f>AVERAGE(AA59:AA60)</f>
        <v>67.111840863548963</v>
      </c>
      <c r="Z96" s="40">
        <f>data_seg!O96</f>
        <v>756.05623582800001</v>
      </c>
      <c r="AA96" s="40">
        <f>data_seg!P96</f>
        <v>48.639705890354435</v>
      </c>
      <c r="AB96" s="40">
        <f>data_bpb!C96</f>
        <v>66.420664206641874</v>
      </c>
      <c r="AC96" s="40">
        <f>AVERAGE(AE59:AE60)</f>
        <v>73.732715181666038</v>
      </c>
      <c r="AD96" s="40">
        <f>data_seg!Q96</f>
        <v>730.89451247199997</v>
      </c>
      <c r="AE96" s="40">
        <f>data_seg!R96</f>
        <v>44.938858705421147</v>
      </c>
      <c r="AF96" s="40">
        <f>AVERAGE(AH59:AH60)</f>
        <v>68.146567279700534</v>
      </c>
      <c r="AG96" s="40">
        <f>data_seg!S96</f>
        <v>871.46231292499999</v>
      </c>
      <c r="AH96" s="40">
        <f>data_seg!T96</f>
        <v>46.168341699118358</v>
      </c>
      <c r="AI96" s="40">
        <f>AVERAGE(AK59:AK60)</f>
        <v>54.480306416746359</v>
      </c>
      <c r="AJ96" s="40">
        <f>data_seg!U96</f>
        <v>926.37170068</v>
      </c>
      <c r="AK96" s="40">
        <f>data_seg!V96</f>
        <v>37.313853788535219</v>
      </c>
      <c r="AL96" s="40">
        <f>AVERAGE(AN59:AN60)</f>
        <v>86.273687332871106</v>
      </c>
      <c r="AM96" s="40">
        <f>data_seg!W96</f>
        <v>613.75564625899995</v>
      </c>
      <c r="AN96" s="40">
        <f>data_seg!X96</f>
        <v>71.037371162627821</v>
      </c>
      <c r="AO96" s="40">
        <f>data_bpb!D96</f>
        <v>84.837149636951054</v>
      </c>
      <c r="AP96" s="40">
        <f>AVERAGE(AR59:AR60)</f>
        <v>53.271343331016745</v>
      </c>
      <c r="AQ96" s="40">
        <f>data_seg!Y96</f>
        <v>978.60498866199998</v>
      </c>
      <c r="AR96" s="40">
        <f>data_seg!Z96</f>
        <v>26.777040156429514</v>
      </c>
      <c r="AS96" s="40">
        <f>AVERAGE(AU59:AU60)</f>
        <v>80.710378329139132</v>
      </c>
      <c r="AT96" s="40">
        <f>data_seg!AA96</f>
        <v>696.98612244900005</v>
      </c>
      <c r="AU96" s="40">
        <f>data_seg!AB96</f>
        <v>54.221311486134354</v>
      </c>
      <c r="AV96" s="40">
        <f>AVERAGE(AX59:AX60)</f>
        <v>61.05548694119139</v>
      </c>
      <c r="AW96" s="40">
        <f>data_seg!AC96</f>
        <v>877.87102040800005</v>
      </c>
      <c r="AX96" s="40">
        <f>data_seg!AD96</f>
        <v>40.39447972433306</v>
      </c>
      <c r="AY96" s="40">
        <f>data_bpb!E96</f>
        <v>60.699675017076409</v>
      </c>
      <c r="AZ96" s="40">
        <f>AVERAGE(BB59:BB60)</f>
        <v>78.103474436621298</v>
      </c>
      <c r="BA96" s="40">
        <f>data_seg!AE96</f>
        <v>722.53532879800002</v>
      </c>
      <c r="BB96" s="40">
        <f>data_seg!AF96</f>
        <v>47.990423683720785</v>
      </c>
      <c r="BC96" s="40">
        <f>AVERAGE(BE59:BE60)</f>
        <v>66.903413067860328</v>
      </c>
      <c r="BD96" s="40">
        <f>data_seg!AG96</f>
        <v>816.38530612199997</v>
      </c>
      <c r="BE96" s="40">
        <f>data_seg!AH96</f>
        <v>37.121212112306161</v>
      </c>
      <c r="BF96" s="40">
        <f>data_bpb!F96</f>
        <v>66.044603819792329</v>
      </c>
      <c r="BG96" s="40">
        <f>AVERAGE(BI59:BI60)</f>
        <v>71.147717928296615</v>
      </c>
      <c r="BH96" s="40">
        <f>data_seg!AI96</f>
        <v>772.75428571400005</v>
      </c>
      <c r="BI96" s="40">
        <f>data_seg!AJ96</f>
        <v>41.364432214685728</v>
      </c>
      <c r="BJ96" s="40">
        <f>AVERAGE(BL59:BL60)</f>
        <v>67.770035475916202</v>
      </c>
      <c r="BK96" s="40">
        <f>data_seg!AK96</f>
        <v>769.65442180000002</v>
      </c>
      <c r="BL96" s="40">
        <f>data_seg!AL96</f>
        <v>56.021341890406099</v>
      </c>
      <c r="BM96" s="40">
        <f>AVERAGE(BO59:BO60)</f>
        <v>51.327797135052208</v>
      </c>
      <c r="BN96" s="40">
        <f>data_seg!AM96</f>
        <v>925.80281179099995</v>
      </c>
      <c r="BO96" s="40">
        <f>data_seg!AN96</f>
        <v>29.700969826435596</v>
      </c>
      <c r="BP96" s="40">
        <f>AVERAGE(BR59:BR60)</f>
        <v>53.981390271748566</v>
      </c>
      <c r="BQ96" s="40">
        <f>data_seg!AO96</f>
        <v>985.15301587299996</v>
      </c>
      <c r="BR96" s="40">
        <f>data_seg!AP96</f>
        <v>31.901041667185954</v>
      </c>
      <c r="BS96" s="40">
        <f>AVERAGE(BU59:BU60)</f>
        <v>81.729070734744425</v>
      </c>
      <c r="BT96" s="40">
        <f>data_seg!AQ96</f>
        <v>769.48099773199999</v>
      </c>
      <c r="BU96" s="40">
        <f>data_seg!AR96</f>
        <v>44.975523521783067</v>
      </c>
      <c r="BV96" s="40">
        <f>AVERAGE(BX59:BX60)</f>
        <v>65.998190070785597</v>
      </c>
      <c r="BW96" s="42">
        <f>data_seg!AS96</f>
        <v>799.12925170100004</v>
      </c>
      <c r="BX96" s="40">
        <f>data_seg!AT96</f>
        <v>49.513473062879882</v>
      </c>
      <c r="BY96" s="40">
        <f>data_bpb!G96</f>
        <v>65.027463412596816</v>
      </c>
      <c r="BZ96" s="40">
        <f>AVERAGE(CB59:CB60)</f>
        <v>73.848020603811236</v>
      </c>
      <c r="CA96" s="40">
        <f>data_seg!AU96</f>
        <v>706.77333333299998</v>
      </c>
      <c r="CB96" s="40">
        <f>data_seg!AV96</f>
        <v>38.17520775069773</v>
      </c>
      <c r="CC96" s="40">
        <f>AVERAGE(CE59:CE60)</f>
        <v>67.278800314896728</v>
      </c>
      <c r="CD96" s="40">
        <f>data_seg!AW96</f>
        <v>884.09977324299996</v>
      </c>
      <c r="CE96" s="40">
        <f>data_seg!AX96</f>
        <v>28.911713289666878</v>
      </c>
      <c r="CF96" s="40">
        <f>data_bpb!H96</f>
        <v>67.189477208716994</v>
      </c>
      <c r="CG96" s="40">
        <f>AVERAGE(CI59:CI60)</f>
        <v>77.400775549905219</v>
      </c>
      <c r="CH96" s="42">
        <f>data_seg!AY96</f>
        <v>763.51346938799998</v>
      </c>
      <c r="CI96" s="40">
        <f>data_seg!AZ96</f>
        <v>53.885630510879032</v>
      </c>
      <c r="CJ96" s="40">
        <f>AVERAGE(CL59:CL60)</f>
        <v>69.9619932504486</v>
      </c>
      <c r="CK96" s="40">
        <f>data_seg!BA96</f>
        <v>738.20299319699996</v>
      </c>
      <c r="CL96" s="40">
        <f>data_seg!BB96</f>
        <v>47.851562500778208</v>
      </c>
      <c r="CM96" s="40">
        <f>AVERAGE(CO59:CO60)</f>
        <v>75.084389930182738</v>
      </c>
      <c r="CN96" s="40">
        <f>data_seg!BC96</f>
        <v>770.92571428600002</v>
      </c>
      <c r="CO96" s="40">
        <f>data_seg!BD96</f>
        <v>45.734236730604131</v>
      </c>
    </row>
    <row r="97" spans="1:93" x14ac:dyDescent="0.3">
      <c r="A97" s="41">
        <v>96</v>
      </c>
      <c r="B97" s="41">
        <v>60</v>
      </c>
      <c r="C97" s="54" t="s">
        <v>125</v>
      </c>
      <c r="D97" s="41">
        <v>96</v>
      </c>
      <c r="E97" s="40">
        <v>12</v>
      </c>
      <c r="F97" s="40">
        <f>60/((G63-G61)/24)</f>
        <v>72.224041924791749</v>
      </c>
      <c r="G97" s="40">
        <f>data_seg!C97</f>
        <v>804.33197278900002</v>
      </c>
      <c r="H97" s="40">
        <f>data_seg!D97</f>
        <v>52.350427349495241</v>
      </c>
      <c r="I97" s="40">
        <f>60/((J63-J61)/24)</f>
        <v>64.694376529165325</v>
      </c>
      <c r="J97" s="40">
        <f>data_seg!E97</f>
        <v>685.88698412700001</v>
      </c>
      <c r="K97" s="40">
        <f>data_seg!F97</f>
        <v>55.750646140348763</v>
      </c>
      <c r="L97" s="40">
        <f>60/((M63-M61)/24)</f>
        <v>81.529107268117542</v>
      </c>
      <c r="M97" s="40">
        <f>data_seg!G97</f>
        <v>670.56907029499996</v>
      </c>
      <c r="N97" s="40">
        <f>data_seg!H97</f>
        <v>71.28232758697439</v>
      </c>
      <c r="O97" s="40">
        <f>data_bpb!B97</f>
        <v>81.59950658301598</v>
      </c>
      <c r="P97" s="40">
        <f>60/((Q63-Q61)/24)</f>
        <v>78.203814629189239</v>
      </c>
      <c r="Q97" s="40">
        <f>data_seg!I97</f>
        <v>680.53043083900002</v>
      </c>
      <c r="R97" s="40">
        <f>data_seg!J97</f>
        <v>60.326483464765609</v>
      </c>
      <c r="S97" s="40">
        <f>60/((T63-T61)/24)</f>
        <v>69.388111885170161</v>
      </c>
      <c r="T97" s="40">
        <f>data_seg!K97</f>
        <v>710.64671201800002</v>
      </c>
      <c r="U97" s="40">
        <f>data_seg!L97</f>
        <v>71.215978288538437</v>
      </c>
      <c r="V97" s="40">
        <f>60/((W63-W61)/24)</f>
        <v>79.644419476135312</v>
      </c>
      <c r="W97" s="40">
        <f>data_seg!M97</f>
        <v>649.41569160999995</v>
      </c>
      <c r="X97" s="40">
        <f>data_seg!N97</f>
        <v>68.753464526467042</v>
      </c>
      <c r="Y97" s="40">
        <f>60/((Z63-Z61)/24)</f>
        <v>68.447556307174352</v>
      </c>
      <c r="Z97" s="40">
        <f>data_seg!O97</f>
        <v>758.52335600900005</v>
      </c>
      <c r="AA97" s="40">
        <f>data_seg!P97</f>
        <v>57.355491328837807</v>
      </c>
      <c r="AB97" s="40">
        <f>data_bpb!C97</f>
        <v>68.958627429029761</v>
      </c>
      <c r="AC97" s="40">
        <f>60/((AD63-AD61)/24)</f>
        <v>72.363623103075554</v>
      </c>
      <c r="AD97" s="40">
        <f>data_seg!Q97</f>
        <v>733.56480725599999</v>
      </c>
      <c r="AE97" s="40">
        <f>data_seg!R97</f>
        <v>57.850396453410887</v>
      </c>
      <c r="AF97" s="40">
        <f>60/((AG63-AG61)/24)</f>
        <v>65.097588977111528</v>
      </c>
      <c r="AG97" s="40">
        <f>data_seg!S97</f>
        <v>874.06149659899995</v>
      </c>
      <c r="AH97" s="40">
        <f>data_seg!T97</f>
        <v>70.262710669886886</v>
      </c>
      <c r="AI97" s="40">
        <f>60/((AJ63-AJ61)/24)</f>
        <v>54.138476649556729</v>
      </c>
      <c r="AJ97" s="40">
        <f>data_seg!U97</f>
        <v>929.587664399</v>
      </c>
      <c r="AK97" s="40">
        <f>data_seg!V97</f>
        <v>49.218749998558131</v>
      </c>
      <c r="AL97" s="40">
        <f>60/((AM63-AM61)/24)</f>
        <v>84.894763859109872</v>
      </c>
      <c r="AM97" s="40">
        <f>data_seg!W97</f>
        <v>615.44489795899995</v>
      </c>
      <c r="AN97" s="40">
        <f>data_seg!X97</f>
        <v>84.203156816111544</v>
      </c>
      <c r="AO97" s="40">
        <f>data_bpb!D97</f>
        <v>85.894217452731596</v>
      </c>
      <c r="AP97" s="40">
        <f>60/((AQ63-AQ61)/24)</f>
        <v>55.669322260952029</v>
      </c>
      <c r="AQ97" s="40">
        <f>data_seg!Y97</f>
        <v>983.08643990899998</v>
      </c>
      <c r="AR97" s="40">
        <f>data_seg!Z97</f>
        <v>36.351480070693668</v>
      </c>
      <c r="AS97" s="40">
        <f>60/((AT63-AT61)/24)</f>
        <v>80.592105263342049</v>
      </c>
      <c r="AT97" s="40">
        <f>data_seg!AA97</f>
        <v>699.19927437599995</v>
      </c>
      <c r="AU97" s="40">
        <f>data_seg!AB97</f>
        <v>70.352382298340459</v>
      </c>
      <c r="AV97" s="40">
        <f>60/((AW63-AW61)/24)</f>
        <v>63.289322618305462</v>
      </c>
      <c r="AW97" s="40">
        <f>data_seg!AC97</f>
        <v>880.84172335599999</v>
      </c>
      <c r="AX97" s="40">
        <f>data_seg!AD97</f>
        <v>43.523554697541769</v>
      </c>
      <c r="AY97" s="40">
        <f>data_bpb!E97</f>
        <v>66.022082208870941</v>
      </c>
      <c r="AZ97" s="40">
        <f>60/((BA63-BA61)/24)</f>
        <v>75.170454545588072</v>
      </c>
      <c r="BA97" s="40">
        <f>data_seg!AE97</f>
        <v>725.03582766399995</v>
      </c>
      <c r="BB97" s="40">
        <f>data_seg!AF97</f>
        <v>53.803817370888737</v>
      </c>
      <c r="BC97" s="40">
        <f>60/((BD63-BD61)/24)</f>
        <v>69.785842388874642</v>
      </c>
      <c r="BD97" s="40">
        <f>data_seg!AG97</f>
        <v>819.61795918400003</v>
      </c>
      <c r="BE97" s="40">
        <f>data_seg!AH97</f>
        <v>60.79963235678305</v>
      </c>
      <c r="BF97" s="40">
        <f>data_bpb!F97</f>
        <v>70.153421950135325</v>
      </c>
      <c r="BG97" s="40">
        <f>60/((BH63-BH61)/24)</f>
        <v>70.312499999999744</v>
      </c>
      <c r="BH97" s="40">
        <f>data_seg!AI97</f>
        <v>775.65532879800003</v>
      </c>
      <c r="BI97" s="40">
        <f>data_seg!AJ97</f>
        <v>50.255773906490035</v>
      </c>
      <c r="BJ97" s="40">
        <f>60/((BK63-BK61)/24)</f>
        <v>69.551046449589123</v>
      </c>
      <c r="BK97" s="40">
        <f>data_seg!AK97</f>
        <v>771.79646260000004</v>
      </c>
      <c r="BL97" s="40">
        <f>data_seg!AL97</f>
        <v>65.430402230944637</v>
      </c>
      <c r="BM97" s="40">
        <f>60/((BN63-BN61)/24)</f>
        <v>49.652221777437539</v>
      </c>
      <c r="BN97" s="40">
        <f>data_seg!AM97</f>
        <v>929.84308390000001</v>
      </c>
      <c r="BO97" s="40">
        <f>data_seg!AN97</f>
        <v>49.140748812148011</v>
      </c>
      <c r="BP97" s="40">
        <f>60/((BQ63-BQ61)/24)</f>
        <v>55.027173912809687</v>
      </c>
      <c r="BQ97" s="40">
        <f>data_seg!AO97</f>
        <v>988.91464852599995</v>
      </c>
      <c r="BR97" s="40">
        <f>data_seg!AP97</f>
        <v>40.724451986855598</v>
      </c>
      <c r="BS97" s="40">
        <f>60/((BT63-BT61)/24)</f>
        <v>78.169929494406716</v>
      </c>
      <c r="BT97" s="40">
        <f>data_seg!AQ97</f>
        <v>772.14911564600004</v>
      </c>
      <c r="BU97" s="40">
        <f>data_seg!AR97</f>
        <v>58.251144768547618</v>
      </c>
      <c r="BV97" s="40">
        <f>60/((BW63-BW61)/24)</f>
        <v>68.008910212874852</v>
      </c>
      <c r="BW97" s="42">
        <f>data_seg!AS97</f>
        <v>801.55283446700003</v>
      </c>
      <c r="BX97" s="40">
        <f>data_seg!AT97</f>
        <v>50.386003886689757</v>
      </c>
      <c r="BY97" s="40">
        <f>data_bpb!G97</f>
        <v>72.16855695378932</v>
      </c>
      <c r="BZ97" s="40">
        <f>60/((CA63-CA61)/24)</f>
        <v>74.689499435857584</v>
      </c>
      <c r="CA97" s="40">
        <f>data_seg!AU97</f>
        <v>709.91673469399996</v>
      </c>
      <c r="CB97" s="40">
        <f>data_seg!AV97</f>
        <v>61.684073109062659</v>
      </c>
      <c r="CC97" s="40">
        <f>60/((CD63-CD61)/24)</f>
        <v>69.607155382969353</v>
      </c>
      <c r="CD97" s="40">
        <f>data_seg!AW97</f>
        <v>888.25034013599998</v>
      </c>
      <c r="CE97" s="40">
        <f>data_seg!AX97</f>
        <v>48.402439023453141</v>
      </c>
      <c r="CF97" s="40">
        <f>data_bpb!H97</f>
        <v>71.611576204008429</v>
      </c>
      <c r="CG97" s="40">
        <f>60/((CH63-CH61)/24)</f>
        <v>78.30255681661761</v>
      </c>
      <c r="CH97" s="42">
        <f>data_seg!AY97</f>
        <v>765.74040816299998</v>
      </c>
      <c r="CI97" s="40">
        <f>data_seg!AZ97</f>
        <v>58.426073132535784</v>
      </c>
      <c r="CJ97" s="40">
        <f>60/((CK63-CK61)/24)</f>
        <v>68.97091022813683</v>
      </c>
      <c r="CK97" s="40">
        <f>data_seg!BA97</f>
        <v>740.71074829899999</v>
      </c>
      <c r="CL97" s="40">
        <f>data_seg!BB97</f>
        <v>64.032653585453147</v>
      </c>
      <c r="CM97" s="40">
        <f>60/((CN63-CN61)/24)</f>
        <v>73.161290320869554</v>
      </c>
      <c r="CN97" s="40">
        <f>data_seg!BC97</f>
        <v>773.54956916100002</v>
      </c>
      <c r="CO97" s="40">
        <f>data_seg!BD97</f>
        <v>59.469694839982374</v>
      </c>
    </row>
    <row r="98" spans="1:93" x14ac:dyDescent="0.3">
      <c r="A98" s="41">
        <v>97</v>
      </c>
      <c r="B98" s="41"/>
      <c r="C98" s="54" t="s">
        <v>125</v>
      </c>
      <c r="D98" s="41">
        <v>97</v>
      </c>
      <c r="E98" s="40">
        <v>12</v>
      </c>
      <c r="F98" s="40">
        <f>60/((G63-G61)/24)</f>
        <v>72.224041924791749</v>
      </c>
      <c r="G98" s="40">
        <f>data_seg!C98</f>
        <v>818.085442177</v>
      </c>
      <c r="H98" s="40">
        <f>data_seg!D98</f>
        <v>68.40287726305975</v>
      </c>
      <c r="I98" s="40">
        <f>60/((J63-J61)/24)</f>
        <v>64.694376529165325</v>
      </c>
      <c r="J98" s="40">
        <f>data_seg!E98</f>
        <v>698.80163265299996</v>
      </c>
      <c r="K98" s="40">
        <f>data_seg!F98</f>
        <v>59.983677911384483</v>
      </c>
      <c r="L98" s="40">
        <f>60/((M63-M61)/24)</f>
        <v>81.529107268117542</v>
      </c>
      <c r="M98" s="40">
        <f>data_seg!G98</f>
        <v>680.66975056700005</v>
      </c>
      <c r="N98" s="40">
        <f>data_seg!H98</f>
        <v>75.999540445978809</v>
      </c>
      <c r="O98" s="40">
        <f>data_bpb!B98</f>
        <v>83.35433467019817</v>
      </c>
      <c r="P98" s="40">
        <f>60/((Q63-Q61)/24)</f>
        <v>78.203814629189239</v>
      </c>
      <c r="Q98" s="40">
        <f>data_seg!I98</f>
        <v>692.46548752800004</v>
      </c>
      <c r="R98" s="40">
        <f>data_seg!J98</f>
        <v>70.312499999999943</v>
      </c>
      <c r="S98" s="40">
        <f>60/((T63-T61)/24)</f>
        <v>69.388111885170161</v>
      </c>
      <c r="T98" s="40">
        <f>data_seg!K98</f>
        <v>720.75680272099999</v>
      </c>
      <c r="U98" s="40">
        <f>data_seg!L98</f>
        <v>79.717804190253659</v>
      </c>
      <c r="V98" s="40">
        <f>60/((W63-W61)/24)</f>
        <v>79.644419476135312</v>
      </c>
      <c r="W98" s="40">
        <f>data_seg!M98</f>
        <v>659.88789115600002</v>
      </c>
      <c r="X98" s="40">
        <f>data_seg!N98</f>
        <v>75.813722487878195</v>
      </c>
      <c r="Y98" s="40">
        <f>60/((Z63-Z61)/24)</f>
        <v>68.447556307174352</v>
      </c>
      <c r="Z98" s="40">
        <f>data_seg!O98</f>
        <v>771.07664399099997</v>
      </c>
      <c r="AA98" s="40">
        <f>data_seg!P98</f>
        <v>69.242998176755449</v>
      </c>
      <c r="AB98" s="40">
        <f>data_bpb!C98</f>
        <v>68.149038468500905</v>
      </c>
      <c r="AC98" s="40">
        <f>60/((AD63-AD61)/24)</f>
        <v>72.363623103075554</v>
      </c>
      <c r="AD98" s="40">
        <f>data_seg!Q98</f>
        <v>746.01070294800002</v>
      </c>
      <c r="AE98" s="40">
        <f>data_seg!R98</f>
        <v>66.683467745422377</v>
      </c>
      <c r="AF98" s="40">
        <f>60/((AG63-AG61)/24)</f>
        <v>65.097588977111528</v>
      </c>
      <c r="AG98" s="40">
        <f>data_seg!S98</f>
        <v>884.30875283399996</v>
      </c>
      <c r="AH98" s="40">
        <f>data_seg!T98</f>
        <v>80.960345947408157</v>
      </c>
      <c r="AI98" s="40">
        <f>60/((AJ63-AJ61)/24)</f>
        <v>54.138476649556729</v>
      </c>
      <c r="AJ98" s="40">
        <f>data_seg!U98</f>
        <v>944.21623582799998</v>
      </c>
      <c r="AK98" s="40">
        <f>data_seg!V98</f>
        <v>55.420576406868221</v>
      </c>
      <c r="AL98" s="40">
        <f>60/((AM63-AM61)/24)</f>
        <v>84.894763859109872</v>
      </c>
      <c r="AM98" s="40">
        <f>data_seg!W98</f>
        <v>623.99564625899995</v>
      </c>
      <c r="AN98" s="40">
        <f>data_seg!X98</f>
        <v>85.953742208418987</v>
      </c>
      <c r="AO98" s="40">
        <f>data_bpb!D98</f>
        <v>86.910822810904932</v>
      </c>
      <c r="AP98" s="40">
        <f>60/((AQ63-AQ61)/24)</f>
        <v>55.669322260952029</v>
      </c>
      <c r="AQ98" s="40">
        <f>data_seg!Y98</f>
        <v>1002.893061224</v>
      </c>
      <c r="AR98" s="40">
        <f>data_seg!Z98</f>
        <v>51.65286903152866</v>
      </c>
      <c r="AS98" s="40">
        <f>60/((AT63-AT61)/24)</f>
        <v>80.592105263342049</v>
      </c>
      <c r="AT98" s="40">
        <f>data_seg!AA98</f>
        <v>709.43346938800005</v>
      </c>
      <c r="AU98" s="40">
        <f>data_seg!AB98</f>
        <v>76.562500005317418</v>
      </c>
      <c r="AV98" s="40">
        <f>60/((AW63-AW61)/24)</f>
        <v>63.289322618305462</v>
      </c>
      <c r="AW98" s="40">
        <f>data_seg!AC98</f>
        <v>897.38448979600003</v>
      </c>
      <c r="AX98" s="40">
        <f>data_seg!AD98</f>
        <v>57.117775730239764</v>
      </c>
      <c r="AY98" s="40">
        <f>data_bpb!E98</f>
        <v>65.279605263452652</v>
      </c>
      <c r="AZ98" s="40">
        <f>60/((BA63-BA61)/24)</f>
        <v>75.170454545588072</v>
      </c>
      <c r="BA98" s="40">
        <f>data_seg!AE98</f>
        <v>738.41777777799996</v>
      </c>
      <c r="BB98" s="40">
        <f>data_seg!AF98</f>
        <v>65.279605263452652</v>
      </c>
      <c r="BC98" s="40">
        <f>60/((BD63-BD61)/24)</f>
        <v>69.785842388874642</v>
      </c>
      <c r="BD98" s="40">
        <f>data_seg!AG98</f>
        <v>831.46013605400003</v>
      </c>
      <c r="BE98" s="40">
        <f>data_seg!AH98</f>
        <v>69.524243268458292</v>
      </c>
      <c r="BF98" s="40">
        <f>data_bpb!F98</f>
        <v>69.872455041828758</v>
      </c>
      <c r="BG98" s="40">
        <f>60/((BH63-BH61)/24)</f>
        <v>70.312499999999744</v>
      </c>
      <c r="BH98" s="40">
        <f>data_seg!AI98</f>
        <v>789.98204081599999</v>
      </c>
      <c r="BI98" s="40">
        <f>data_seg!AJ98</f>
        <v>62.077702702374893</v>
      </c>
      <c r="BJ98" s="40">
        <f>60/((BK63-BK61)/24)</f>
        <v>69.551046449589123</v>
      </c>
      <c r="BK98" s="40">
        <f>data_seg!AK98</f>
        <v>782.80052149999995</v>
      </c>
      <c r="BL98" s="40">
        <f>data_seg!AL98</f>
        <v>72.13724037844743</v>
      </c>
      <c r="BM98" s="40">
        <f>60/((BN63-BN61)/24)</f>
        <v>49.652221777437539</v>
      </c>
      <c r="BN98" s="40">
        <f>data_seg!AM98</f>
        <v>944.49487528300006</v>
      </c>
      <c r="BO98" s="40">
        <f>data_seg!AN98</f>
        <v>62.264683734756993</v>
      </c>
      <c r="BP98" s="40">
        <f>60/((BQ63-BQ61)/24)</f>
        <v>55.027173912809687</v>
      </c>
      <c r="BQ98" s="40">
        <f>data_seg!AO98</f>
        <v>1006.594444444</v>
      </c>
      <c r="BR98" s="40">
        <f>data_seg!AP98</f>
        <v>53.870911369381503</v>
      </c>
      <c r="BS98" s="40">
        <f>60/((BT63-BT61)/24)</f>
        <v>78.169929494406716</v>
      </c>
      <c r="BT98" s="40">
        <f>data_seg!AQ98</f>
        <v>784.50938775500003</v>
      </c>
      <c r="BU98" s="40">
        <f>data_seg!AR98</f>
        <v>53.278028348316539</v>
      </c>
      <c r="BV98" s="40">
        <f>60/((BW63-BW61)/24)</f>
        <v>68.008910212874852</v>
      </c>
      <c r="BW98" s="42">
        <f>data_seg!AS98</f>
        <v>815.84251700699997</v>
      </c>
      <c r="BX98" s="40">
        <f>data_seg!AT98</f>
        <v>57.531640407793766</v>
      </c>
      <c r="BY98" s="40">
        <f>data_bpb!G98</f>
        <v>69.715665818886194</v>
      </c>
      <c r="BZ98" s="40">
        <f>60/((CA63-CA61)/24)</f>
        <v>74.689499435857584</v>
      </c>
      <c r="CA98" s="40">
        <f>data_seg!AU98</f>
        <v>721.58911564599998</v>
      </c>
      <c r="CB98" s="40">
        <f>data_seg!AV98</f>
        <v>69.021285474802298</v>
      </c>
      <c r="CC98" s="40">
        <f>60/((CD63-CD61)/24)</f>
        <v>69.607155382969353</v>
      </c>
      <c r="CD98" s="40">
        <f>data_seg!AW98</f>
        <v>903.12562358299999</v>
      </c>
      <c r="CE98" s="40">
        <f>data_seg!AX98</f>
        <v>62.054409007957261</v>
      </c>
      <c r="CF98" s="40">
        <f>data_bpb!H98</f>
        <v>71.9810662011202</v>
      </c>
      <c r="CG98" s="40">
        <f>60/((CH63-CH61)/24)</f>
        <v>78.30255681661761</v>
      </c>
      <c r="CH98" s="42">
        <f>data_seg!AY98</f>
        <v>778.06367346900004</v>
      </c>
      <c r="CI98" s="40">
        <f>data_seg!AZ98</f>
        <v>70.809248550081492</v>
      </c>
      <c r="CJ98" s="40">
        <f>60/((CK63-CK61)/24)</f>
        <v>68.97091022813683</v>
      </c>
      <c r="CK98" s="40">
        <f>data_seg!BA98</f>
        <v>751.95501133799996</v>
      </c>
      <c r="CL98" s="40">
        <f>data_seg!BB98</f>
        <v>61.129250864906126</v>
      </c>
      <c r="CM98" s="40">
        <f>60/((CN63-CN61)/24)</f>
        <v>73.161290320869554</v>
      </c>
      <c r="CN98" s="40">
        <f>data_seg!BC98</f>
        <v>785.65657596400001</v>
      </c>
      <c r="CO98" s="40">
        <f>data_seg!BD98</f>
        <v>68.815302696655991</v>
      </c>
    </row>
    <row r="99" spans="1:93" x14ac:dyDescent="0.3">
      <c r="A99" s="41">
        <v>98</v>
      </c>
      <c r="B99" s="41"/>
      <c r="C99" s="54" t="s">
        <v>125</v>
      </c>
      <c r="D99" s="41">
        <v>98</v>
      </c>
      <c r="E99" s="40">
        <v>12</v>
      </c>
      <c r="F99" s="40">
        <f>60/((G63-G61)/24)</f>
        <v>72.224041924791749</v>
      </c>
      <c r="G99" s="40">
        <f>data_seg!C99</f>
        <v>828.611315193</v>
      </c>
      <c r="H99" s="40">
        <f>data_seg!D99</f>
        <v>62.429095829260639</v>
      </c>
      <c r="I99" s="40">
        <f>60/((J63-J61)/24)</f>
        <v>64.694376529165325</v>
      </c>
      <c r="J99" s="40">
        <f>data_seg!E99</f>
        <v>710.80489795899996</v>
      </c>
      <c r="K99" s="40">
        <f>data_seg!F99</f>
        <v>71.642599280224957</v>
      </c>
      <c r="L99" s="40">
        <f>60/((M63-M61)/24)</f>
        <v>81.529107268117542</v>
      </c>
      <c r="M99" s="40">
        <f>data_seg!G99</f>
        <v>690.14349206300005</v>
      </c>
      <c r="N99" s="40">
        <f>data_seg!H99</f>
        <v>74.605263156299884</v>
      </c>
      <c r="O99" s="40">
        <f>data_bpb!B99</f>
        <v>82.031250010680509</v>
      </c>
      <c r="P99" s="40">
        <f>60/((Q63-Q61)/24)</f>
        <v>78.203814629189239</v>
      </c>
      <c r="Q99" s="40">
        <f>data_seg!I99</f>
        <v>702.70548752800005</v>
      </c>
      <c r="R99" s="40">
        <f>data_seg!J99</f>
        <v>71.118836007470421</v>
      </c>
      <c r="S99" s="40">
        <f>60/((T63-T61)/24)</f>
        <v>69.388111885170161</v>
      </c>
      <c r="T99" s="40">
        <f>data_seg!K99</f>
        <v>729.78866213200001</v>
      </c>
      <c r="U99" s="40">
        <f>data_seg!L99</f>
        <v>78.376777258207881</v>
      </c>
      <c r="V99" s="40">
        <f>60/((W63-W61)/24)</f>
        <v>79.644419476135312</v>
      </c>
      <c r="W99" s="40">
        <f>data_seg!M99</f>
        <v>669.38485260799996</v>
      </c>
      <c r="X99" s="40">
        <f>data_seg!N99</f>
        <v>79.507211537804466</v>
      </c>
      <c r="Y99" s="40">
        <f>60/((Z63-Z61)/24)</f>
        <v>68.447556307174352</v>
      </c>
      <c r="Z99" s="40">
        <f>data_seg!O99</f>
        <v>781.47480725599996</v>
      </c>
      <c r="AA99" s="40">
        <f>data_seg!P99</f>
        <v>69.146190879981219</v>
      </c>
      <c r="AB99" s="40">
        <f>data_bpb!C99</f>
        <v>71.487430263862493</v>
      </c>
      <c r="AC99" s="40">
        <f>60/((AD63-AD61)/24)</f>
        <v>72.363623103075554</v>
      </c>
      <c r="AD99" s="40">
        <f>data_seg!Q99</f>
        <v>756.80798185900005</v>
      </c>
      <c r="AE99" s="40">
        <f>data_seg!R99</f>
        <v>73.478228670571568</v>
      </c>
      <c r="AF99" s="40">
        <f>60/((AG63-AG61)/24)</f>
        <v>65.097588977111528</v>
      </c>
      <c r="AG99" s="40">
        <f>data_seg!S99</f>
        <v>893.20199546499998</v>
      </c>
      <c r="AH99" s="40">
        <f>data_seg!T99</f>
        <v>73.369565219883029</v>
      </c>
      <c r="AI99" s="40">
        <f>60/((AJ63-AJ61)/24)</f>
        <v>54.138476649556729</v>
      </c>
      <c r="AJ99" s="40">
        <f>data_seg!U99</f>
        <v>957.20780045399999</v>
      </c>
      <c r="AK99" s="40">
        <f>data_seg!V99</f>
        <v>55.358736891239566</v>
      </c>
      <c r="AL99" s="40">
        <f>60/((AM63-AM61)/24)</f>
        <v>84.894763859109872</v>
      </c>
      <c r="AM99" s="40">
        <f>data_seg!W99</f>
        <v>632.37224489799996</v>
      </c>
      <c r="AN99" s="40">
        <f>data_seg!X99</f>
        <v>85.040281107905258</v>
      </c>
      <c r="AO99" s="40">
        <f>data_bpb!D99</f>
        <v>85.134222070603798</v>
      </c>
      <c r="AP99" s="40">
        <f>60/((AQ63-AQ61)/24)</f>
        <v>55.669322260952029</v>
      </c>
      <c r="AQ99" s="40">
        <f>data_seg!Y99</f>
        <v>1016.832267574</v>
      </c>
      <c r="AR99" s="40">
        <f>data_seg!Z99</f>
        <v>49.165021484581686</v>
      </c>
      <c r="AS99" s="40">
        <f>60/((AT63-AT61)/24)</f>
        <v>80.592105263342049</v>
      </c>
      <c r="AT99" s="40">
        <f>data_seg!AA99</f>
        <v>718.83755101999998</v>
      </c>
      <c r="AU99" s="40">
        <f>data_seg!AB99</f>
        <v>76.397443794032398</v>
      </c>
      <c r="AV99" s="40">
        <f>60/((AW63-AW61)/24)</f>
        <v>63.289322618305462</v>
      </c>
      <c r="AW99" s="40">
        <f>data_seg!AC99</f>
        <v>909.99002267599997</v>
      </c>
      <c r="AX99" s="40">
        <f>data_seg!AD99</f>
        <v>54.423541026756439</v>
      </c>
      <c r="AY99" s="40">
        <f>data_bpb!E99</f>
        <v>64.903580821454568</v>
      </c>
      <c r="AZ99" s="40">
        <f>60/((BA63-BA61)/24)</f>
        <v>75.170454545588072</v>
      </c>
      <c r="BA99" s="40">
        <f>data_seg!AE99</f>
        <v>749.44725623600004</v>
      </c>
      <c r="BB99" s="40">
        <f>data_seg!AF99</f>
        <v>64.734472863873421</v>
      </c>
      <c r="BC99" s="40">
        <f>60/((BD63-BD61)/24)</f>
        <v>69.785842388874642</v>
      </c>
      <c r="BD99" s="40">
        <f>data_seg!AG99</f>
        <v>841.816235828</v>
      </c>
      <c r="BE99" s="40">
        <f>data_seg!AH99</f>
        <v>68.449917223634131</v>
      </c>
      <c r="BF99" s="40">
        <f>data_bpb!F99</f>
        <v>70.798196591521872</v>
      </c>
      <c r="BG99" s="40">
        <f>60/((BH63-BH61)/24)</f>
        <v>70.312499999999744</v>
      </c>
      <c r="BH99" s="40">
        <f>data_seg!AI99</f>
        <v>801.58040816300002</v>
      </c>
      <c r="BI99" s="40">
        <f>data_seg!AJ99</f>
        <v>67.389975547933901</v>
      </c>
      <c r="BJ99" s="40">
        <f>60/((BK63-BK61)/24)</f>
        <v>69.551046449589123</v>
      </c>
      <c r="BK99" s="40">
        <f>data_seg!AK99</f>
        <v>792.78149659999997</v>
      </c>
      <c r="BL99" s="40">
        <f>data_seg!AL99</f>
        <v>61.340875239381617</v>
      </c>
      <c r="BM99" s="40">
        <f>60/((BN63-BN61)/24)</f>
        <v>49.652221777437539</v>
      </c>
      <c r="BN99" s="40">
        <f>data_seg!AM99</f>
        <v>956.05841269799998</v>
      </c>
      <c r="BO99" s="40">
        <f>data_seg!AN99</f>
        <v>61.401608908302514</v>
      </c>
      <c r="BP99" s="40">
        <f>60/((BQ63-BQ61)/24)</f>
        <v>55.027173912809687</v>
      </c>
      <c r="BQ99" s="40">
        <f>data_seg!AO99</f>
        <v>1019.9597278910001</v>
      </c>
      <c r="BR99" s="40">
        <f>data_seg!AP99</f>
        <v>53.278028348316539</v>
      </c>
      <c r="BS99" s="40">
        <f>60/((BT63-BT61)/24)</f>
        <v>78.169929494406716</v>
      </c>
      <c r="BT99" s="40">
        <f>data_seg!AQ99</f>
        <v>798.02340136099997</v>
      </c>
      <c r="BU99" s="40">
        <f>data_seg!AR99</f>
        <v>54.495276801452576</v>
      </c>
      <c r="BV99" s="40">
        <f>60/((BW63-BW61)/24)</f>
        <v>68.008910212874852</v>
      </c>
      <c r="BW99" s="42">
        <f>data_seg!AS99</f>
        <v>828.35736961500004</v>
      </c>
      <c r="BX99" s="40">
        <f>data_seg!AT99</f>
        <v>56.635273972906027</v>
      </c>
      <c r="BY99" s="40">
        <f>data_bpb!G99</f>
        <v>71.781562689440861</v>
      </c>
      <c r="BZ99" s="40">
        <f>60/((CA63-CA61)/24)</f>
        <v>74.689499435857584</v>
      </c>
      <c r="CA99" s="40">
        <f>data_seg!AU99</f>
        <v>732.02068027200005</v>
      </c>
      <c r="CB99" s="40">
        <f>data_seg!AV99</f>
        <v>72.788292255523558</v>
      </c>
      <c r="CC99" s="40">
        <f>60/((CD63-CD61)/24)</f>
        <v>69.607155382969353</v>
      </c>
      <c r="CD99" s="40">
        <f>data_seg!AW99</f>
        <v>914.72834467099995</v>
      </c>
      <c r="CE99" s="40">
        <f>data_seg!AX99</f>
        <v>61.401608908302514</v>
      </c>
      <c r="CF99" s="40">
        <f>data_bpb!H99</f>
        <v>69.489552064402332</v>
      </c>
      <c r="CG99" s="40">
        <f>60/((CH63-CH61)/24)</f>
        <v>78.30255681661761</v>
      </c>
      <c r="CH99" s="42">
        <f>data_seg!AY99</f>
        <v>788.231836735</v>
      </c>
      <c r="CI99" s="40">
        <f>data_seg!AZ99</f>
        <v>69.165621081487274</v>
      </c>
      <c r="CJ99" s="40">
        <f>60/((CK63-CK61)/24)</f>
        <v>68.97091022813683</v>
      </c>
      <c r="CK99" s="40">
        <f>data_seg!BA99</f>
        <v>763.73333333300002</v>
      </c>
      <c r="CL99" s="40">
        <f>data_seg!BB99</f>
        <v>67.116477270344177</v>
      </c>
      <c r="CM99" s="40">
        <f>60/((CN63-CN61)/24)</f>
        <v>73.161290320869554</v>
      </c>
      <c r="CN99" s="40">
        <f>data_seg!BC99</f>
        <v>796.11936507899998</v>
      </c>
      <c r="CO99" s="40">
        <f>data_seg!BD99</f>
        <v>68.601355089369946</v>
      </c>
    </row>
    <row r="100" spans="1:93" x14ac:dyDescent="0.3">
      <c r="A100" s="41">
        <v>99</v>
      </c>
      <c r="B100" s="41" t="s">
        <v>29</v>
      </c>
      <c r="C100" s="54" t="s">
        <v>125</v>
      </c>
      <c r="D100" s="41">
        <v>99</v>
      </c>
      <c r="E100" s="40">
        <v>12</v>
      </c>
      <c r="F100" s="40">
        <f>60/((G63-G61)/24)</f>
        <v>72.224041924791749</v>
      </c>
      <c r="G100" s="40">
        <f>data_seg!C100</f>
        <v>840.14439909299995</v>
      </c>
      <c r="H100" s="40">
        <f>data_seg!D100</f>
        <v>49.932065216472267</v>
      </c>
      <c r="I100" s="40">
        <f>60/((J63-J61)/24)</f>
        <v>64.694376529165325</v>
      </c>
      <c r="J100" s="40">
        <f>data_seg!E100</f>
        <v>720.85478458</v>
      </c>
      <c r="K100" s="40">
        <f>data_seg!F100</f>
        <v>76.238955049483181</v>
      </c>
      <c r="L100" s="40">
        <f>60/((M63-M61)/24)</f>
        <v>81.529107268117542</v>
      </c>
      <c r="M100" s="40">
        <f>data_seg!G100</f>
        <v>699.79428571400001</v>
      </c>
      <c r="N100" s="40">
        <f>data_seg!H100</f>
        <v>70.412290656855447</v>
      </c>
      <c r="O100" s="40">
        <f>data_bpb!B100</f>
        <v>77.133861929618377</v>
      </c>
      <c r="P100" s="40">
        <f>60/((Q63-Q61)/24)</f>
        <v>78.203814629189239</v>
      </c>
      <c r="Q100" s="40">
        <f>data_seg!I100</f>
        <v>712.82938775499997</v>
      </c>
      <c r="R100" s="40">
        <f>data_seg!J100</f>
        <v>72.448160043588274</v>
      </c>
      <c r="S100" s="40">
        <f>60/((T63-T61)/24)</f>
        <v>69.388111885170161</v>
      </c>
      <c r="T100" s="40">
        <f>data_seg!K100</f>
        <v>738.97505668899998</v>
      </c>
      <c r="U100" s="40">
        <f>data_seg!L100</f>
        <v>73.767749608117441</v>
      </c>
      <c r="V100" s="40">
        <f>60/((W63-W61)/24)</f>
        <v>79.644419476135312</v>
      </c>
      <c r="W100" s="40">
        <f>data_seg!M100</f>
        <v>678.44063492099997</v>
      </c>
      <c r="X100" s="40">
        <f>data_seg!N100</f>
        <v>69.368708052963555</v>
      </c>
      <c r="Y100" s="40">
        <f>60/((Z63-Z61)/24)</f>
        <v>68.447556307174352</v>
      </c>
      <c r="Z100" s="40">
        <f>data_seg!O100</f>
        <v>791.88752834499996</v>
      </c>
      <c r="AA100" s="40">
        <f>data_seg!P100</f>
        <v>61.174475958061393</v>
      </c>
      <c r="AB100" s="40">
        <f>data_bpb!C100</f>
        <v>65.93926908585243</v>
      </c>
      <c r="AC100" s="40">
        <f>60/((AD63-AD61)/24)</f>
        <v>72.363623103075554</v>
      </c>
      <c r="AD100" s="40">
        <f>data_seg!Q100</f>
        <v>766.60680272100001</v>
      </c>
      <c r="AE100" s="40">
        <f>data_seg!R100</f>
        <v>70.632830294069279</v>
      </c>
      <c r="AF100" s="40">
        <f>60/((AG63-AG61)/24)</f>
        <v>65.097588977111528</v>
      </c>
      <c r="AG100" s="40">
        <f>data_seg!S100</f>
        <v>903.01532879800004</v>
      </c>
      <c r="AH100" s="40">
        <f>data_seg!T100</f>
        <v>68.242778538227896</v>
      </c>
      <c r="AI100" s="40">
        <f>60/((AJ63-AJ61)/24)</f>
        <v>54.138476649556729</v>
      </c>
      <c r="AJ100" s="40">
        <f>data_seg!U100</f>
        <v>970.213877551</v>
      </c>
      <c r="AK100" s="40">
        <f>data_seg!V100</f>
        <v>53.938356162651793</v>
      </c>
      <c r="AL100" s="40">
        <f>60/((AM63-AM61)/24)</f>
        <v>84.894763859109872</v>
      </c>
      <c r="AM100" s="40">
        <f>data_seg!W100</f>
        <v>640.83882086200003</v>
      </c>
      <c r="AN100" s="40">
        <f>data_seg!X100</f>
        <v>78.426335758568328</v>
      </c>
      <c r="AO100" s="40">
        <f>data_bpb!D100</f>
        <v>82.908589558337283</v>
      </c>
      <c r="AP100" s="40">
        <f>60/((AQ63-AQ61)/24)</f>
        <v>55.669322260952029</v>
      </c>
      <c r="AQ100" s="40">
        <f>data_seg!Y100</f>
        <v>1031.4768253970001</v>
      </c>
      <c r="AR100" s="40">
        <f>data_seg!Z100</f>
        <v>41.902449324103074</v>
      </c>
      <c r="AS100" s="40">
        <f>60/((AT63-AT61)/24)</f>
        <v>80.592105263342049</v>
      </c>
      <c r="AT100" s="40">
        <f>data_seg!AA100</f>
        <v>728.26195011300001</v>
      </c>
      <c r="AU100" s="40">
        <f>data_seg!AB100</f>
        <v>66.141181173790315</v>
      </c>
      <c r="AV100" s="40">
        <f>60/((AW63-AW61)/24)</f>
        <v>63.289322618305462</v>
      </c>
      <c r="AW100" s="40">
        <f>data_seg!AC100</f>
        <v>923.21959183700005</v>
      </c>
      <c r="AX100" s="40">
        <f>data_seg!AD100</f>
        <v>49.218750001922658</v>
      </c>
      <c r="AY100" s="40">
        <f>data_bpb!E100</f>
        <v>58.040104554670208</v>
      </c>
      <c r="AZ100" s="40">
        <f>60/((BA63-BA61)/24)</f>
        <v>75.170454545588072</v>
      </c>
      <c r="BA100" s="40">
        <f>data_seg!AE100</f>
        <v>760.56961451200004</v>
      </c>
      <c r="BB100" s="40">
        <f>data_seg!AF100</f>
        <v>69.368708052964323</v>
      </c>
      <c r="BC100" s="40">
        <f>60/((BD63-BD61)/24)</f>
        <v>69.785842388874642</v>
      </c>
      <c r="BD100" s="40">
        <f>data_seg!AG100</f>
        <v>852.33487528299997</v>
      </c>
      <c r="BE100" s="40">
        <f>data_seg!AH100</f>
        <v>50.501323287050859</v>
      </c>
      <c r="BF100" s="40">
        <f>data_bpb!F100</f>
        <v>68.563728943026831</v>
      </c>
      <c r="BG100" s="40">
        <f>60/((BH63-BH61)/24)</f>
        <v>70.312499999999744</v>
      </c>
      <c r="BH100" s="40">
        <f>data_seg!AI100</f>
        <v>812.26448979600002</v>
      </c>
      <c r="BI100" s="40">
        <f>data_seg!AJ100</f>
        <v>61.318131258657424</v>
      </c>
      <c r="BJ100" s="40">
        <f>60/((BK63-BK61)/24)</f>
        <v>69.551046449589123</v>
      </c>
      <c r="BK100" s="40">
        <f>data_seg!AK100</f>
        <v>804.51918369999999</v>
      </c>
      <c r="BL100" s="40">
        <f>data_seg!AL100</f>
        <v>53.871003054957157</v>
      </c>
      <c r="BM100" s="40">
        <f>60/((BN63-BN61)/24)</f>
        <v>49.652221777437539</v>
      </c>
      <c r="BN100" s="40">
        <f>data_seg!AM100</f>
        <v>967.784489796</v>
      </c>
      <c r="BO100" s="40">
        <f>data_seg!AN100</f>
        <v>50.7492839616122</v>
      </c>
      <c r="BP100" s="40">
        <f>60/((BQ63-BQ61)/24)</f>
        <v>55.027173912809687</v>
      </c>
      <c r="BQ100" s="40">
        <f>data_seg!AO100</f>
        <v>1033.473741497</v>
      </c>
      <c r="BR100" s="40">
        <f>data_seg!AP100</f>
        <v>45.333059212215744</v>
      </c>
      <c r="BS100" s="40">
        <f>60/((BT63-BT61)/24)</f>
        <v>78.169929494406716</v>
      </c>
      <c r="BT100" s="40">
        <f>data_seg!AQ100</f>
        <v>811.23555555600001</v>
      </c>
      <c r="BU100" s="40">
        <f>data_seg!AR100</f>
        <v>50.832479510353302</v>
      </c>
      <c r="BV100" s="40">
        <f>60/((BW63-BW61)/24)</f>
        <v>68.008910212874852</v>
      </c>
      <c r="BW100" s="42">
        <f>data_seg!AS100</f>
        <v>841.07029478499999</v>
      </c>
      <c r="BX100" s="40">
        <f>data_seg!AT100</f>
        <v>56.37784091213404</v>
      </c>
      <c r="BY100" s="40">
        <f>data_bpb!G100</f>
        <v>59.65909091191547</v>
      </c>
      <c r="BZ100" s="40">
        <f>60/((CA63-CA61)/24)</f>
        <v>74.689499435857584</v>
      </c>
      <c r="CA100" s="40">
        <f>data_seg!AU100</f>
        <v>741.91238095200003</v>
      </c>
      <c r="CB100" s="40">
        <f>data_seg!AV100</f>
        <v>64.523995316728289</v>
      </c>
      <c r="CC100" s="40">
        <f>60/((CD63-CD61)/24)</f>
        <v>69.607155382969353</v>
      </c>
      <c r="CD100" s="40">
        <f>data_seg!AW100</f>
        <v>926.45442176899996</v>
      </c>
      <c r="CE100" s="40">
        <f>data_seg!AX100</f>
        <v>49.687030545289886</v>
      </c>
      <c r="CF100" s="40">
        <f>data_bpb!H100</f>
        <v>65.142463227622031</v>
      </c>
      <c r="CG100" s="40">
        <f>60/((CH63-CH61)/24)</f>
        <v>78.30255681661761</v>
      </c>
      <c r="CH100" s="42">
        <f>data_seg!AY100</f>
        <v>798.64163265299999</v>
      </c>
      <c r="CI100" s="40">
        <f>data_seg!AZ100</f>
        <v>60.477235323585674</v>
      </c>
      <c r="CJ100" s="40">
        <f>60/((CK63-CK61)/24)</f>
        <v>68.97091022813683</v>
      </c>
      <c r="CK100" s="40">
        <f>data_seg!BA100</f>
        <v>774.46095238099997</v>
      </c>
      <c r="CL100" s="40">
        <f>data_seg!BB100</f>
        <v>57.732588584426438</v>
      </c>
      <c r="CM100" s="40">
        <f>60/((CN63-CN61)/24)</f>
        <v>73.161290320869554</v>
      </c>
      <c r="CN100" s="40">
        <f>data_seg!BC100</f>
        <v>806.61478457999999</v>
      </c>
      <c r="CO100" s="40">
        <f>data_seg!BD100</f>
        <v>61.891841316894769</v>
      </c>
    </row>
    <row r="101" spans="1:93" x14ac:dyDescent="0.3">
      <c r="A101" s="41">
        <v>100</v>
      </c>
      <c r="B101" s="41">
        <v>62</v>
      </c>
      <c r="C101" s="54" t="s">
        <v>126</v>
      </c>
      <c r="D101" s="41">
        <v>100</v>
      </c>
      <c r="E101" s="40">
        <v>18</v>
      </c>
      <c r="F101" s="40">
        <f>60/((G65-G63)/12)</f>
        <v>68.582388722969839</v>
      </c>
      <c r="G101" s="40">
        <f>data_seg!C101</f>
        <v>854.56399093000005</v>
      </c>
      <c r="H101" s="40">
        <f>data_seg!D101</f>
        <v>62.431837248870465</v>
      </c>
      <c r="I101" s="40">
        <f>60/((J65-J63)/12)</f>
        <v>63.654734412004309</v>
      </c>
      <c r="J101" s="40">
        <f>data_seg!E101</f>
        <v>730.29877551000004</v>
      </c>
      <c r="K101" s="40">
        <f>data_seg!F101</f>
        <v>90.715852985379385</v>
      </c>
      <c r="L101" s="40">
        <f>60/((M65-M63)/12)</f>
        <v>81.358642172426812</v>
      </c>
      <c r="M101" s="40">
        <f>data_seg!G101</f>
        <v>710.01977324300003</v>
      </c>
      <c r="N101" s="40">
        <f>data_seg!H101</f>
        <v>75.383660859735059</v>
      </c>
      <c r="O101" s="40">
        <f>data_bpb!B101</f>
        <v>78.950509231596371</v>
      </c>
      <c r="P101" s="40">
        <f>60/((Q65-Q63)/12)</f>
        <v>71.446572583908463</v>
      </c>
      <c r="Q101" s="40">
        <f>data_seg!I101</f>
        <v>722.76752834499996</v>
      </c>
      <c r="R101" s="40">
        <f>data_seg!J101</f>
        <v>74.181369620413605</v>
      </c>
      <c r="S101" s="40">
        <f>60/((T65-T63)/12)</f>
        <v>67.043918924807926</v>
      </c>
      <c r="T101" s="40">
        <f>data_seg!K101</f>
        <v>748.73541950100002</v>
      </c>
      <c r="U101" s="40">
        <f>data_seg!L101</f>
        <v>92.051147255139725</v>
      </c>
      <c r="V101" s="40">
        <f>60/((W65-W63)/12)</f>
        <v>75.444799266469772</v>
      </c>
      <c r="W101" s="40">
        <f>data_seg!M101</f>
        <v>688.81995464900001</v>
      </c>
      <c r="X101" s="40">
        <f>data_seg!N101</f>
        <v>82.031250004450257</v>
      </c>
      <c r="Y101" s="40">
        <f>60/((Z65-Z63)/12)</f>
        <v>64.016129031574096</v>
      </c>
      <c r="Z101" s="40">
        <f>data_seg!O101</f>
        <v>803.65714285700005</v>
      </c>
      <c r="AA101" s="40">
        <f>data_seg!P101</f>
        <v>75.246461072419862</v>
      </c>
      <c r="AB101" s="40">
        <f>data_bpb!C101</f>
        <v>65.142463227622699</v>
      </c>
      <c r="AC101" s="40">
        <f>60/((AD65-AD63)/12)</f>
        <v>68.449917217126341</v>
      </c>
      <c r="AD101" s="40">
        <f>data_seg!Q101</f>
        <v>776.800362812</v>
      </c>
      <c r="AE101" s="40">
        <f>data_seg!R101</f>
        <v>70.047769204630242</v>
      </c>
      <c r="AF101" s="40">
        <f>60/((AG65-AG63)/12)</f>
        <v>59.501679060774919</v>
      </c>
      <c r="AG101" s="40">
        <f>data_seg!S101</f>
        <v>913.56589569200003</v>
      </c>
      <c r="AH101" s="40">
        <f>data_seg!T101</f>
        <v>70.206367927488202</v>
      </c>
      <c r="AI101" s="40">
        <f>60/((AJ65-AJ63)/12)</f>
        <v>55.371093746485073</v>
      </c>
      <c r="AJ101" s="40">
        <f>data_seg!U101</f>
        <v>983.56244898</v>
      </c>
      <c r="AK101" s="40">
        <f>data_seg!V101</f>
        <v>62.181442179493629</v>
      </c>
      <c r="AL101" s="40">
        <f>60/((AM65-AM63)/12)</f>
        <v>82.004132235831193</v>
      </c>
      <c r="AM101" s="40">
        <f>data_seg!W101</f>
        <v>650.01941043099998</v>
      </c>
      <c r="AN101" s="40">
        <f>data_seg!X101</f>
        <v>84.759396357871893</v>
      </c>
      <c r="AO101" s="40">
        <f>data_bpb!D101</f>
        <v>81.599506583014929</v>
      </c>
      <c r="AP101" s="40">
        <f>60/((AQ65-AQ63)/12)</f>
        <v>50.174453882758101</v>
      </c>
      <c r="AQ101" s="40">
        <f>data_seg!Y101</f>
        <v>1048.6595918370001</v>
      </c>
      <c r="AR101" s="40">
        <f>data_seg!Z101</f>
        <v>60.326483463081161</v>
      </c>
      <c r="AS101" s="40">
        <f>60/((AT65-AT63)/12)</f>
        <v>79.68599421433656</v>
      </c>
      <c r="AT101" s="40">
        <f>data_seg!AA101</f>
        <v>739.14775510200002</v>
      </c>
      <c r="AU101" s="40">
        <f>data_seg!AB101</f>
        <v>73.045494701865024</v>
      </c>
      <c r="AV101" s="40">
        <f>60/((AW65-AW63)/12)</f>
        <v>57.541753654476864</v>
      </c>
      <c r="AW101" s="40">
        <f>data_seg!AC101</f>
        <v>937.84816326500004</v>
      </c>
      <c r="AX101" s="40">
        <f>data_seg!AD101</f>
        <v>61.89184131512156</v>
      </c>
      <c r="AY101" s="40">
        <f>data_bpb!E101</f>
        <v>55.86993243213719</v>
      </c>
      <c r="AZ101" s="40">
        <f>60/((BA65-BA63)/12)</f>
        <v>72.090235398110877</v>
      </c>
      <c r="BA101" s="40">
        <f>data_seg!AE101</f>
        <v>770.94893423999997</v>
      </c>
      <c r="BB101" s="40">
        <f>data_seg!AF101</f>
        <v>72.674560547152055</v>
      </c>
      <c r="BC101" s="40">
        <f>60/((BD65-BD63)/12)</f>
        <v>69.68047753209602</v>
      </c>
      <c r="BD101" s="40">
        <f>data_seg!AG101</f>
        <v>866.59192743799997</v>
      </c>
      <c r="BE101" s="40">
        <f>data_seg!AH101</f>
        <v>55.569556453946795</v>
      </c>
      <c r="BF101" s="40">
        <f>data_bpb!F101</f>
        <v>71.44657259099813</v>
      </c>
      <c r="BG101" s="40">
        <f>60/((BH65-BH63)/12)</f>
        <v>63.144329894647349</v>
      </c>
      <c r="BH101" s="40">
        <f>data_seg!AI101</f>
        <v>824.00653061200001</v>
      </c>
      <c r="BI101" s="40">
        <f>data_seg!AJ101</f>
        <v>70.133587783842813</v>
      </c>
      <c r="BJ101" s="40">
        <f>60/((BK65-BK63)/12)</f>
        <v>66.11473838196008</v>
      </c>
      <c r="BK101" s="40">
        <f>data_seg!AK101</f>
        <v>817.88444440000001</v>
      </c>
      <c r="BL101" s="40">
        <f>data_seg!AL101</f>
        <v>67.368623184765525</v>
      </c>
      <c r="BM101" s="40">
        <f>60/((BN65-BN63)/12)</f>
        <v>49.402539207903303</v>
      </c>
      <c r="BN101" s="40">
        <f>data_seg!AM101</f>
        <v>981.97188208600005</v>
      </c>
      <c r="BO101" s="40">
        <f>data_seg!AN101</f>
        <v>63.540599384203318</v>
      </c>
      <c r="BP101" s="40">
        <f>60/((BQ65-BQ63)/12)</f>
        <v>51.593698006153019</v>
      </c>
      <c r="BQ101" s="40">
        <f>data_seg!AO101</f>
        <v>1049.3561904759999</v>
      </c>
      <c r="BR101" s="40">
        <f>data_seg!AP101</f>
        <v>61.822429906902919</v>
      </c>
      <c r="BS101" s="40">
        <f>60/((BT65-BT63)/12)</f>
        <v>72.676334867864114</v>
      </c>
      <c r="BT101" s="40">
        <f>data_seg!AQ101</f>
        <v>825.399727891</v>
      </c>
      <c r="BU101" s="40">
        <f>data_seg!AR101</f>
        <v>64.390006487934613</v>
      </c>
      <c r="BV101" s="40">
        <f>60/((BW65-BW63)/12)</f>
        <v>63.72013870959838</v>
      </c>
      <c r="BW101" s="42">
        <f>data_seg!AS101</f>
        <v>853.84126984099998</v>
      </c>
      <c r="BX101" s="40">
        <f>data_seg!AT101</f>
        <v>75.628810974780777</v>
      </c>
      <c r="BY101" s="40">
        <f>data_bpb!G101</f>
        <v>62.610424026539619</v>
      </c>
      <c r="BZ101" s="40">
        <f>60/((CA65-CA63)/12)</f>
        <v>71.487752159951157</v>
      </c>
      <c r="CA101" s="40">
        <f>data_seg!AU101</f>
        <v>753.07102040799998</v>
      </c>
      <c r="CB101" s="40">
        <f>data_seg!AV101</f>
        <v>72.300349751435732</v>
      </c>
      <c r="CC101" s="40">
        <f>60/((CD65-CD63)/12)</f>
        <v>53.780487805042355</v>
      </c>
      <c r="CD101" s="40">
        <f>data_seg!AW101</f>
        <v>940.945124717</v>
      </c>
      <c r="CE101" s="40">
        <f>data_seg!AX101</f>
        <v>58.852313167783528</v>
      </c>
      <c r="CF101" s="40">
        <f>data_bpb!H101</f>
        <v>54.209462416493011</v>
      </c>
      <c r="CG101" s="40">
        <f>60/((CH65-CH63)/12)</f>
        <v>72.485207104165738</v>
      </c>
      <c r="CH101" s="42">
        <f>data_seg!AY101</f>
        <v>810.54693877600005</v>
      </c>
      <c r="CI101" s="40">
        <f>data_seg!AZ101</f>
        <v>67.116477274515077</v>
      </c>
      <c r="CJ101" s="40">
        <f>60/((CK65-CK63)/12)</f>
        <v>65.938995212106676</v>
      </c>
      <c r="CK101" s="40">
        <f>data_seg!BA101</f>
        <v>786.93224489800002</v>
      </c>
      <c r="CL101" s="40">
        <f>data_seg!BB101</f>
        <v>78.480094912623613</v>
      </c>
      <c r="CM101" s="40">
        <f>60/((CN65-CN63)/12)</f>
        <v>71.426000574392987</v>
      </c>
      <c r="CN101" s="40">
        <f>data_seg!BC101</f>
        <v>818.24798185899999</v>
      </c>
      <c r="CO101" s="40">
        <f>data_seg!BD101</f>
        <v>68.365026868046456</v>
      </c>
    </row>
    <row r="102" spans="1:93" x14ac:dyDescent="0.3">
      <c r="A102" s="41">
        <v>101</v>
      </c>
      <c r="B102" s="41" t="s">
        <v>28</v>
      </c>
      <c r="C102" s="54" t="s">
        <v>126</v>
      </c>
      <c r="D102" s="41">
        <v>101</v>
      </c>
      <c r="E102" s="40">
        <v>6</v>
      </c>
      <c r="F102" s="40">
        <f>60/((G65-G63)/12)</f>
        <v>68.582388722969839</v>
      </c>
      <c r="G102" s="40">
        <f>data_seg!C102</f>
        <v>871.86285714300004</v>
      </c>
      <c r="H102" s="40">
        <f>data_seg!D102</f>
        <v>60.79963235678305</v>
      </c>
      <c r="I102" s="40">
        <f>60/((J65-J63)/12)</f>
        <v>63.654734412004309</v>
      </c>
      <c r="J102" s="40">
        <f>data_seg!E102</f>
        <v>742.20408163299999</v>
      </c>
      <c r="K102" s="40">
        <f>data_seg!F102</f>
        <v>82.522455101016533</v>
      </c>
      <c r="L102" s="40">
        <f>60/((M65-M63)/12)</f>
        <v>81.358642172426812</v>
      </c>
      <c r="M102" s="40">
        <f>data_seg!G102</f>
        <v>724.346485261</v>
      </c>
      <c r="N102" s="40">
        <f>data_seg!H102</f>
        <v>66.82718211775061</v>
      </c>
      <c r="O102" s="40">
        <f>data_bpb!B102</f>
        <v>83.97511848310063</v>
      </c>
      <c r="P102" s="40">
        <f>60/((Q65-Q63)/12)</f>
        <v>71.446572583908463</v>
      </c>
      <c r="Q102" s="40">
        <f>data_seg!I102</f>
        <v>737.32643990899999</v>
      </c>
      <c r="R102" s="40">
        <f>data_seg!J102</f>
        <v>73.478228670571568</v>
      </c>
      <c r="S102" s="40">
        <f>60/((T65-T63)/12)</f>
        <v>67.043918924807926</v>
      </c>
      <c r="T102" s="40">
        <f>data_seg!K102</f>
        <v>760.46802721100005</v>
      </c>
      <c r="U102" s="40">
        <f>data_seg!L102</f>
        <v>72.745601179887871</v>
      </c>
      <c r="V102" s="40">
        <f>60/((W65-W63)/12)</f>
        <v>75.444799266469772</v>
      </c>
      <c r="W102" s="40">
        <f>data_seg!M102</f>
        <v>701.98566893400005</v>
      </c>
      <c r="X102" s="40">
        <f>data_seg!N102</f>
        <v>65.417325945808898</v>
      </c>
      <c r="Y102" s="40">
        <f>60/((Z65-Z63)/12)</f>
        <v>64.016129031574096</v>
      </c>
      <c r="Z102" s="40">
        <f>data_seg!O102</f>
        <v>818.00997732400003</v>
      </c>
      <c r="AA102" s="40">
        <f>data_seg!P102</f>
        <v>62.327261304600199</v>
      </c>
      <c r="AB102" s="40">
        <f>data_bpb!C102</f>
        <v>63.802083340025604</v>
      </c>
      <c r="AC102" s="40">
        <f>60/((AD65-AD63)/12)</f>
        <v>68.449917217126341</v>
      </c>
      <c r="AD102" s="40">
        <f>data_seg!Q102</f>
        <v>792.21841269799995</v>
      </c>
      <c r="AE102" s="40">
        <f>data_seg!R102</f>
        <v>63.802083328717572</v>
      </c>
      <c r="AF102" s="40">
        <f>60/((AG65-AG63)/12)</f>
        <v>59.501679060774919</v>
      </c>
      <c r="AG102" s="40">
        <f>data_seg!S102</f>
        <v>928.949115646</v>
      </c>
      <c r="AH102" s="40">
        <f>data_seg!T102</f>
        <v>73.565391461734123</v>
      </c>
      <c r="AI102" s="40">
        <f>60/((AJ65-AJ63)/12)</f>
        <v>55.371093746485073</v>
      </c>
      <c r="AJ102" s="40">
        <f>data_seg!U102</f>
        <v>1000.930975057</v>
      </c>
      <c r="AK102" s="40">
        <f>data_seg!V102</f>
        <v>48.37412246394058</v>
      </c>
      <c r="AL102" s="40">
        <f>60/((AM65-AM63)/12)</f>
        <v>82.004132235831193</v>
      </c>
      <c r="AM102" s="40">
        <f>data_seg!W102</f>
        <v>662.76136054400001</v>
      </c>
      <c r="AN102" s="40">
        <f>data_seg!X102</f>
        <v>79.40540973329793</v>
      </c>
      <c r="AO102" s="40">
        <f>data_bpb!D102</f>
        <v>82.303417383955704</v>
      </c>
      <c r="AP102" s="40">
        <f>60/((AQ65-AQ63)/12)</f>
        <v>50.174453882758101</v>
      </c>
      <c r="AQ102" s="40">
        <f>data_seg!Y102</f>
        <v>1066.562176871</v>
      </c>
      <c r="AR102" s="40">
        <f>data_seg!Z102</f>
        <v>52.378061655128505</v>
      </c>
      <c r="AS102" s="40">
        <f>60/((AT65-AT63)/12)</f>
        <v>79.68599421433656</v>
      </c>
      <c r="AT102" s="40">
        <f>data_seg!AA102</f>
        <v>753.93306122399997</v>
      </c>
      <c r="AU102" s="40">
        <f>data_seg!AB102</f>
        <v>66.881234833708135</v>
      </c>
      <c r="AV102" s="40">
        <f>60/((AW65-AW63)/12)</f>
        <v>57.541753654476864</v>
      </c>
      <c r="AW102" s="40">
        <f>data_seg!AC102</f>
        <v>955.29795918399998</v>
      </c>
      <c r="AX102" s="40">
        <f>data_seg!AD102</f>
        <v>50.480769233802832</v>
      </c>
      <c r="AY102" s="40">
        <f>data_bpb!E102</f>
        <v>59.062500002306997</v>
      </c>
      <c r="AZ102" s="40">
        <f>60/((BA65-BA63)/12)</f>
        <v>72.090235398110877</v>
      </c>
      <c r="BA102" s="40">
        <f>data_seg!AE102</f>
        <v>785.80970521500001</v>
      </c>
      <c r="BB102" s="40">
        <f>data_seg!AF102</f>
        <v>77.51953124507979</v>
      </c>
      <c r="BC102" s="40">
        <f>60/((BD65-BD63)/12)</f>
        <v>69.68047753209602</v>
      </c>
      <c r="BD102" s="40">
        <f>data_seg!AG102</f>
        <v>886.02702947800003</v>
      </c>
      <c r="BE102" s="40">
        <f>data_seg!AH102</f>
        <v>59.860641891575717</v>
      </c>
      <c r="BF102" s="40">
        <f>data_bpb!F102</f>
        <v>67.999588814041743</v>
      </c>
      <c r="BG102" s="40">
        <f>60/((BH65-BH63)/12)</f>
        <v>63.144329894647349</v>
      </c>
      <c r="BH102" s="40">
        <f>data_seg!AI102</f>
        <v>839.40571428600003</v>
      </c>
      <c r="BI102" s="40">
        <f>data_seg!AJ102</f>
        <v>59.401939657773632</v>
      </c>
      <c r="BJ102" s="40">
        <f>60/((BK65-BK63)/12)</f>
        <v>66.11473838196008</v>
      </c>
      <c r="BK102" s="40">
        <f>data_seg!AK102</f>
        <v>833.91564630000005</v>
      </c>
      <c r="BL102" s="40">
        <f>data_seg!AL102</f>
        <v>65.6250010253911</v>
      </c>
      <c r="BM102" s="40">
        <f>60/((BN65-BN63)/12)</f>
        <v>49.402539207903303</v>
      </c>
      <c r="BN102" s="40">
        <f>data_seg!AM102</f>
        <v>998.96888888900003</v>
      </c>
      <c r="BO102" s="40">
        <f>data_seg!AN102</f>
        <v>50.83247950676494</v>
      </c>
      <c r="BP102" s="40">
        <f>60/((BQ65-BQ63)/12)</f>
        <v>51.593698006153019</v>
      </c>
      <c r="BQ102" s="40">
        <f>data_seg!AO102</f>
        <v>1066.825578231</v>
      </c>
      <c r="BR102" s="40">
        <f>data_seg!AP102</f>
        <v>52.616926502608237</v>
      </c>
      <c r="BS102" s="40">
        <f>60/((BT65-BT63)/12)</f>
        <v>72.676334867864114</v>
      </c>
      <c r="BT102" s="40">
        <f>data_seg!AQ102</f>
        <v>842.17251700700001</v>
      </c>
      <c r="BU102" s="40">
        <f>data_seg!AR102</f>
        <v>66.92634560965827</v>
      </c>
      <c r="BV102" s="40">
        <f>60/((BW65-BW63)/12)</f>
        <v>63.72013870959838</v>
      </c>
      <c r="BW102" s="42">
        <f>data_seg!AS102</f>
        <v>868.12154195000005</v>
      </c>
      <c r="BX102" s="40">
        <f>data_seg!AT102</f>
        <v>56.544704008722043</v>
      </c>
      <c r="BY102" s="40">
        <f>data_bpb!G102</f>
        <v>65.142463227623367</v>
      </c>
      <c r="BZ102" s="40">
        <f>60/((CA65-CA63)/12)</f>
        <v>71.487752159951157</v>
      </c>
      <c r="CA102" s="40">
        <f>data_seg!AU102</f>
        <v>768.00870748299997</v>
      </c>
      <c r="CB102" s="40">
        <f>data_seg!AV102</f>
        <v>70.733532927512869</v>
      </c>
      <c r="CC102" s="40">
        <f>60/((CD65-CD63)/12)</f>
        <v>53.780487805042355</v>
      </c>
      <c r="CD102" s="40">
        <f>data_seg!AW102</f>
        <v>959.29614512499995</v>
      </c>
      <c r="CE102" s="40">
        <f>data_seg!AX102</f>
        <v>52.835463260157162</v>
      </c>
      <c r="CF102" s="40">
        <f>data_bpb!H102</f>
        <v>53.833007810693708</v>
      </c>
      <c r="CG102" s="40">
        <f>60/((CH65-CH63)/12)</f>
        <v>72.485207104165738</v>
      </c>
      <c r="CH102" s="42">
        <f>data_seg!AY102</f>
        <v>826.63836734699998</v>
      </c>
      <c r="CI102" s="40">
        <f>data_seg!AZ102</f>
        <v>66.335740078437951</v>
      </c>
      <c r="CJ102" s="40">
        <f>60/((CK65-CK63)/12)</f>
        <v>65.938995212106676</v>
      </c>
      <c r="CK102" s="40">
        <f>data_seg!BA102</f>
        <v>800.69369614499999</v>
      </c>
      <c r="CL102" s="40">
        <f>data_seg!BB102</f>
        <v>64.065728305139018</v>
      </c>
      <c r="CM102" s="40">
        <f>60/((CN65-CN63)/12)</f>
        <v>71.426000574392987</v>
      </c>
      <c r="CN102" s="40">
        <f>data_seg!BC102</f>
        <v>834.04553288</v>
      </c>
      <c r="CO102" s="40">
        <f>data_seg!BD102</f>
        <v>65.236686389808995</v>
      </c>
    </row>
    <row r="103" spans="1:93" x14ac:dyDescent="0.3">
      <c r="A103" s="41">
        <v>102</v>
      </c>
      <c r="B103" s="41">
        <v>64</v>
      </c>
      <c r="C103" s="54" t="s">
        <v>126</v>
      </c>
      <c r="D103" s="41">
        <v>102</v>
      </c>
      <c r="E103" s="40">
        <v>2</v>
      </c>
      <c r="F103" s="40">
        <f>H65</f>
        <v>63.56514967537349</v>
      </c>
      <c r="G103" s="40">
        <f>data_seg!C103</f>
        <v>877.78394557800004</v>
      </c>
      <c r="H103" s="40">
        <f>data_seg!D103</f>
        <v>56.173573360741976</v>
      </c>
      <c r="I103" s="40">
        <f>K65</f>
        <v>60.049019606003448</v>
      </c>
      <c r="J103" s="40">
        <f>data_seg!E103</f>
        <v>746.56653061199995</v>
      </c>
      <c r="K103" s="40">
        <f>data_seg!F103</f>
        <v>94.716494808738048</v>
      </c>
      <c r="L103" s="40">
        <f>N65</f>
        <v>78.129921260976431</v>
      </c>
      <c r="M103" s="40">
        <f>data_seg!G103</f>
        <v>729.73351473900004</v>
      </c>
      <c r="N103" s="40">
        <f>data_seg!H103</f>
        <v>75.999540445982461</v>
      </c>
      <c r="O103" s="40">
        <f>data_bpb!B103</f>
        <v>79.917042522474475</v>
      </c>
      <c r="P103" s="40">
        <f>R65</f>
        <v>75.82549056075959</v>
      </c>
      <c r="Q103" s="40">
        <f>data_seg!I103</f>
        <v>742.22585033999997</v>
      </c>
      <c r="R103" s="40">
        <f>data_seg!J103</f>
        <v>75.99954044597699</v>
      </c>
      <c r="S103" s="40">
        <f>U65</f>
        <v>66.953441293047533</v>
      </c>
      <c r="T103" s="40">
        <f>data_seg!K103</f>
        <v>765.416780045</v>
      </c>
      <c r="U103" s="40">
        <f>data_seg!L103</f>
        <v>86.132812494533098</v>
      </c>
      <c r="V103" s="40">
        <f>X65</f>
        <v>82.701498954445796</v>
      </c>
      <c r="W103" s="40">
        <f>data_seg!M103</f>
        <v>707.48879818600005</v>
      </c>
      <c r="X103" s="40">
        <f>data_seg!N103</f>
        <v>78.302556808106615</v>
      </c>
      <c r="Y103" s="40">
        <f>AA65</f>
        <v>64.173587208924872</v>
      </c>
      <c r="Z103" s="40">
        <f>data_seg!O103</f>
        <v>823.78594104299998</v>
      </c>
      <c r="AA103" s="40">
        <f>data_seg!P103</f>
        <v>68.449917217124494</v>
      </c>
      <c r="AB103" s="40">
        <f>data_bpb!C103</f>
        <v>58.950213874102566</v>
      </c>
      <c r="AC103" s="40">
        <f>AE65</f>
        <v>70.632830294069279</v>
      </c>
      <c r="AD103" s="40">
        <f>data_seg!Q103</f>
        <v>797.86086167799999</v>
      </c>
      <c r="AE103" s="40">
        <f>data_seg!R103</f>
        <v>55.569556459665215</v>
      </c>
      <c r="AF103" s="40">
        <f>AH65</f>
        <v>63.040025411546637</v>
      </c>
      <c r="AG103" s="40">
        <f>data_seg!S103</f>
        <v>933.84272108799996</v>
      </c>
      <c r="AH103" s="40">
        <f>data_seg!T103</f>
        <v>90.963782883545605</v>
      </c>
      <c r="AI103" s="40">
        <f>AK65</f>
        <v>51.636656954168778</v>
      </c>
      <c r="AJ103" s="40">
        <f>data_seg!U103</f>
        <v>1008.3729705219999</v>
      </c>
      <c r="AK103" s="40">
        <f>data_seg!V103</f>
        <v>56.790865385039083</v>
      </c>
      <c r="AL103" s="40">
        <f>AN65</f>
        <v>83.550858874404298</v>
      </c>
      <c r="AM103" s="40">
        <f>data_seg!W103</f>
        <v>667.29505668900003</v>
      </c>
      <c r="AN103" s="40">
        <f>data_seg!X103</f>
        <v>79.507211546586092</v>
      </c>
      <c r="AO103" s="40">
        <f>data_bpb!D103</f>
        <v>86.253076399257452</v>
      </c>
      <c r="AP103" s="40">
        <f>AR65</f>
        <v>50.012600806750818</v>
      </c>
      <c r="AQ103" s="40">
        <f>data_seg!Y103</f>
        <v>1073.4352834470001</v>
      </c>
      <c r="AR103" s="40">
        <f>data_seg!Z103</f>
        <v>58.726917615655644</v>
      </c>
      <c r="AS103" s="40">
        <f>AU65</f>
        <v>79.329229295373423</v>
      </c>
      <c r="AT103" s="40">
        <f>data_seg!AA103</f>
        <v>759.31573696099997</v>
      </c>
      <c r="AU103" s="40">
        <f>data_seg!AB103</f>
        <v>70.193123938786755</v>
      </c>
      <c r="AV103" s="40">
        <f>AX65</f>
        <v>62.077702702374893</v>
      </c>
      <c r="AW103" s="40">
        <f>data_seg!AC103</f>
        <v>962.42938775499999</v>
      </c>
      <c r="AX103" s="40">
        <f>data_seg!AD103</f>
        <v>63.802083317408886</v>
      </c>
      <c r="AY103" s="40">
        <f>data_bpb!E103</f>
        <v>59.860641891575717</v>
      </c>
      <c r="AZ103" s="40">
        <f>BB65</f>
        <v>69.70005619733557</v>
      </c>
      <c r="BA103" s="40">
        <f>data_seg!AE103</f>
        <v>790.45369614499998</v>
      </c>
      <c r="BB103" s="40">
        <f>data_seg!AF103</f>
        <v>84.720799154012354</v>
      </c>
      <c r="BC103" s="40">
        <f>BE65</f>
        <v>67.116477270344177</v>
      </c>
      <c r="BD103" s="40">
        <f>data_seg!AG103</f>
        <v>892.04099773200005</v>
      </c>
      <c r="BE103" s="40">
        <f>data_seg!AH103</f>
        <v>79.507211493908343</v>
      </c>
      <c r="BF103" s="40">
        <f>data_bpb!F103</f>
        <v>70.114074485152258</v>
      </c>
      <c r="BG103" s="40">
        <f>BI65</f>
        <v>66.097122299062463</v>
      </c>
      <c r="BH103" s="40">
        <f>data_seg!AI103</f>
        <v>845.46612244899995</v>
      </c>
      <c r="BI103" s="40">
        <f>data_seg!AJ103</f>
        <v>68.055555560281874</v>
      </c>
      <c r="BJ103" s="40">
        <f>BL65</f>
        <v>65.555629255055294</v>
      </c>
      <c r="BK103" s="40">
        <f>data_seg!AK103</f>
        <v>839.40136050000001</v>
      </c>
      <c r="BL103" s="40">
        <f>data_seg!AL103</f>
        <v>73.828121611407227</v>
      </c>
      <c r="BM103" s="40">
        <f>BO65</f>
        <v>44.107841393792803</v>
      </c>
      <c r="BN103" s="40">
        <f>data_seg!AM103</f>
        <v>1006.050975057</v>
      </c>
      <c r="BO103" s="40">
        <f>data_seg!AN103</f>
        <v>50.174453900238795</v>
      </c>
      <c r="BP103" s="40">
        <f>BR65</f>
        <v>53.278028348316539</v>
      </c>
      <c r="BQ103" s="40">
        <f>data_seg!AO103</f>
        <v>1073.667482993</v>
      </c>
      <c r="BR103" s="40">
        <f>data_seg!AP103</f>
        <v>53.83300781874086</v>
      </c>
      <c r="BS103" s="40">
        <f>BU65</f>
        <v>70.956092680183929</v>
      </c>
      <c r="BT103" s="40">
        <f>data_seg!AQ103</f>
        <v>847.55156462599996</v>
      </c>
      <c r="BU103" s="40">
        <f>data_seg!AR103</f>
        <v>67.99958882688297</v>
      </c>
      <c r="BV103" s="40">
        <f>BX65</f>
        <v>66.558223771745503</v>
      </c>
      <c r="BW103" s="42">
        <f>data_seg!AS103</f>
        <v>874.48818594099998</v>
      </c>
      <c r="BX103" s="40">
        <f>data_seg!AT103</f>
        <v>68.168643971656948</v>
      </c>
      <c r="BY103" s="40">
        <f>data_bpb!G103</f>
        <v>62.83244681425434</v>
      </c>
      <c r="BZ103" s="40">
        <f>CB65</f>
        <v>68.620331948917254</v>
      </c>
      <c r="CA103" s="40">
        <f>data_seg!AU103</f>
        <v>773.09823129300003</v>
      </c>
      <c r="CB103" s="40">
        <f>data_seg!AV103</f>
        <v>83.270392770865158</v>
      </c>
      <c r="CC103" s="40">
        <f>CE65</f>
        <v>53.838849703125234</v>
      </c>
      <c r="CD103" s="40">
        <f>data_seg!AW103</f>
        <v>966.10975056699999</v>
      </c>
      <c r="CE103" s="40">
        <f>data_seg!AX103</f>
        <v>56.635273963995743</v>
      </c>
      <c r="CF103" s="40">
        <f>data_bpb!H103</f>
        <v>54.399671051233156</v>
      </c>
      <c r="CG103" s="40">
        <f>CI65</f>
        <v>72.820343459377455</v>
      </c>
      <c r="CH103" s="42">
        <f>data_seg!AY103</f>
        <v>832.06530612200004</v>
      </c>
      <c r="CI103" s="40">
        <f>data_seg!AZ103</f>
        <v>63.802083317412745</v>
      </c>
      <c r="CJ103" s="40">
        <f>CL65</f>
        <v>64.599609376695412</v>
      </c>
      <c r="CK103" s="40">
        <f>data_seg!BA103</f>
        <v>806.31292516999997</v>
      </c>
      <c r="CL103" s="40">
        <f>data_seg!BB103</f>
        <v>56.021341471952482</v>
      </c>
      <c r="CM103" s="40">
        <f>CO65</f>
        <v>65.022935779909545</v>
      </c>
      <c r="CN103" s="40">
        <f>data_seg!BC103</f>
        <v>839.56390022699998</v>
      </c>
      <c r="CO103" s="40">
        <f>data_seg!BD103</f>
        <v>74.898097814321304</v>
      </c>
    </row>
    <row r="104" spans="1:93" x14ac:dyDescent="0.3">
      <c r="A104" s="41">
        <v>103</v>
      </c>
      <c r="B104" s="41"/>
      <c r="C104" s="54">
        <v>65</v>
      </c>
      <c r="D104" s="41">
        <v>103</v>
      </c>
      <c r="E104" s="40">
        <v>12</v>
      </c>
      <c r="F104" s="40">
        <f>H65</f>
        <v>63.56514967537349</v>
      </c>
      <c r="G104" s="40">
        <f>data_seg!C104</f>
        <v>879.92018140599998</v>
      </c>
      <c r="H104" s="40">
        <f>data_seg!D104</f>
        <v>65.75546719649185</v>
      </c>
      <c r="I104" s="40">
        <f>K65</f>
        <v>60.049019606003448</v>
      </c>
      <c r="J104" s="40">
        <f>data_seg!E104</f>
        <v>747.83346938800003</v>
      </c>
      <c r="K104" s="40">
        <f>data_seg!F104</f>
        <v>103.42401501029155</v>
      </c>
      <c r="L104" s="40">
        <f>N65</f>
        <v>78.129921260976431</v>
      </c>
      <c r="M104" s="40">
        <f>data_seg!G104</f>
        <v>731.31247165499997</v>
      </c>
      <c r="N104" s="40">
        <f>data_seg!H104</f>
        <v>88.451595644131814</v>
      </c>
      <c r="O104" s="40">
        <f>data_bpb!B104</f>
        <v>75.999540445978809</v>
      </c>
      <c r="P104" s="40">
        <f>R65</f>
        <v>75.82549056075959</v>
      </c>
      <c r="Q104" s="40">
        <f>data_seg!I104</f>
        <v>743.804807256</v>
      </c>
      <c r="R104" s="40">
        <f>data_seg!J104</f>
        <v>74.898097822111623</v>
      </c>
      <c r="S104" s="40">
        <f>U65</f>
        <v>66.953441293047533</v>
      </c>
      <c r="T104" s="40">
        <f>data_seg!K104</f>
        <v>766.80997732399999</v>
      </c>
      <c r="U104" s="40">
        <f>data_seg!L104</f>
        <v>83.075184188705393</v>
      </c>
      <c r="V104" s="40">
        <f>X65</f>
        <v>82.701498954445796</v>
      </c>
      <c r="W104" s="40">
        <f>data_seg!M104</f>
        <v>709.02131519299996</v>
      </c>
      <c r="X104" s="40">
        <f>data_seg!N104</f>
        <v>86.132812504835798</v>
      </c>
      <c r="Y104" s="40">
        <f>AA65</f>
        <v>64.173587208924872</v>
      </c>
      <c r="Z104" s="40">
        <f>data_seg!O104</f>
        <v>825.53904761900003</v>
      </c>
      <c r="AA104" s="40">
        <f>data_seg!P104</f>
        <v>72.724274408281644</v>
      </c>
      <c r="AB104" s="40">
        <f>data_bpb!C104</f>
        <v>68.90624999892259</v>
      </c>
      <c r="AC104" s="40">
        <f>AE65</f>
        <v>70.632830294069279</v>
      </c>
      <c r="AD104" s="40">
        <f>data_seg!Q104</f>
        <v>800.02031746</v>
      </c>
      <c r="AE104" s="40">
        <f>data_seg!R104</f>
        <v>64.768276762296523</v>
      </c>
      <c r="AF104" s="40">
        <f>AH65</f>
        <v>63.040025411546637</v>
      </c>
      <c r="AG104" s="40">
        <f>data_seg!S104</f>
        <v>935.16192743800002</v>
      </c>
      <c r="AH104" s="40">
        <f>data_seg!T104</f>
        <v>91.756322121593669</v>
      </c>
      <c r="AI104" s="40">
        <f>AK65</f>
        <v>51.636656954168778</v>
      </c>
      <c r="AJ104" s="40">
        <f>data_seg!U104</f>
        <v>1010.4859863950001</v>
      </c>
      <c r="AK104" s="40">
        <f>data_seg!V104</f>
        <v>64.331561206708571</v>
      </c>
      <c r="AL104" s="40">
        <f>AN65</f>
        <v>83.550858874404298</v>
      </c>
      <c r="AM104" s="40">
        <f>data_seg!W104</f>
        <v>668.804353741</v>
      </c>
      <c r="AN104" s="40">
        <f>data_seg!X104</f>
        <v>92.560634319508196</v>
      </c>
      <c r="AO104" s="40">
        <f>data_bpb!D104</f>
        <v>80.907534237917304</v>
      </c>
      <c r="AP104" s="40">
        <f>AR65</f>
        <v>50.012600806750818</v>
      </c>
      <c r="AQ104" s="40">
        <f>data_seg!Y104</f>
        <v>1075.4786394560001</v>
      </c>
      <c r="AR104" s="40">
        <f>data_seg!Z104</f>
        <v>62.389964790449376</v>
      </c>
      <c r="AS104" s="40">
        <f>AU65</f>
        <v>79.329229295373423</v>
      </c>
      <c r="AT104" s="40">
        <f>data_seg!AA104</f>
        <v>761.02530612199996</v>
      </c>
      <c r="AU104" s="40">
        <f>data_seg!AB104</f>
        <v>83.14479637754323</v>
      </c>
      <c r="AV104" s="40">
        <f>AX65</f>
        <v>62.077702702374893</v>
      </c>
      <c r="AW104" s="40">
        <f>data_seg!AC104</f>
        <v>964.31020408200004</v>
      </c>
      <c r="AX104" s="40">
        <f>data_seg!AD104</f>
        <v>64.852941178378032</v>
      </c>
      <c r="AY104" s="40">
        <f>data_bpb!E104</f>
        <v>64.666970802735847</v>
      </c>
      <c r="AZ104" s="40">
        <f>BB65</f>
        <v>69.70005619733557</v>
      </c>
      <c r="BA104" s="40">
        <f>data_seg!AE104</f>
        <v>791.87011337900003</v>
      </c>
      <c r="BB104" s="40">
        <f>data_seg!AF104</f>
        <v>83.579009439814598</v>
      </c>
      <c r="BC104" s="40">
        <f>BE65</f>
        <v>67.116477270344177</v>
      </c>
      <c r="BD104" s="40">
        <f>data_seg!AG104</f>
        <v>893.55029478500001</v>
      </c>
      <c r="BE104" s="40">
        <f>data_seg!AH104</f>
        <v>78.787517868758911</v>
      </c>
      <c r="BF104" s="40">
        <f>data_bpb!F104</f>
        <v>63.572913033761658</v>
      </c>
      <c r="BG104" s="40">
        <f>BI65</f>
        <v>66.097122299062463</v>
      </c>
      <c r="BH104" s="40">
        <f>data_seg!AI104</f>
        <v>847.22938775499995</v>
      </c>
      <c r="BI104" s="40">
        <f>data_seg!AJ104</f>
        <v>74.192462987262275</v>
      </c>
      <c r="BJ104" s="40">
        <f>BL65</f>
        <v>65.555629255055294</v>
      </c>
      <c r="BK104" s="40">
        <f>data_seg!AK104</f>
        <v>841.02675739999995</v>
      </c>
      <c r="BL104" s="40">
        <f>data_seg!AL104</f>
        <v>75.35312909572346</v>
      </c>
      <c r="BM104" s="40">
        <f>BO65</f>
        <v>44.107841393792803</v>
      </c>
      <c r="BN104" s="40">
        <f>data_seg!AM104</f>
        <v>1008.442630385</v>
      </c>
      <c r="BO104" s="40">
        <f>data_seg!AN104</f>
        <v>54.784121020840814</v>
      </c>
      <c r="BP104" s="40">
        <f>BR65</f>
        <v>53.278028348316539</v>
      </c>
      <c r="BQ104" s="40">
        <f>data_seg!AO104</f>
        <v>1075.8965986390001</v>
      </c>
      <c r="BR104" s="40">
        <f>data_seg!AP104</f>
        <v>59.111759796520992</v>
      </c>
      <c r="BS104" s="40">
        <f>BU65</f>
        <v>70.956092680183929</v>
      </c>
      <c r="BT104" s="40">
        <f>data_seg!AQ104</f>
        <v>849.31628117900004</v>
      </c>
      <c r="BU104" s="40">
        <f>data_seg!AR104</f>
        <v>70.632830294069279</v>
      </c>
      <c r="BV104" s="40">
        <f>BX65</f>
        <v>66.558223771745503</v>
      </c>
      <c r="BW104" s="42">
        <f>data_seg!AS104</f>
        <v>876.24852607699995</v>
      </c>
      <c r="BX104" s="40">
        <f>data_seg!AT104</f>
        <v>67.536754696461784</v>
      </c>
      <c r="BY104" s="40">
        <f>data_bpb!G104</f>
        <v>70.592629477677207</v>
      </c>
      <c r="BZ104" s="40">
        <f>CB65</f>
        <v>68.620331948917254</v>
      </c>
      <c r="CA104" s="40">
        <f>data_seg!AU104</f>
        <v>774.53931972800001</v>
      </c>
      <c r="CB104" s="40">
        <f>data_seg!AV104</f>
        <v>88.012240554656714</v>
      </c>
      <c r="CC104" s="40">
        <f>CE65</f>
        <v>53.838849703125234</v>
      </c>
      <c r="CD104" s="40">
        <f>data_seg!AW104</f>
        <v>968.228571429</v>
      </c>
      <c r="CE104" s="40">
        <f>data_seg!AX104</f>
        <v>66.460147358632554</v>
      </c>
      <c r="CF104" s="40">
        <f>data_bpb!H104</f>
        <v>53.14124471526717</v>
      </c>
      <c r="CG104" s="40">
        <f>CI65</f>
        <v>72.820343459377455</v>
      </c>
      <c r="CH104" s="42">
        <f>data_seg!AY104</f>
        <v>833.94612244899997</v>
      </c>
      <c r="CI104" s="40">
        <f>data_seg!AZ104</f>
        <v>71.037371134592277</v>
      </c>
      <c r="CJ104" s="40">
        <f>CL65</f>
        <v>64.599609376695412</v>
      </c>
      <c r="CK104" s="40">
        <f>data_seg!BA104</f>
        <v>808.45496598600005</v>
      </c>
      <c r="CL104" s="40">
        <f>data_seg!BB104</f>
        <v>70.074152542187377</v>
      </c>
      <c r="CM104" s="40">
        <f>CO65</f>
        <v>65.022935779909545</v>
      </c>
      <c r="CN104" s="40">
        <f>data_seg!BC104</f>
        <v>841.16607709799996</v>
      </c>
      <c r="CO104" s="40">
        <f>data_seg!BD104</f>
        <v>78.587834627037722</v>
      </c>
    </row>
    <row r="105" spans="1:93" x14ac:dyDescent="0.3">
      <c r="A105" s="41">
        <v>104</v>
      </c>
      <c r="B105" s="41">
        <v>65</v>
      </c>
      <c r="C105" s="54" t="s">
        <v>127</v>
      </c>
      <c r="D105" s="41">
        <v>104</v>
      </c>
      <c r="E105" s="40">
        <v>12</v>
      </c>
      <c r="F105" s="40">
        <f>60/((G$68-G$66)/24)</f>
        <v>62.572853369490623</v>
      </c>
      <c r="G105" s="40">
        <f>data_seg!C105</f>
        <v>890.86984127000005</v>
      </c>
      <c r="H105" s="40">
        <f>data_seg!D105</f>
        <v>73.751300732485731</v>
      </c>
      <c r="I105" s="40">
        <f>60/((J$68-J$66)/24)</f>
        <v>61.318131256046108</v>
      </c>
      <c r="J105" s="40">
        <f>data_seg!E105</f>
        <v>754.79510204099995</v>
      </c>
      <c r="K105" s="40">
        <f>data_seg!F105</f>
        <v>115.40474530117727</v>
      </c>
      <c r="L105" s="40">
        <f>60/((M$68-M$66)/24)</f>
        <v>77.13386194201307</v>
      </c>
      <c r="M105" s="40">
        <f>data_seg!G105</f>
        <v>739.45251700699998</v>
      </c>
      <c r="N105" s="40">
        <f>data_seg!H105</f>
        <v>94.988512356470082</v>
      </c>
      <c r="O105" s="40">
        <f>data_bpb!B105</f>
        <v>75.999540445978809</v>
      </c>
      <c r="P105" s="40">
        <f>60/((Q$68-Q$66)/24)</f>
        <v>74.087123305114218</v>
      </c>
      <c r="Q105" s="40">
        <f>data_seg!I105</f>
        <v>753.41786848100003</v>
      </c>
      <c r="R105" s="40">
        <f>data_seg!J105</f>
        <v>75.628810974781075</v>
      </c>
      <c r="S105" s="40">
        <f>60/((T$68-T$66)/24)</f>
        <v>63.321633694680827</v>
      </c>
      <c r="T105" s="40">
        <f>data_seg!K105</f>
        <v>775.47682539699997</v>
      </c>
      <c r="U105" s="40">
        <f>data_seg!L105</f>
        <v>96.372377624482738</v>
      </c>
      <c r="V105" s="40">
        <f>60/((W$68-W$66)/24)</f>
        <v>79.910505871554037</v>
      </c>
      <c r="W105" s="40">
        <f>data_seg!M105</f>
        <v>717.38049886600004</v>
      </c>
      <c r="X105" s="40">
        <f>data_seg!N105</f>
        <v>88.847600279249249</v>
      </c>
      <c r="Y105" s="40">
        <f>60/((Z$68-Z$66)/24)</f>
        <v>61.033310556409631</v>
      </c>
      <c r="Z105" s="40">
        <f>data_seg!O105</f>
        <v>835.43945578199998</v>
      </c>
      <c r="AA105" s="40">
        <f>data_seg!P105</f>
        <v>74.717620483000388</v>
      </c>
      <c r="AB105" s="40">
        <f>data_bpb!C105</f>
        <v>63.024009152270871</v>
      </c>
      <c r="AC105" s="40">
        <f>60/((AD$68-AD$66)/24)</f>
        <v>61.643835616438317</v>
      </c>
      <c r="AD105" s="40">
        <f>data_seg!Q105</f>
        <v>811.13687074799998</v>
      </c>
      <c r="AE105" s="40">
        <f>data_seg!R105</f>
        <v>70.612724167613422</v>
      </c>
      <c r="AF105" s="40">
        <f>60/((AG$68-AG$66)/24)</f>
        <v>50.915948275690496</v>
      </c>
      <c r="AG105" s="40">
        <f>data_seg!S105</f>
        <v>943.00879818600004</v>
      </c>
      <c r="AH105" s="40">
        <f>data_seg!T105</f>
        <v>94.248670217270544</v>
      </c>
      <c r="AI105" s="40">
        <f>60/((AJ$68-AJ$66)/24)</f>
        <v>49.473972875823996</v>
      </c>
      <c r="AJ105" s="40">
        <f>data_seg!U105</f>
        <v>1021.678004535</v>
      </c>
      <c r="AK105" s="40">
        <f>data_seg!V105</f>
        <v>64.802115989325799</v>
      </c>
      <c r="AL105" s="40">
        <f>60/((AM$68-AM$66)/24)</f>
        <v>84.374999998352081</v>
      </c>
      <c r="AM105" s="40">
        <f>data_seg!W105</f>
        <v>676.58303854899998</v>
      </c>
      <c r="AN105" s="40">
        <f>data_seg!X105</f>
        <v>94.536013728406303</v>
      </c>
      <c r="AO105" s="40">
        <f>data_bpb!D105</f>
        <v>85.538332244713004</v>
      </c>
      <c r="AP105" s="40">
        <f>60/((AQ$68-AQ$66)/24)</f>
        <v>44.170673077642036</v>
      </c>
      <c r="AQ105" s="40">
        <f>data_seg!Y105</f>
        <v>1087.018956916</v>
      </c>
      <c r="AR105" s="40">
        <f>data_seg!Z105</f>
        <v>63.024009146754224</v>
      </c>
      <c r="AS105" s="40">
        <f>60/((AT$68-AT$66)/24)</f>
        <v>75.44479927042245</v>
      </c>
      <c r="AT105" s="40">
        <f>data_seg!AA105</f>
        <v>769.68489795899995</v>
      </c>
      <c r="AU105" s="40">
        <f>data_seg!AB105</f>
        <v>86.947949521885093</v>
      </c>
      <c r="AV105" s="40">
        <f>60/((AW$68-AW$66)/24)</f>
        <v>53.385521750007058</v>
      </c>
      <c r="AW105" s="40">
        <f>data_seg!AC105</f>
        <v>975.41224489800004</v>
      </c>
      <c r="AX105" s="40">
        <f>data_seg!AD105</f>
        <v>66.57608695375805</v>
      </c>
      <c r="AY105" s="40">
        <f>data_bpb!E105</f>
        <v>54.832559680617955</v>
      </c>
      <c r="AZ105" s="40">
        <f>60/((BA$68-BA$66)/24)</f>
        <v>61.58453326466929</v>
      </c>
      <c r="BA105" s="40">
        <f>data_seg!AE105</f>
        <v>800.484716553</v>
      </c>
      <c r="BB105" s="40">
        <f>data_seg!AF105</f>
        <v>86.614001398444231</v>
      </c>
      <c r="BC105" s="40">
        <f>60/((BD$68-BD$66)/24)</f>
        <v>64.065728305138691</v>
      </c>
      <c r="BD105" s="40">
        <f>data_seg!AG105</f>
        <v>902.68879818599999</v>
      </c>
      <c r="BE105" s="40">
        <f>data_seg!AH105</f>
        <v>78.612739658145998</v>
      </c>
      <c r="BF105" s="40">
        <f>data_bpb!F105</f>
        <v>64.331561206709225</v>
      </c>
      <c r="BG105" s="40">
        <f>60/((BH$68-BH$66)/24)</f>
        <v>57.692307692307601</v>
      </c>
      <c r="BH105" s="40">
        <f>data_seg!AI105</f>
        <v>856.93387755100002</v>
      </c>
      <c r="BI105" s="40">
        <f>data_seg!AJ105</f>
        <v>77.921313019821199</v>
      </c>
      <c r="BJ105" s="40">
        <f>60/((BK$68-BK$66)/24)</f>
        <v>57.85039641622582</v>
      </c>
      <c r="BK105" s="40">
        <f>data_seg!AK105</f>
        <v>850.5817687</v>
      </c>
      <c r="BL105" s="40">
        <f>data_seg!AL105</f>
        <v>77.616551790038002</v>
      </c>
      <c r="BM105" s="40">
        <f>60/((BN$68-BN$66)/24)</f>
        <v>41.986670898685595</v>
      </c>
      <c r="BN105" s="40">
        <f>data_seg!AM105</f>
        <v>1021.585124717</v>
      </c>
      <c r="BO105" s="40">
        <f>data_seg!AN105</f>
        <v>55.769446944953536</v>
      </c>
      <c r="BP105" s="40">
        <f>60/((BQ$68-BQ$66)/24)</f>
        <v>48.074127907937495</v>
      </c>
      <c r="BQ105" s="40">
        <f>data_seg!AO105</f>
        <v>1088.0769161000001</v>
      </c>
      <c r="BR105" s="40">
        <f>data_seg!AP105</f>
        <v>62.697459875398458</v>
      </c>
      <c r="BS105" s="40">
        <f>60/((BT$68-BT$66)/24)</f>
        <v>63.999613001451294</v>
      </c>
      <c r="BT105" s="40">
        <f>data_seg!AQ105</f>
        <v>859.50984127000004</v>
      </c>
      <c r="BU105" s="40">
        <f>data_seg!AR105</f>
        <v>71.118836007470421</v>
      </c>
      <c r="BV105" s="40">
        <f>60/((BW$68-BW$66)/24)</f>
        <v>58.574380165591755</v>
      </c>
      <c r="BW105" s="42">
        <f>data_seg!AS105</f>
        <v>886.90938775500001</v>
      </c>
      <c r="BX105" s="40">
        <f>data_seg!AT105</f>
        <v>72.702960137716744</v>
      </c>
      <c r="BY105" s="40">
        <f>data_bpb!G105</f>
        <v>59.458892623374012</v>
      </c>
      <c r="BZ105" s="40">
        <f>60/((CA$68-CA$66)/24)</f>
        <v>69.533987386642437</v>
      </c>
      <c r="CA105" s="40">
        <f>data_seg!AU105</f>
        <v>782.72</v>
      </c>
      <c r="CB105" s="40">
        <f>data_seg!AV105</f>
        <v>87.40750528079279</v>
      </c>
      <c r="CC105" s="40">
        <f>60/((CD$68-CD$66)/24)</f>
        <v>52.251184833117215</v>
      </c>
      <c r="CD105" s="40">
        <f>data_seg!AW105</f>
        <v>979.06213151899999</v>
      </c>
      <c r="CE105" s="40">
        <f>data_seg!AX105</f>
        <v>68.906249998923329</v>
      </c>
      <c r="CF105" s="40">
        <f>data_bpb!H105</f>
        <v>52.869069466323708</v>
      </c>
      <c r="CG105" s="40">
        <f>60/((CH$68-CH$66)/24)</f>
        <v>66.037735848191289</v>
      </c>
      <c r="CH105" s="42">
        <f>data_seg!AY105</f>
        <v>844.08163265300004</v>
      </c>
      <c r="CI105" s="40">
        <f>data_seg!AZ105</f>
        <v>77.0500077640786</v>
      </c>
      <c r="CJ105" s="40">
        <f>60/((CK$68-CK$66)/24)</f>
        <v>61.204663211444178</v>
      </c>
      <c r="CK105" s="40">
        <f>data_seg!BA105</f>
        <v>818.72979591800004</v>
      </c>
      <c r="CL105" s="40">
        <f>data_seg!BB105</f>
        <v>80.435311284108224</v>
      </c>
      <c r="CM105" s="40">
        <f>60/((CN$68-CN$66)/24)</f>
        <v>63.867790939214352</v>
      </c>
      <c r="CN105" s="40">
        <f>data_seg!BC105</f>
        <v>850.327800454</v>
      </c>
      <c r="CO105" s="40">
        <f>data_seg!BD105</f>
        <v>79.013377929724925</v>
      </c>
    </row>
    <row r="106" spans="1:93" x14ac:dyDescent="0.3">
      <c r="A106" s="41">
        <v>105</v>
      </c>
      <c r="B106" s="41"/>
      <c r="C106" s="54" t="s">
        <v>127</v>
      </c>
      <c r="D106" s="41">
        <v>105</v>
      </c>
      <c r="E106" s="40">
        <v>8</v>
      </c>
      <c r="F106" s="40">
        <f>60/((G$68-G$66)/24)</f>
        <v>62.572853369490623</v>
      </c>
      <c r="G106" s="40">
        <f>data_seg!C106</f>
        <v>900.63238095199995</v>
      </c>
      <c r="H106" s="40">
        <f>data_seg!D106</f>
        <v>85.775067366815961</v>
      </c>
      <c r="I106" s="40">
        <f>60/((J$68-J$66)/24)</f>
        <v>61.318131256046108</v>
      </c>
      <c r="J106" s="40">
        <f>data_seg!E106</f>
        <v>761.03401360500004</v>
      </c>
      <c r="K106" s="40">
        <f>data_seg!F106</f>
        <v>131.09393577781753</v>
      </c>
      <c r="L106" s="40">
        <f>60/((M$68-M$66)/24)</f>
        <v>77.13386194201307</v>
      </c>
      <c r="M106" s="40">
        <f>data_seg!G106</f>
        <v>747.03238095200004</v>
      </c>
      <c r="N106" s="40">
        <f>data_seg!H106</f>
        <v>104.93337562900363</v>
      </c>
      <c r="O106" s="40">
        <f>data_bpb!B106</f>
        <v>84.720347066446806</v>
      </c>
      <c r="P106" s="40">
        <f>60/((Q$68-Q$66)/24)</f>
        <v>74.087123305114218</v>
      </c>
      <c r="Q106" s="40">
        <f>data_seg!I106</f>
        <v>762.93804988700003</v>
      </c>
      <c r="R106" s="40">
        <f>data_seg!J106</f>
        <v>78.007075482593763</v>
      </c>
      <c r="S106" s="40">
        <f>60/((T$68-T$66)/24)</f>
        <v>63.321633694680827</v>
      </c>
      <c r="T106" s="40">
        <f>data_seg!K106</f>
        <v>782.94784580500004</v>
      </c>
      <c r="U106" s="40">
        <f>data_seg!L106</f>
        <v>104.00943397115867</v>
      </c>
      <c r="V106" s="40">
        <f>60/((W$68-W$66)/24)</f>
        <v>79.910505871554037</v>
      </c>
      <c r="W106" s="40">
        <f>data_seg!M106</f>
        <v>725.48426303899998</v>
      </c>
      <c r="X106" s="40">
        <f>data_seg!N106</f>
        <v>95.703125001556415</v>
      </c>
      <c r="Y106" s="40">
        <f>60/((Z$68-Z$66)/24)</f>
        <v>61.033310556409631</v>
      </c>
      <c r="Z106" s="40">
        <f>data_seg!O106</f>
        <v>845.07573696099996</v>
      </c>
      <c r="AA106" s="40">
        <f>data_seg!P106</f>
        <v>76.740139204348239</v>
      </c>
      <c r="AB106" s="40">
        <f>data_bpb!C106</f>
        <v>57.850396453410887</v>
      </c>
      <c r="AC106" s="40">
        <f>60/((AD$68-AD$66)/24)</f>
        <v>61.643835616438317</v>
      </c>
      <c r="AD106" s="40">
        <f>data_seg!Q106</f>
        <v>821.33333333300004</v>
      </c>
      <c r="AE106" s="40">
        <f>data_seg!R106</f>
        <v>71.808510632330382</v>
      </c>
      <c r="AF106" s="40">
        <f>60/((AG$68-AG$66)/24)</f>
        <v>50.915948275690496</v>
      </c>
      <c r="AG106" s="40">
        <f>data_seg!S106</f>
        <v>950.64816326499999</v>
      </c>
      <c r="AH106" s="40">
        <f>data_seg!T106</f>
        <v>101.83140666296507</v>
      </c>
      <c r="AI106" s="40">
        <f>60/((AJ$68-AJ$66)/24)</f>
        <v>49.473972875823996</v>
      </c>
      <c r="AJ106" s="40">
        <f>data_seg!U106</f>
        <v>1032.788752834</v>
      </c>
      <c r="AK106" s="40">
        <f>data_seg!V106</f>
        <v>69.252512558668158</v>
      </c>
      <c r="AL106" s="40">
        <f>60/((AM$68-AM$66)/24)</f>
        <v>84.374999998352081</v>
      </c>
      <c r="AM106" s="40">
        <f>data_seg!W106</f>
        <v>684.19918367299999</v>
      </c>
      <c r="AN106" s="40">
        <f>data_seg!X106</f>
        <v>102.84514923948991</v>
      </c>
      <c r="AO106" s="40">
        <f>data_bpb!D106</f>
        <v>87.100596898261045</v>
      </c>
      <c r="AP106" s="40">
        <f>60/((AQ$68-AQ$66)/24)</f>
        <v>44.170673077642036</v>
      </c>
      <c r="AQ106" s="40">
        <f>data_seg!Y106</f>
        <v>1098.443174603</v>
      </c>
      <c r="AR106" s="40">
        <f>data_seg!Z106</f>
        <v>66.899271839015526</v>
      </c>
      <c r="AS106" s="40">
        <f>60/((AT$68-AT$66)/24)</f>
        <v>75.44479927042245</v>
      </c>
      <c r="AT106" s="40">
        <f>data_seg!AA106</f>
        <v>777.96571428599998</v>
      </c>
      <c r="AU106" s="40">
        <f>data_seg!AB106</f>
        <v>93.511450390601937</v>
      </c>
      <c r="AV106" s="40">
        <f>60/((AW$68-AW$66)/24)</f>
        <v>53.385521750007058</v>
      </c>
      <c r="AW106" s="40">
        <f>data_seg!AC106</f>
        <v>986.226938776</v>
      </c>
      <c r="AX106" s="40">
        <f>data_seg!AD106</f>
        <v>76.244813278996489</v>
      </c>
      <c r="AY106" s="40">
        <f>data_bpb!E106</f>
        <v>53.693181816275569</v>
      </c>
      <c r="AZ106" s="40">
        <f>60/((BA$68-BA$66)/24)</f>
        <v>61.58453326466929</v>
      </c>
      <c r="BA106" s="40">
        <f>data_seg!AE106</f>
        <v>808.79746031699995</v>
      </c>
      <c r="BB106" s="40">
        <f>data_seg!AF106</f>
        <v>87.59269066281459</v>
      </c>
      <c r="BC106" s="40">
        <f>60/((BD$68-BD$66)/24)</f>
        <v>64.065728305138691</v>
      </c>
      <c r="BD106" s="40">
        <f>data_seg!AG106</f>
        <v>911.84761904799996</v>
      </c>
      <c r="BE106" s="40">
        <f>data_seg!AH106</f>
        <v>79.507211546583108</v>
      </c>
      <c r="BF106" s="40">
        <f>data_bpb!F106</f>
        <v>69.213867191090827</v>
      </c>
      <c r="BG106" s="40">
        <f>60/((BH$68-BH$66)/24)</f>
        <v>57.692307692307601</v>
      </c>
      <c r="BH106" s="40">
        <f>data_seg!AI106</f>
        <v>866.17396825399999</v>
      </c>
      <c r="BI106" s="40">
        <f>data_seg!AJ106</f>
        <v>94.824689900164614</v>
      </c>
      <c r="BJ106" s="40">
        <f>60/((BK$68-BK$66)/24)</f>
        <v>57.85039641622582</v>
      </c>
      <c r="BK106" s="40">
        <f>data_seg!AK106</f>
        <v>859.85814059999996</v>
      </c>
      <c r="BL106" s="40">
        <f>data_seg!AL106</f>
        <v>78.228477023562135</v>
      </c>
      <c r="BM106" s="40">
        <f>60/((BN$68-BN$66)/24)</f>
        <v>41.986670898685595</v>
      </c>
      <c r="BN106" s="40">
        <f>data_seg!AM106</f>
        <v>1034.495419501</v>
      </c>
      <c r="BO106" s="40">
        <f>data_seg!AN106</f>
        <v>61.891841314235258</v>
      </c>
      <c r="BP106" s="40">
        <f>60/((BQ$68-BQ$66)/24)</f>
        <v>48.074127907937495</v>
      </c>
      <c r="BQ106" s="40">
        <f>data_seg!AO106</f>
        <v>1099.560634921</v>
      </c>
      <c r="BR106" s="40">
        <f>data_seg!AP106</f>
        <v>69.281524929225512</v>
      </c>
      <c r="BS106" s="40">
        <f>60/((BT$68-BT$66)/24)</f>
        <v>63.999613001451294</v>
      </c>
      <c r="BT106" s="40">
        <f>data_seg!AQ106</f>
        <v>869.63374149699996</v>
      </c>
      <c r="BU106" s="40">
        <f>data_seg!AR106</f>
        <v>80.749511719057224</v>
      </c>
      <c r="BV106" s="40">
        <f>60/((BW$68-BW$66)/24)</f>
        <v>58.574380165591755</v>
      </c>
      <c r="BW106" s="42">
        <f>data_seg!AS106</f>
        <v>896.81269841300002</v>
      </c>
      <c r="BX106" s="40">
        <f>data_seg!AT106</f>
        <v>78.0070754699166</v>
      </c>
      <c r="BY106" s="40">
        <f>data_bpb!G106</f>
        <v>60.680650681846565</v>
      </c>
      <c r="BZ106" s="40">
        <f>60/((CA$68-CA$66)/24)</f>
        <v>69.533987386642437</v>
      </c>
      <c r="CA106" s="40">
        <f>data_seg!AU106</f>
        <v>790.95727891199999</v>
      </c>
      <c r="CB106" s="40">
        <f>data_seg!AV106</f>
        <v>87.639109709471484</v>
      </c>
      <c r="CC106" s="40">
        <f>60/((CD$68-CD$66)/24)</f>
        <v>52.251184833117215</v>
      </c>
      <c r="CD106" s="40">
        <f>data_seg!AW106</f>
        <v>989.51111111099999</v>
      </c>
      <c r="CE106" s="40">
        <f>data_seg!AX106</f>
        <v>70.900321545617089</v>
      </c>
      <c r="CF106" s="40">
        <f>data_bpb!H106</f>
        <v>55.970780682802825</v>
      </c>
      <c r="CG106" s="40">
        <f>60/((CH$68-CH$66)/24)</f>
        <v>66.037735848191289</v>
      </c>
      <c r="CH106" s="42">
        <f>data_seg!AY106</f>
        <v>853.42621315199995</v>
      </c>
      <c r="CI106" s="40">
        <f>data_seg!AZ106</f>
        <v>87.223101261078526</v>
      </c>
      <c r="CJ106" s="40">
        <f>60/((CK$68-CK$66)/24)</f>
        <v>61.204663211444178</v>
      </c>
      <c r="CK106" s="40">
        <f>data_seg!BA106</f>
        <v>827.68108843499999</v>
      </c>
      <c r="CL106" s="40">
        <f>data_seg!BB106</f>
        <v>83.776595737717358</v>
      </c>
      <c r="CM106" s="40">
        <f>60/((CN$68-CN$66)/24)</f>
        <v>63.867790939214352</v>
      </c>
      <c r="CN106" s="40">
        <f>data_seg!BC106</f>
        <v>859.44018140599997</v>
      </c>
      <c r="CO106" s="40">
        <f>data_seg!BD106</f>
        <v>82.031250006007554</v>
      </c>
    </row>
    <row r="107" spans="1:93" x14ac:dyDescent="0.3">
      <c r="A107" s="41">
        <v>106</v>
      </c>
      <c r="B107" s="41"/>
      <c r="C107" s="54" t="s">
        <v>127</v>
      </c>
      <c r="D107" s="41">
        <v>106</v>
      </c>
      <c r="E107" s="40">
        <v>14</v>
      </c>
      <c r="F107" s="40">
        <f>60/((G$68-G$66)/24)</f>
        <v>62.572853369490623</v>
      </c>
      <c r="G107" s="40">
        <f>data_seg!C107</f>
        <v>906.22841269800006</v>
      </c>
      <c r="H107" s="40">
        <f>data_seg!D107</f>
        <v>59.110847995591307</v>
      </c>
      <c r="I107" s="40">
        <f>60/((J$68-J$66)/24)</f>
        <v>61.318131256046108</v>
      </c>
      <c r="J107" s="40">
        <f>data_seg!E107</f>
        <v>764.69551020400002</v>
      </c>
      <c r="K107" s="40">
        <f>data_seg!F107</f>
        <v>108.0882352861701</v>
      </c>
      <c r="L107" s="40">
        <f>60/((M$68-M$66)/24)</f>
        <v>77.13386194201307</v>
      </c>
      <c r="M107" s="40">
        <f>data_seg!G107</f>
        <v>751.60671201800005</v>
      </c>
      <c r="N107" s="40">
        <f>data_seg!H107</f>
        <v>94.949557087564344</v>
      </c>
      <c r="O107" s="40">
        <f>data_bpb!B107</f>
        <v>79.101956628975117</v>
      </c>
      <c r="P107" s="40">
        <f>60/((Q$68-Q$66)/24)</f>
        <v>74.087123305114218</v>
      </c>
      <c r="Q107" s="40">
        <f>data_seg!I107</f>
        <v>769.09133786799998</v>
      </c>
      <c r="R107" s="40">
        <f>data_seg!J107</f>
        <v>72.351562495407094</v>
      </c>
      <c r="S107" s="40">
        <f>60/((T$68-T$66)/24)</f>
        <v>63.321633694680827</v>
      </c>
      <c r="T107" s="40">
        <f>data_seg!K107</f>
        <v>787.56281179099994</v>
      </c>
      <c r="U107" s="40">
        <f>data_seg!L107</f>
        <v>71.723977694250493</v>
      </c>
      <c r="V107" s="40">
        <f>60/((W$68-W$66)/24)</f>
        <v>79.910505871554037</v>
      </c>
      <c r="W107" s="40">
        <f>data_seg!M107</f>
        <v>730.49977324300005</v>
      </c>
      <c r="X107" s="40">
        <f>data_seg!N107</f>
        <v>89.989505603835781</v>
      </c>
      <c r="Y107" s="40">
        <f>60/((Z$68-Z$66)/24)</f>
        <v>61.033310556409631</v>
      </c>
      <c r="Z107" s="40">
        <f>data_seg!O107</f>
        <v>851.330612245</v>
      </c>
      <c r="AA107" s="40">
        <f>data_seg!P107</f>
        <v>69.972497583883722</v>
      </c>
      <c r="AB107" s="40">
        <f>data_bpb!C107</f>
        <v>67.999588814043207</v>
      </c>
      <c r="AC107" s="40">
        <f>60/((AD$68-AD$66)/24)</f>
        <v>61.643835616438317</v>
      </c>
      <c r="AD107" s="40">
        <f>data_seg!Q107</f>
        <v>828.01777777799998</v>
      </c>
      <c r="AE107" s="40">
        <f>data_seg!R107</f>
        <v>65.10826771949894</v>
      </c>
      <c r="AF107" s="40">
        <f>60/((AG$68-AG$66)/24)</f>
        <v>50.915948275690496</v>
      </c>
      <c r="AG107" s="40">
        <f>data_seg!S107</f>
        <v>955.361836735</v>
      </c>
      <c r="AH107" s="40">
        <f>data_seg!T107</f>
        <v>86.235674530902216</v>
      </c>
      <c r="AI107" s="40">
        <f>60/((AJ$68-AJ$66)/24)</f>
        <v>49.473972875823996</v>
      </c>
      <c r="AJ107" s="40">
        <f>data_seg!U107</f>
        <v>1039.719909297</v>
      </c>
      <c r="AK107" s="40">
        <f>data_seg!V107</f>
        <v>55.913108576549867</v>
      </c>
      <c r="AL107" s="40">
        <f>60/((AM$68-AM$66)/24)</f>
        <v>84.374999998352081</v>
      </c>
      <c r="AM107" s="40">
        <f>data_seg!W107</f>
        <v>688.86639455800002</v>
      </c>
      <c r="AN107" s="40">
        <f>data_seg!X107</f>
        <v>89.157809617881483</v>
      </c>
      <c r="AO107" s="40">
        <f>data_bpb!D107</f>
        <v>83.354334670199265</v>
      </c>
      <c r="AP107" s="40">
        <f>60/((AQ$68-AQ$66)/24)</f>
        <v>44.170673077642036</v>
      </c>
      <c r="AQ107" s="40">
        <f>data_seg!Y107</f>
        <v>1105.6181405899999</v>
      </c>
      <c r="AR107" s="40">
        <f>data_seg!Z107</f>
        <v>55.314650229852965</v>
      </c>
      <c r="AS107" s="40">
        <f>60/((AT$68-AT$66)/24)</f>
        <v>75.44479927042245</v>
      </c>
      <c r="AT107" s="40">
        <f>data_seg!AA107</f>
        <v>783.09877551</v>
      </c>
      <c r="AU107" s="40">
        <f>data_seg!AB107</f>
        <v>80.986777669447363</v>
      </c>
      <c r="AV107" s="40">
        <f>60/((AW$68-AW$66)/24)</f>
        <v>53.385521750007058</v>
      </c>
      <c r="AW107" s="40">
        <f>data_seg!AC107</f>
        <v>992.52244898000004</v>
      </c>
      <c r="AX107" s="40">
        <f>data_seg!AD107</f>
        <v>57.524597497859304</v>
      </c>
      <c r="AY107" s="40">
        <f>data_bpb!E107</f>
        <v>54.784121029177193</v>
      </c>
      <c r="AZ107" s="40">
        <f>60/((BA$68-BA$66)/24)</f>
        <v>61.58453326466929</v>
      </c>
      <c r="BA107" s="40">
        <f>data_seg!AE107</f>
        <v>814.277369615</v>
      </c>
      <c r="BB107" s="40">
        <f>data_seg!AF107</f>
        <v>72.207148209250818</v>
      </c>
      <c r="BC107" s="40">
        <f>60/((BD$68-BD$66)/24)</f>
        <v>64.065728305138691</v>
      </c>
      <c r="BD107" s="40">
        <f>data_seg!AG107</f>
        <v>917.88480725600004</v>
      </c>
      <c r="BE107" s="40">
        <f>data_seg!AH107</f>
        <v>78.31315112576263</v>
      </c>
      <c r="BF107" s="40">
        <f>data_bpb!F107</f>
        <v>66.755247567149482</v>
      </c>
      <c r="BG107" s="40">
        <f>60/((BH$68-BH$66)/24)</f>
        <v>57.692307692307601</v>
      </c>
      <c r="BH107" s="40">
        <f>data_seg!AI107</f>
        <v>871.23594104300003</v>
      </c>
      <c r="BI107" s="40">
        <f>data_seg!AJ107</f>
        <v>64.831262656223259</v>
      </c>
      <c r="BJ107" s="40">
        <f>60/((BK$68-BK$66)/24)</f>
        <v>57.85039641622582</v>
      </c>
      <c r="BK107" s="40">
        <f>data_seg!AK107</f>
        <v>865.99401360000002</v>
      </c>
      <c r="BL107" s="40">
        <f>data_seg!AL107</f>
        <v>62.560797551263057</v>
      </c>
      <c r="BM107" s="40">
        <f>60/((BN$68-BN$66)/24)</f>
        <v>41.986670898685595</v>
      </c>
      <c r="BN107" s="40">
        <f>data_seg!AM107</f>
        <v>1042.2508843539999</v>
      </c>
      <c r="BO107" s="40">
        <f>data_seg!AN107</f>
        <v>54.317989864578294</v>
      </c>
      <c r="BP107" s="40">
        <f>60/((BQ$68-BQ$66)/24)</f>
        <v>48.074127907937495</v>
      </c>
      <c r="BQ107" s="40">
        <f>data_seg!AO107</f>
        <v>1106.488888889</v>
      </c>
      <c r="BR107" s="40">
        <f>data_seg!AP107</f>
        <v>55.869932432137745</v>
      </c>
      <c r="BS107" s="40">
        <f>60/((BT$68-BT$66)/24)</f>
        <v>63.999613001451294</v>
      </c>
      <c r="BT107" s="40">
        <f>data_seg!AQ107</f>
        <v>875.57804988700002</v>
      </c>
      <c r="BU107" s="40">
        <f>data_seg!AR107</f>
        <v>72.496555615067365</v>
      </c>
      <c r="BV107" s="40">
        <f>60/((BW$68-BW$66)/24)</f>
        <v>58.574380165591755</v>
      </c>
      <c r="BW107" s="42">
        <f>data_seg!AS107</f>
        <v>902.96598639499996</v>
      </c>
      <c r="BX107" s="40">
        <f>data_seg!AT107</f>
        <v>66.606731878257762</v>
      </c>
      <c r="BY107" s="40">
        <f>data_bpb!G107</f>
        <v>60.267857146220024</v>
      </c>
      <c r="BZ107" s="40">
        <f>60/((CA$68-CA$66)/24)</f>
        <v>69.533987386642437</v>
      </c>
      <c r="CA107" s="40">
        <f>data_seg!AU107</f>
        <v>796.434285714</v>
      </c>
      <c r="CB107" s="40">
        <f>data_seg!AV107</f>
        <v>79.529060179473149</v>
      </c>
      <c r="CC107" s="40">
        <f>60/((CD$68-CD$66)/24)</f>
        <v>52.251184833117215</v>
      </c>
      <c r="CD107" s="40">
        <f>data_seg!AW107</f>
        <v>996.28117913799997</v>
      </c>
      <c r="CE107" s="40">
        <f>data_seg!AX107</f>
        <v>54.863744073578452</v>
      </c>
      <c r="CF107" s="40">
        <f>data_bpb!H107</f>
        <v>55.569556451087593</v>
      </c>
      <c r="CG107" s="40">
        <f>60/((CH$68-CH$66)/24)</f>
        <v>66.037735848191289</v>
      </c>
      <c r="CH107" s="42">
        <f>data_seg!AY107</f>
        <v>858.92934240399995</v>
      </c>
      <c r="CI107" s="40">
        <f>data_seg!AZ107</f>
        <v>83.174665899806158</v>
      </c>
      <c r="CJ107" s="40">
        <f>60/((CK$68-CK$66)/24)</f>
        <v>61.204663211444178</v>
      </c>
      <c r="CK107" s="40">
        <f>data_seg!BA107</f>
        <v>833.41061224500004</v>
      </c>
      <c r="CL107" s="40">
        <f>data_seg!BB107</f>
        <v>66.714211619122523</v>
      </c>
      <c r="CM107" s="40">
        <f>60/((CN$68-CN$66)/24)</f>
        <v>63.867790939214352</v>
      </c>
      <c r="CN107" s="40">
        <f>data_seg!BC107</f>
        <v>865.29160997700001</v>
      </c>
      <c r="CO107" s="40">
        <f>data_seg!BD107</f>
        <v>60.393624789005145</v>
      </c>
    </row>
    <row r="108" spans="1:93" x14ac:dyDescent="0.3">
      <c r="A108" s="41">
        <v>107</v>
      </c>
      <c r="B108" s="41" t="s">
        <v>54</v>
      </c>
      <c r="C108" s="54" t="s">
        <v>127</v>
      </c>
      <c r="D108" s="41">
        <v>107</v>
      </c>
      <c r="E108" s="40">
        <v>21</v>
      </c>
      <c r="F108" s="40">
        <f>60/((G$68-G$66)/24)</f>
        <v>62.572853369490623</v>
      </c>
      <c r="G108" s="40">
        <f>data_seg!C108</f>
        <v>920.43900226799997</v>
      </c>
      <c r="H108" s="40">
        <f>data_seg!D108</f>
        <v>58.399054953863335</v>
      </c>
      <c r="I108" s="40">
        <f>60/((J$68-J$66)/24)</f>
        <v>61.318131256046108</v>
      </c>
      <c r="J108" s="40">
        <f>data_seg!E108</f>
        <v>772.46693877600001</v>
      </c>
      <c r="K108" s="40">
        <f>data_seg!F108</f>
        <v>72.751696834550927</v>
      </c>
      <c r="L108" s="40">
        <f>60/((M$68-M$66)/24)</f>
        <v>77.13386194201307</v>
      </c>
      <c r="M108" s="40">
        <f>data_seg!G108</f>
        <v>760.45351473899996</v>
      </c>
      <c r="N108" s="40">
        <f>data_seg!H108</f>
        <v>74.640539027955285</v>
      </c>
      <c r="O108" s="40">
        <f>data_bpb!B108</f>
        <v>69.524243268458292</v>
      </c>
      <c r="P108" s="40">
        <f>60/((Q$68-Q$66)/24)</f>
        <v>74.087123305114218</v>
      </c>
      <c r="Q108" s="40">
        <f>data_seg!I108</f>
        <v>780.70131519300003</v>
      </c>
      <c r="R108" s="40">
        <f>data_seg!J108</f>
        <v>65.299244133320713</v>
      </c>
      <c r="S108" s="40">
        <f>60/((T$68-T$66)/24)</f>
        <v>63.321633694680827</v>
      </c>
      <c r="T108" s="40">
        <f>data_seg!K108</f>
        <v>799.27437641699998</v>
      </c>
      <c r="U108" s="40">
        <f>data_seg!L108</f>
        <v>66.069458181771012</v>
      </c>
      <c r="V108" s="40">
        <f>60/((W$68-W$66)/24)</f>
        <v>79.910505871554037</v>
      </c>
      <c r="W108" s="40">
        <f>data_seg!M108</f>
        <v>739.83419501100002</v>
      </c>
      <c r="X108" s="40">
        <f>data_seg!N108</f>
        <v>74.518818125540477</v>
      </c>
      <c r="Y108" s="40">
        <f>60/((Z$68-Z$66)/24)</f>
        <v>61.033310556409631</v>
      </c>
      <c r="Z108" s="40">
        <f>data_seg!O108</f>
        <v>863.33532879799998</v>
      </c>
      <c r="AA108" s="40">
        <f>data_seg!P108</f>
        <v>62.425852028325295</v>
      </c>
      <c r="AB108" s="40">
        <f>data_bpb!C108</f>
        <v>56.583599449851988</v>
      </c>
      <c r="AC108" s="40">
        <f>60/((AD$68-AD$66)/24)</f>
        <v>61.643835616438317</v>
      </c>
      <c r="AD108" s="40">
        <f>data_seg!Q108</f>
        <v>840.91936507900004</v>
      </c>
      <c r="AE108" s="40">
        <f>data_seg!R108</f>
        <v>61.606382600854538</v>
      </c>
      <c r="AF108" s="40">
        <f>60/((AG$68-AG$66)/24)</f>
        <v>50.915948275690496</v>
      </c>
      <c r="AG108" s="40">
        <f>data_seg!S108</f>
        <v>965.10258503399996</v>
      </c>
      <c r="AH108" s="40">
        <f>data_seg!T108</f>
        <v>66.499597886721816</v>
      </c>
      <c r="AI108" s="40">
        <f>60/((AJ$68-AJ$66)/24)</f>
        <v>49.473972875823996</v>
      </c>
      <c r="AJ108" s="40">
        <f>data_seg!U108</f>
        <v>1054.7432199550001</v>
      </c>
      <c r="AK108" s="40">
        <f>data_seg!V108</f>
        <v>55.034149975719018</v>
      </c>
      <c r="AL108" s="40">
        <f>60/((AM$68-AM$66)/24)</f>
        <v>84.374999998352081</v>
      </c>
      <c r="AM108" s="40">
        <f>data_seg!W108</f>
        <v>698.287891156</v>
      </c>
      <c r="AN108" s="40">
        <f>data_seg!X108</f>
        <v>82.031249999999929</v>
      </c>
      <c r="AO108" s="40">
        <f>data_bpb!D108</f>
        <v>81.599506583014929</v>
      </c>
      <c r="AP108" s="40">
        <f>60/((AQ$68-AQ$66)/24)</f>
        <v>44.170673077642036</v>
      </c>
      <c r="AQ108" s="40">
        <f>data_seg!Y108</f>
        <v>1120.8039909300001</v>
      </c>
      <c r="AR108" s="40">
        <f>data_seg!Z108</f>
        <v>51.778312859218978</v>
      </c>
      <c r="AS108" s="40">
        <f>60/((AT$68-AT$66)/24)</f>
        <v>75.44479927042245</v>
      </c>
      <c r="AT108" s="40">
        <f>data_seg!AA108</f>
        <v>793.47083900200005</v>
      </c>
      <c r="AU108" s="40">
        <f>data_seg!AB108</f>
        <v>70.318194702517232</v>
      </c>
      <c r="AV108" s="40">
        <f>60/((AW$68-AW$66)/24)</f>
        <v>53.385521750007058</v>
      </c>
      <c r="AW108" s="40">
        <f>data_seg!AC108</f>
        <v>1007.124897959</v>
      </c>
      <c r="AX108" s="40">
        <f>data_seg!AD108</f>
        <v>54.502118643923453</v>
      </c>
      <c r="AY108" s="40">
        <f>data_bpb!E108</f>
        <v>50.707788224152296</v>
      </c>
      <c r="AZ108" s="40">
        <f>60/((BA$68-BA$66)/24)</f>
        <v>61.58453326466929</v>
      </c>
      <c r="BA108" s="40">
        <f>data_seg!AE108</f>
        <v>825.91056689300001</v>
      </c>
      <c r="BB108" s="40">
        <f>data_seg!AF108</f>
        <v>63.024009144390128</v>
      </c>
      <c r="BC108" s="40">
        <f>60/((BD$68-BD$66)/24)</f>
        <v>64.065728305138691</v>
      </c>
      <c r="BD108" s="40">
        <f>data_seg!AG108</f>
        <v>928.61097505700002</v>
      </c>
      <c r="BE108" s="40">
        <f>data_seg!AH108</f>
        <v>57.908273860694607</v>
      </c>
      <c r="BF108" s="40">
        <f>data_bpb!F108</f>
        <v>57.555313069586049</v>
      </c>
      <c r="BG108" s="40">
        <f>60/((BH$68-BH$66)/24)</f>
        <v>57.692307692307601</v>
      </c>
      <c r="BH108" s="40">
        <f>data_seg!AI108</f>
        <v>884.19265306099999</v>
      </c>
      <c r="BI108" s="40">
        <f>data_seg!AJ108</f>
        <v>58.254076087231248</v>
      </c>
      <c r="BJ108" s="40">
        <f>60/((BK$68-BK$66)/24)</f>
        <v>57.85039641622582</v>
      </c>
      <c r="BK108" s="40">
        <f>data_seg!AK108</f>
        <v>879.42095240000003</v>
      </c>
      <c r="BL108" s="40">
        <f>data_seg!AL108</f>
        <v>74.359262610824871</v>
      </c>
      <c r="BM108" s="40">
        <f>60/((BN$68-BN$66)/24)</f>
        <v>41.986670898685595</v>
      </c>
      <c r="BN108" s="40">
        <f>data_seg!AM108</f>
        <v>1057.7153741499999</v>
      </c>
      <c r="BO108" s="40">
        <f>data_seg!AN108</f>
        <v>52.126485951257678</v>
      </c>
      <c r="BP108" s="40">
        <f>60/((BQ$68-BQ$66)/24)</f>
        <v>48.074127907937495</v>
      </c>
      <c r="BQ108" s="40">
        <f>data_seg!AO108</f>
        <v>1121.5238095239999</v>
      </c>
      <c r="BR108" s="40">
        <f>data_seg!AP108</f>
        <v>54.317989864578038</v>
      </c>
      <c r="BS108" s="40">
        <f>60/((BT$68-BT$66)/24)</f>
        <v>63.999613001451294</v>
      </c>
      <c r="BT108" s="40">
        <f>data_seg!AQ108</f>
        <v>887.16480725600002</v>
      </c>
      <c r="BU108" s="40">
        <f>data_seg!AR108</f>
        <v>63.244372812892941</v>
      </c>
      <c r="BV108" s="40">
        <f>60/((BW$68-BW$66)/24)</f>
        <v>58.574380165591755</v>
      </c>
      <c r="BW108" s="42">
        <f>data_seg!AS108</f>
        <v>915.57732426300004</v>
      </c>
      <c r="BX108" s="40">
        <f>data_seg!AT108</f>
        <v>56.846641131879501</v>
      </c>
      <c r="BY108" s="40">
        <f>data_bpb!G108</f>
        <v>54.519230762416306</v>
      </c>
      <c r="BZ108" s="40">
        <f>60/((CA$68-CA$66)/24)</f>
        <v>69.533987386642437</v>
      </c>
      <c r="CA108" s="40">
        <f>data_seg!AU108</f>
        <v>806.99646258500002</v>
      </c>
      <c r="CB108" s="40">
        <f>data_seg!AV108</f>
        <v>77.257407902986387</v>
      </c>
      <c r="CC108" s="40">
        <f>60/((CD$68-CD$66)/24)</f>
        <v>52.251184833117215</v>
      </c>
      <c r="CD108" s="40">
        <f>data_seg!AW108</f>
        <v>1011.591836735</v>
      </c>
      <c r="CE108" s="40">
        <f>data_seg!AX108</f>
        <v>53.232296136982065</v>
      </c>
      <c r="CF108" s="40">
        <f>data_bpb!H108</f>
        <v>46.280317165703671</v>
      </c>
      <c r="CG108" s="40">
        <f>60/((CH$68-CH$66)/24)</f>
        <v>66.037735848191289</v>
      </c>
      <c r="CH108" s="42">
        <f>data_seg!AY108</f>
        <v>869.02857142899995</v>
      </c>
      <c r="CI108" s="40">
        <f>data_seg!AZ108</f>
        <v>69.103689114609594</v>
      </c>
      <c r="CJ108" s="40">
        <f>60/((CK$68-CK$66)/24)</f>
        <v>61.204663211444178</v>
      </c>
      <c r="CK108" s="40">
        <f>data_seg!BA108</f>
        <v>846.001632653</v>
      </c>
      <c r="CL108" s="40">
        <f>data_seg!BB108</f>
        <v>71.212167815672345</v>
      </c>
      <c r="CM108" s="40">
        <f>60/((CN$68-CN$66)/24)</f>
        <v>63.867790939214352</v>
      </c>
      <c r="CN108" s="40">
        <f>data_seg!BC108</f>
        <v>879.20036281199998</v>
      </c>
      <c r="CO108" s="40">
        <f>data_seg!BD108</f>
        <v>63.764596797548194</v>
      </c>
    </row>
    <row r="109" spans="1:93" x14ac:dyDescent="0.3">
      <c r="A109" s="41">
        <v>108</v>
      </c>
      <c r="B109" s="41">
        <v>67</v>
      </c>
      <c r="C109" s="54" t="s">
        <v>128</v>
      </c>
      <c r="D109" s="41">
        <v>108</v>
      </c>
      <c r="E109" s="40">
        <v>2</v>
      </c>
      <c r="F109" s="40">
        <f>60/((G$70-G$68)/12)</f>
        <v>49.230883725815268</v>
      </c>
      <c r="G109" s="40">
        <f>data_seg!C109</f>
        <v>942.014693878</v>
      </c>
      <c r="H109" s="40">
        <f>data_seg!D109</f>
        <v>38.91176471543902</v>
      </c>
      <c r="I109" s="40">
        <f>60/((J$70-J$68)/12)</f>
        <v>51.760563382635972</v>
      </c>
      <c r="J109" s="40">
        <f>data_seg!E109</f>
        <v>789.786122449</v>
      </c>
      <c r="K109" s="40">
        <f>data_seg!F109</f>
        <v>57.065217387426244</v>
      </c>
      <c r="L109" s="40">
        <f>60/((M$70-M$68)/12)</f>
        <v>65.142463233516779</v>
      </c>
      <c r="M109" s="40">
        <f>data_seg!G109</f>
        <v>777.33442176899996</v>
      </c>
      <c r="N109" s="40">
        <f>data_seg!H109</f>
        <v>60.092659906988956</v>
      </c>
      <c r="O109" s="40">
        <f>data_bpb!B109</f>
        <v>65.417325957696065</v>
      </c>
      <c r="P109" s="40">
        <f>60/((Q$70-Q$68)/12)</f>
        <v>64.751238353449025</v>
      </c>
      <c r="Q109" s="40">
        <f>data_seg!I109</f>
        <v>799.99709750600005</v>
      </c>
      <c r="R109" s="40">
        <f>data_seg!J109</f>
        <v>54.978390956476979</v>
      </c>
      <c r="S109" s="40">
        <f>60/((T$70-T$68)/12)</f>
        <v>55.681818181378688</v>
      </c>
      <c r="T109" s="40">
        <f>data_seg!K109</f>
        <v>818.34521542000005</v>
      </c>
      <c r="U109" s="40">
        <f>data_seg!L109</f>
        <v>49.248064342793192</v>
      </c>
      <c r="V109" s="40">
        <f>60/((W$70-W$68)/12)</f>
        <v>69.059716030257547</v>
      </c>
      <c r="W109" s="40">
        <f>data_seg!M109</f>
        <v>756.74267573700001</v>
      </c>
      <c r="X109" s="40">
        <f>data_seg!N109</f>
        <v>54.507251156400265</v>
      </c>
      <c r="Y109" s="40">
        <f>60/((Z$70-Z$68)/12)</f>
        <v>51.510668119603942</v>
      </c>
      <c r="Z109" s="40">
        <f>data_seg!O109</f>
        <v>883.519274376</v>
      </c>
      <c r="AA109" s="40">
        <f>data_seg!P109</f>
        <v>54.978390956476979</v>
      </c>
      <c r="AB109" s="40">
        <f>data_bpb!C109</f>
        <v>49.062994468272549</v>
      </c>
      <c r="AC109" s="40">
        <f>60/((AD$70-AD$68)/12)</f>
        <v>57.746028054110255</v>
      </c>
      <c r="AD109" s="40">
        <f>data_seg!Q109</f>
        <v>861.37179138299996</v>
      </c>
      <c r="AE109" s="40">
        <f>data_seg!R109</f>
        <v>51.971519766545988</v>
      </c>
      <c r="AF109" s="40">
        <f>60/((AG$70-AG$68)/12)</f>
        <v>43.796345339399977</v>
      </c>
      <c r="AG109" s="40">
        <f>data_seg!S109</f>
        <v>984.05006802699995</v>
      </c>
      <c r="AH109" s="40">
        <f>data_seg!T109</f>
        <v>50.666360297319208</v>
      </c>
      <c r="AI109" s="40">
        <f>60/((AJ$70-AJ$68)/12)</f>
        <v>41.097166998745934</v>
      </c>
      <c r="AJ109" s="40">
        <f>data_seg!U109</f>
        <v>1077.638095238</v>
      </c>
      <c r="AK109" s="40">
        <f>data_seg!V109</f>
        <v>42.534722219144186</v>
      </c>
      <c r="AL109" s="40">
        <f>60/((AM$70-AM$68)/12)</f>
        <v>76.139502767360909</v>
      </c>
      <c r="AM109" s="40">
        <f>data_seg!W109</f>
        <v>713.64789115600001</v>
      </c>
      <c r="AN109" s="40">
        <f>data_seg!X109</f>
        <v>71.037371120575699</v>
      </c>
      <c r="AO109" s="40">
        <f>data_bpb!D109</f>
        <v>74.18136962550939</v>
      </c>
      <c r="AP109" s="40">
        <f>60/((AQ$70-AQ$68)/12)</f>
        <v>41.015625000667569</v>
      </c>
      <c r="AQ109" s="40">
        <f>data_seg!Y109</f>
        <v>1145.138503401</v>
      </c>
      <c r="AR109" s="40">
        <f>data_seg!Z109</f>
        <v>37.449048907160652</v>
      </c>
      <c r="AS109" s="40">
        <f>60/((AT$70-AT$68)/12)</f>
        <v>67.555147056753881</v>
      </c>
      <c r="AT109" s="40">
        <f>data_seg!AA109</f>
        <v>811.38938775500003</v>
      </c>
      <c r="AU109" s="40">
        <f>data_seg!AB109</f>
        <v>59.659090892142309</v>
      </c>
      <c r="AV109" s="40">
        <f>60/((AW$70-AW$68)/12)</f>
        <v>45.302013420918605</v>
      </c>
      <c r="AW109" s="40">
        <f>data_seg!AC109</f>
        <v>1030.243265306</v>
      </c>
      <c r="AX109" s="40">
        <f>data_seg!AD109</f>
        <v>41.761363632806237</v>
      </c>
      <c r="AY109" s="40">
        <f>data_bpb!E109</f>
        <v>44.922455284451566</v>
      </c>
      <c r="AZ109" s="40">
        <f>60/((BA$70-BA$68)/12)</f>
        <v>55.174043596300443</v>
      </c>
      <c r="BA109" s="40">
        <f>data_seg!AE109</f>
        <v>845.90294784599996</v>
      </c>
      <c r="BB109" s="40">
        <f>data_seg!AF109</f>
        <v>46.981534097122932</v>
      </c>
      <c r="BC109" s="40">
        <f>60/((BD$70-BD$68)/12)</f>
        <v>53.554080312859028</v>
      </c>
      <c r="BD109" s="40">
        <f>data_seg!AG109</f>
        <v>950.36952381000003</v>
      </c>
      <c r="BE109" s="40">
        <f>data_seg!AH109</f>
        <v>45.734236730604131</v>
      </c>
      <c r="BF109" s="40">
        <f>data_bpb!F109</f>
        <v>54.711434738873095</v>
      </c>
      <c r="BG109" s="40">
        <f>60/((BH$70-BH$68)/12)</f>
        <v>52.400190115080271</v>
      </c>
      <c r="BH109" s="40">
        <f>data_seg!AI109</f>
        <v>905.82204081600003</v>
      </c>
      <c r="BI109" s="40">
        <f>data_seg!AJ109</f>
        <v>49.131016034570457</v>
      </c>
      <c r="BJ109" s="40">
        <f>60/((BK$70-BK$68)/12)</f>
        <v>55.272392869167334</v>
      </c>
      <c r="BK109" s="40">
        <f>data_seg!AK109</f>
        <v>896.36571430000004</v>
      </c>
      <c r="BL109" s="40">
        <f>data_seg!AL109</f>
        <v>56.480534125115383</v>
      </c>
      <c r="BM109" s="40">
        <f>60/((BN$70-BN$68)/12)</f>
        <v>40.855190018536923</v>
      </c>
      <c r="BN109" s="40">
        <f>data_seg!AM109</f>
        <v>1081.8873469390001</v>
      </c>
      <c r="BO109" s="40">
        <f>data_seg!AN109</f>
        <v>34.771638646808796</v>
      </c>
      <c r="BP109" s="40">
        <f>60/((BQ$70-BQ$68)/12)</f>
        <v>40.113599610361028</v>
      </c>
      <c r="BQ109" s="40">
        <f>data_seg!AO109</f>
        <v>1144.720544218</v>
      </c>
      <c r="BR109" s="40">
        <f>data_seg!AP109</f>
        <v>36.619796288533436</v>
      </c>
      <c r="BS109" s="40">
        <f>60/((BT$70-BT$68)/12)</f>
        <v>53.926630434388493</v>
      </c>
      <c r="BT109" s="40">
        <f>data_seg!AQ109</f>
        <v>907.08752834500001</v>
      </c>
      <c r="BU109" s="40">
        <f>data_seg!AR109</f>
        <v>49.218750001923418</v>
      </c>
      <c r="BV109" s="40">
        <f>60/((BW$70-BW$68)/12)</f>
        <v>46.022727274034771</v>
      </c>
      <c r="BW109" s="42">
        <f>data_seg!AS109</f>
        <v>937.74222222200001</v>
      </c>
      <c r="BX109" s="40">
        <f>data_seg!AT109</f>
        <v>47.603626934140522</v>
      </c>
      <c r="BY109" s="40">
        <f>data_bpb!G109</f>
        <v>45.666881444310192</v>
      </c>
      <c r="BZ109" s="40">
        <f>60/((CA$70-CA$68)/12)</f>
        <v>67.730375429987376</v>
      </c>
      <c r="CA109" s="40">
        <f>data_seg!AU109</f>
        <v>823.30557823100003</v>
      </c>
      <c r="CB109" s="40">
        <f>data_seg!AV109</f>
        <v>60.180130987532898</v>
      </c>
      <c r="CC109" s="40">
        <f>60/((CD$70-CD$68)/12)</f>
        <v>48.568281938058654</v>
      </c>
      <c r="CD109" s="40">
        <f>data_seg!AW109</f>
        <v>1035.261678005</v>
      </c>
      <c r="CE109" s="40">
        <f>data_seg!AX109</f>
        <v>41.761363647339508</v>
      </c>
      <c r="CF109" s="40">
        <f>data_bpb!H109</f>
        <v>49.375497609008498</v>
      </c>
      <c r="CG109" s="40">
        <f>60/((CH$70-CH$68)/12)</f>
        <v>53.754266212750601</v>
      </c>
      <c r="CH109" s="42">
        <f>data_seg!AY109</f>
        <v>887.26204081599997</v>
      </c>
      <c r="CI109" s="40">
        <f>data_seg!AZ109</f>
        <v>54.723692921595877</v>
      </c>
      <c r="CJ109" s="40">
        <f>60/((CK$70-CK$68)/12)</f>
        <v>54.832559684794226</v>
      </c>
      <c r="CK109" s="40">
        <f>data_seg!BA109</f>
        <v>863.69523809500004</v>
      </c>
      <c r="CL109" s="40">
        <f>data_seg!BB109</f>
        <v>48.869680852688354</v>
      </c>
      <c r="CM109" s="40">
        <f>60/((CN$70-CN$68)/12)</f>
        <v>53.461745690231538</v>
      </c>
      <c r="CN109" s="40">
        <f>data_seg!BC109</f>
        <v>898.960544218</v>
      </c>
      <c r="CO109" s="40">
        <f>data_seg!BD109</f>
        <v>48.927062444429026</v>
      </c>
    </row>
    <row r="110" spans="1:93" x14ac:dyDescent="0.3">
      <c r="A110" s="41">
        <v>109</v>
      </c>
      <c r="B110" s="41" t="s">
        <v>55</v>
      </c>
      <c r="C110" s="54" t="s">
        <v>128</v>
      </c>
      <c r="D110" s="41">
        <v>109</v>
      </c>
      <c r="E110" s="40">
        <v>1</v>
      </c>
      <c r="F110" s="40">
        <f>60/((G$70-G$68)/12)</f>
        <v>49.230883725815268</v>
      </c>
      <c r="G110" s="40">
        <f>data_seg!C110</f>
        <v>945.09859410399997</v>
      </c>
      <c r="H110" s="40">
        <f>data_seg!D110</f>
        <v>33.999794394175254</v>
      </c>
      <c r="I110" s="40">
        <f>60/((J$70-J$68)/12)</f>
        <v>51.760563382635972</v>
      </c>
      <c r="J110" s="40">
        <f>data_seg!E110</f>
        <v>791.88897959200006</v>
      </c>
      <c r="K110" s="40">
        <f>data_seg!F110</f>
        <v>54.044117677861252</v>
      </c>
      <c r="L110" s="40">
        <f>60/((M$70-M$68)/12)</f>
        <v>65.142463233516779</v>
      </c>
      <c r="M110" s="40">
        <f>data_seg!G110</f>
        <v>779.33133786799999</v>
      </c>
      <c r="N110" s="40">
        <f>data_seg!H110</f>
        <v>57.421874955141497</v>
      </c>
      <c r="O110" s="40">
        <f>data_bpb!B110</f>
        <v>52.914355802189007</v>
      </c>
      <c r="P110" s="40">
        <f>60/((Q$70-Q$68)/12)</f>
        <v>64.751238353449025</v>
      </c>
      <c r="Q110" s="40">
        <f>data_seg!I110</f>
        <v>802.179773243</v>
      </c>
      <c r="R110" s="40">
        <f>data_seg!J110</f>
        <v>64.599609370899813</v>
      </c>
      <c r="S110" s="40">
        <f>60/((T$70-T$68)/12)</f>
        <v>55.681818181378688</v>
      </c>
      <c r="T110" s="40">
        <f>data_seg!K110</f>
        <v>820.78185941000004</v>
      </c>
      <c r="U110" s="40">
        <f>data_seg!L110</f>
        <v>37.246621615645708</v>
      </c>
      <c r="V110" s="40">
        <f>60/((W$70-W$68)/12)</f>
        <v>69.059716030257547</v>
      </c>
      <c r="W110" s="40">
        <f>data_seg!M110</f>
        <v>758.94421768699999</v>
      </c>
      <c r="X110" s="40">
        <f>data_seg!N110</f>
        <v>50.666360297319208</v>
      </c>
      <c r="Y110" s="40">
        <f>60/((Z$70-Z$68)/12)</f>
        <v>51.510668119603942</v>
      </c>
      <c r="Z110" s="40">
        <f>data_seg!O110</f>
        <v>885.70195011299995</v>
      </c>
      <c r="AA110" s="40">
        <f>data_seg!P110</f>
        <v>49.692007200150769</v>
      </c>
      <c r="AB110" s="40">
        <f>data_bpb!C110</f>
        <v>50.133892475224407</v>
      </c>
      <c r="AC110" s="40">
        <f>60/((AD$70-AD$68)/12)</f>
        <v>57.746028054110255</v>
      </c>
      <c r="AD110" s="40">
        <f>data_seg!Q110</f>
        <v>863.68074829900002</v>
      </c>
      <c r="AE110" s="40">
        <f>data_seg!R110</f>
        <v>57.105859507371356</v>
      </c>
      <c r="AF110" s="40">
        <f>60/((AG$70-AG$68)/12)</f>
        <v>43.796345339399977</v>
      </c>
      <c r="AG110" s="40">
        <f>data_seg!S110</f>
        <v>986.41850340099995</v>
      </c>
      <c r="AH110" s="40">
        <f>data_seg!T110</f>
        <v>37.046370961672665</v>
      </c>
      <c r="AI110" s="40">
        <f>60/((AJ$70-AJ$68)/12)</f>
        <v>41.097166998745934</v>
      </c>
      <c r="AJ110" s="40">
        <f>data_seg!U110</f>
        <v>1080.4593197280001</v>
      </c>
      <c r="AK110" s="40">
        <f>data_seg!V110</f>
        <v>38.281249994519698</v>
      </c>
      <c r="AL110" s="40">
        <f>60/((AM$70-AM$68)/12)</f>
        <v>76.139502767360909</v>
      </c>
      <c r="AM110" s="40">
        <f>data_seg!W110</f>
        <v>715.337142857</v>
      </c>
      <c r="AN110" s="40">
        <f>data_seg!X110</f>
        <v>78.302556757007252</v>
      </c>
      <c r="AO110" s="40">
        <f>data_bpb!D110</f>
        <v>77.909076634121178</v>
      </c>
      <c r="AP110" s="40">
        <f>60/((AQ$70-AQ$68)/12)</f>
        <v>41.015625000667569</v>
      </c>
      <c r="AQ110" s="40">
        <f>data_seg!Y110</f>
        <v>1148.3428571429999</v>
      </c>
      <c r="AR110" s="40">
        <f>data_seg!Z110</f>
        <v>28.395432692521069</v>
      </c>
      <c r="AS110" s="40">
        <f>60/((AT$70-AT$68)/12)</f>
        <v>67.555147056753881</v>
      </c>
      <c r="AT110" s="40">
        <f>data_seg!AA110</f>
        <v>813.40081632700003</v>
      </c>
      <c r="AU110" s="40">
        <f>data_seg!AB110</f>
        <v>57.421875010095441</v>
      </c>
      <c r="AV110" s="40">
        <f>60/((AW$70-AW$68)/12)</f>
        <v>45.302013420918605</v>
      </c>
      <c r="AW110" s="40">
        <f>data_seg!AC110</f>
        <v>1033.1167346939999</v>
      </c>
      <c r="AX110" s="40">
        <f>data_seg!AD110</f>
        <v>41.761363632802926</v>
      </c>
      <c r="AY110" s="40">
        <f>data_bpb!E110</f>
        <v>45.44947052764401</v>
      </c>
      <c r="AZ110" s="40">
        <f>60/((BA$70-BA$68)/12)</f>
        <v>55.174043596300443</v>
      </c>
      <c r="BA110" s="40">
        <f>data_seg!AE110</f>
        <v>848.45714285700001</v>
      </c>
      <c r="BB110" s="40">
        <f>data_seg!AF110</f>
        <v>47.851562500780375</v>
      </c>
      <c r="BC110" s="40">
        <f>60/((BD$70-BD$68)/12)</f>
        <v>53.554080312859028</v>
      </c>
      <c r="BD110" s="40">
        <f>data_seg!AG110</f>
        <v>952.99337868500004</v>
      </c>
      <c r="BE110" s="40">
        <f>data_seg!AH110</f>
        <v>42.360399606915983</v>
      </c>
      <c r="BF110" s="40">
        <f>data_bpb!F110</f>
        <v>52.734375005149452</v>
      </c>
      <c r="BG110" s="40">
        <f>60/((BH$70-BH$68)/12)</f>
        <v>52.400190115080271</v>
      </c>
      <c r="BH110" s="40">
        <f>data_seg!AI110</f>
        <v>908.26448979600002</v>
      </c>
      <c r="BI110" s="40">
        <f>data_seg!AJ110</f>
        <v>37.964876039430713</v>
      </c>
      <c r="BJ110" s="40">
        <f>60/((BK$70-BK$68)/12)</f>
        <v>55.272392869167334</v>
      </c>
      <c r="BK110" s="40">
        <f>data_seg!AK110</f>
        <v>898.49034010000003</v>
      </c>
      <c r="BL110" s="40">
        <f>data_seg!AL110</f>
        <v>51.422571149125268</v>
      </c>
      <c r="BM110" s="40">
        <f>60/((BN$70-BN$68)/12)</f>
        <v>40.855190018536923</v>
      </c>
      <c r="BN110" s="40">
        <f>data_seg!AM110</f>
        <v>1085.338435374</v>
      </c>
      <c r="BO110" s="40">
        <f>data_seg!AN110</f>
        <v>40.773557287984218</v>
      </c>
      <c r="BP110" s="40">
        <f>60/((BQ$70-BQ$68)/12)</f>
        <v>40.113599610361028</v>
      </c>
      <c r="BQ110" s="40">
        <f>data_seg!AO110</f>
        <v>1147.9974603170001</v>
      </c>
      <c r="BR110" s="40">
        <f>data_seg!AP110</f>
        <v>26.367187494850484</v>
      </c>
      <c r="BS110" s="40">
        <f>60/((BT$70-BT$68)/12)</f>
        <v>53.926630434388493</v>
      </c>
      <c r="BT110" s="40">
        <f>data_seg!AQ110</f>
        <v>909.52562358299997</v>
      </c>
      <c r="BU110" s="40">
        <f>data_seg!AR110</f>
        <v>31.132341864685017</v>
      </c>
      <c r="BV110" s="40">
        <f>60/((BW$70-BW$68)/12)</f>
        <v>46.022727274034771</v>
      </c>
      <c r="BW110" s="42">
        <f>data_seg!AS110</f>
        <v>940.26303854900004</v>
      </c>
      <c r="BX110" s="40">
        <f>data_seg!AT110</f>
        <v>35.037076277914764</v>
      </c>
      <c r="BY110" s="40">
        <f>data_bpb!G110</f>
        <v>46.263054833778483</v>
      </c>
      <c r="BZ110" s="40">
        <f>60/((CA$70-CA$68)/12)</f>
        <v>67.730375429987376</v>
      </c>
      <c r="CA110" s="40">
        <f>data_seg!AU110</f>
        <v>825.29959183699998</v>
      </c>
      <c r="CB110" s="40">
        <f>data_seg!AV110</f>
        <v>38.175207762840778</v>
      </c>
      <c r="CC110" s="40">
        <f>60/((CD$70-CD$68)/12)</f>
        <v>48.568281938058654</v>
      </c>
      <c r="CD110" s="40">
        <f>data_seg!AW110</f>
        <v>1038.1351473919999</v>
      </c>
      <c r="CE110" s="40">
        <f>data_seg!AX110</f>
        <v>36.914062486300466</v>
      </c>
      <c r="CF110" s="40">
        <f>data_bpb!H110</f>
        <v>47.268006864203151</v>
      </c>
      <c r="CG110" s="40">
        <f>60/((CH$70-CH$68)/12)</f>
        <v>53.754266212750601</v>
      </c>
      <c r="CH110" s="42">
        <f>data_seg!AY110</f>
        <v>889.45487528299998</v>
      </c>
      <c r="CI110" s="40">
        <f>data_seg!AZ110</f>
        <v>39.225569246411347</v>
      </c>
      <c r="CJ110" s="40">
        <f>60/((CK$70-CK$68)/12)</f>
        <v>54.832559684794226</v>
      </c>
      <c r="CK110" s="40">
        <f>data_seg!BA110</f>
        <v>866.15074829900004</v>
      </c>
      <c r="CL110" s="40">
        <f>data_seg!BB110</f>
        <v>32.812499992311224</v>
      </c>
      <c r="CM110" s="40">
        <f>60/((CN$70-CN$68)/12)</f>
        <v>53.461745690231538</v>
      </c>
      <c r="CN110" s="40">
        <f>data_seg!BC110</f>
        <v>901.41317460300002</v>
      </c>
      <c r="CO110" s="40">
        <f>data_seg!BD110</f>
        <v>55.720512987074834</v>
      </c>
    </row>
    <row r="111" spans="1:93" x14ac:dyDescent="0.3">
      <c r="A111" s="41">
        <v>110</v>
      </c>
      <c r="B111" s="41">
        <v>69</v>
      </c>
      <c r="C111" s="54">
        <v>70</v>
      </c>
      <c r="D111" s="41">
        <v>110</v>
      </c>
      <c r="E111" s="40">
        <v>11</v>
      </c>
      <c r="F111" s="40">
        <f>H70</f>
        <v>47.370834671454098</v>
      </c>
      <c r="G111" s="40">
        <f>data_seg!C111</f>
        <v>946.86331065800005</v>
      </c>
      <c r="H111" s="40">
        <f>data_seg!D111</f>
        <v>49.091240286787446</v>
      </c>
      <c r="I111" s="40">
        <f>K70</f>
        <v>61.249999997840398</v>
      </c>
      <c r="J111" s="40">
        <f>data_seg!E111</f>
        <v>792.99918367299995</v>
      </c>
      <c r="K111" s="40">
        <f>data_seg!F111</f>
        <v>64.475969371148736</v>
      </c>
      <c r="L111" s="40">
        <f>N70</f>
        <v>66.329472245375058</v>
      </c>
      <c r="M111" s="40">
        <f>data_seg!G111</f>
        <v>780.37623582799995</v>
      </c>
      <c r="N111" s="40">
        <f>data_seg!H111</f>
        <v>66.256009616832131</v>
      </c>
      <c r="O111" s="40">
        <f>data_bpb!B111</f>
        <v>97.586162386699002</v>
      </c>
      <c r="P111" s="40">
        <f>R70</f>
        <v>70.999981419122818</v>
      </c>
      <c r="Q111" s="40">
        <f>data_seg!I111</f>
        <v>803.10857142899999</v>
      </c>
      <c r="R111" s="40">
        <f>data_seg!J111</f>
        <v>51.585894965064412</v>
      </c>
      <c r="S111" s="40">
        <f>U70</f>
        <v>66.932596514391378</v>
      </c>
      <c r="T111" s="40">
        <f>data_seg!K111</f>
        <v>822.39274376399999</v>
      </c>
      <c r="U111" s="40">
        <f>data_seg!L111</f>
        <v>55.66477967896283</v>
      </c>
      <c r="V111" s="40">
        <f>X70</f>
        <v>78.222606284076122</v>
      </c>
      <c r="W111" s="40">
        <f>data_seg!M111</f>
        <v>760.12843537399999</v>
      </c>
      <c r="X111" s="40">
        <f>data_seg!N111</f>
        <v>65.795898438570788</v>
      </c>
      <c r="Y111" s="40">
        <f>AA70</f>
        <v>47.889869170872906</v>
      </c>
      <c r="Z111" s="40">
        <f>data_seg!O111</f>
        <v>886.90938775500001</v>
      </c>
      <c r="AA111" s="40">
        <f>data_seg!P111</f>
        <v>54.872255067277734</v>
      </c>
      <c r="AB111" s="40">
        <f>data_bpb!C111</f>
        <v>55.644542273210575</v>
      </c>
      <c r="AC111" s="40">
        <f>AE70</f>
        <v>55.707789179348062</v>
      </c>
      <c r="AD111" s="40">
        <f>data_seg!Q111</f>
        <v>864.73142857100004</v>
      </c>
      <c r="AE111" s="40">
        <f>data_seg!R111</f>
        <v>52.14185393166899</v>
      </c>
      <c r="AF111" s="40">
        <f>AH70</f>
        <v>45.765390837923398</v>
      </c>
      <c r="AG111" s="40">
        <f>data_seg!S111</f>
        <v>988.03809523799998</v>
      </c>
      <c r="AH111" s="40">
        <f>data_seg!T111</f>
        <v>48.278264332339219</v>
      </c>
      <c r="AI111" s="40">
        <f>AK70</f>
        <v>40.037898540161599</v>
      </c>
      <c r="AJ111" s="40">
        <f>data_seg!U111</f>
        <v>1082.026666667</v>
      </c>
      <c r="AK111" s="40">
        <f>data_seg!V111</f>
        <v>43.863932292380682</v>
      </c>
      <c r="AL111" s="40">
        <f>AN70</f>
        <v>74.1540769852202</v>
      </c>
      <c r="AM111" s="40">
        <f>data_seg!W111</f>
        <v>716.10340136100001</v>
      </c>
      <c r="AN111" s="40">
        <f>data_seg!X111</f>
        <v>72.602370696826753</v>
      </c>
      <c r="AO111" s="40">
        <f>data_bpb!D111</f>
        <v>80.331120451363475</v>
      </c>
      <c r="AP111" s="40">
        <f>AR70</f>
        <v>44.55145474135049</v>
      </c>
      <c r="AQ111" s="40">
        <f>data_seg!Y111</f>
        <v>1150.4558730159999</v>
      </c>
      <c r="AR111" s="40">
        <f>data_seg!Z111</f>
        <v>42.487037555681312</v>
      </c>
      <c r="AS111" s="40">
        <f>AU70</f>
        <v>71.405292185159183</v>
      </c>
      <c r="AT111" s="40">
        <f>data_seg!AA111</f>
        <v>814.445714286</v>
      </c>
      <c r="AU111" s="40">
        <f>data_seg!AB111</f>
        <v>65.033783787445799</v>
      </c>
      <c r="AV111" s="40">
        <f>AX70</f>
        <v>41.413834952084606</v>
      </c>
      <c r="AW111" s="40">
        <f>data_seg!AC111</f>
        <v>1034.5534693879999</v>
      </c>
      <c r="AX111" s="40">
        <f>data_seg!AD111</f>
        <v>48.964389536588527</v>
      </c>
      <c r="AY111" s="40">
        <f>data_bpb!E111</f>
        <v>44.360246784722882</v>
      </c>
      <c r="AZ111" s="40">
        <f>BB70</f>
        <v>51.521160850679145</v>
      </c>
      <c r="BA111" s="40">
        <f>data_seg!AE111</f>
        <v>849.71102040799997</v>
      </c>
      <c r="BB111" s="40">
        <f>data_seg!AF111</f>
        <v>52.636718750856502</v>
      </c>
      <c r="BC111" s="40">
        <f>BE70</f>
        <v>48.825286156091657</v>
      </c>
      <c r="BD111" s="40">
        <f>data_seg!AG111</f>
        <v>954.40979591799999</v>
      </c>
      <c r="BE111" s="40">
        <f>data_seg!AH111</f>
        <v>60.092659882368821</v>
      </c>
      <c r="BF111" s="40">
        <f>data_bpb!F111</f>
        <v>53.670129504966653</v>
      </c>
      <c r="BG111" s="40">
        <f>BI70</f>
        <v>53.752250225627144</v>
      </c>
      <c r="BH111" s="40">
        <f>data_seg!AI111</f>
        <v>909.84489795900004</v>
      </c>
      <c r="BI111" s="40">
        <f>data_seg!AJ111</f>
        <v>55.437465713287402</v>
      </c>
      <c r="BJ111" s="40">
        <f>BL70</f>
        <v>51.75931744855346</v>
      </c>
      <c r="BK111" s="40">
        <f>data_seg!AK111</f>
        <v>899.65714290000005</v>
      </c>
      <c r="BL111" s="40">
        <f>data_seg!AL111</f>
        <v>56.904561041104706</v>
      </c>
      <c r="BM111" s="40">
        <f>BO70</f>
        <v>38.390625000869925</v>
      </c>
      <c r="BN111" s="40">
        <f>data_seg!AM111</f>
        <v>1086.8099773240001</v>
      </c>
      <c r="BO111" s="40">
        <f>data_seg!AN111</f>
        <v>51.773821721477539</v>
      </c>
      <c r="BP111" s="40">
        <f>BR70</f>
        <v>42.200749843482562</v>
      </c>
      <c r="BQ111" s="40">
        <f>data_seg!AO111</f>
        <v>1150.2730158730001</v>
      </c>
      <c r="BR111" s="40">
        <f>data_seg!AP111</f>
        <v>36.872162314896649</v>
      </c>
      <c r="BS111" s="40">
        <f>BU70</f>
        <v>52.651719242511625</v>
      </c>
      <c r="BT111" s="40">
        <f>data_seg!AQ111</f>
        <v>911.45287981900003</v>
      </c>
      <c r="BU111" s="40">
        <f>data_seg!AR111</f>
        <v>56.621171566465883</v>
      </c>
      <c r="BV111" s="40">
        <f>BX70</f>
        <v>45.279591406580437</v>
      </c>
      <c r="BW111" s="42">
        <f>data_seg!AS111</f>
        <v>941.97551020399999</v>
      </c>
      <c r="BX111" s="40">
        <f>data_seg!AT111</f>
        <v>52.737432596858731</v>
      </c>
      <c r="BY111" s="40">
        <f>data_bpb!G111</f>
        <v>48.811983466031982</v>
      </c>
      <c r="BZ111" s="40">
        <f>CB70</f>
        <v>63.26883460962916</v>
      </c>
      <c r="CA111" s="40">
        <f>data_seg!AU111</f>
        <v>826.87129251700003</v>
      </c>
      <c r="CB111" s="40">
        <f>data_seg!AV111</f>
        <v>65.824468082918244</v>
      </c>
      <c r="CC111" s="40">
        <f>CE70</f>
        <v>50.824468086795989</v>
      </c>
      <c r="CD111" s="40">
        <f>data_seg!AW111</f>
        <v>1039.7605442179999</v>
      </c>
      <c r="CE111" s="40">
        <f>data_seg!AX111</f>
        <v>46.812274833237119</v>
      </c>
      <c r="CF111" s="40">
        <f>data_bpb!H111</f>
        <v>56.19922476438331</v>
      </c>
      <c r="CG111" s="40">
        <f>CI70</f>
        <v>49.724188177296</v>
      </c>
      <c r="CH111" s="42">
        <f>data_seg!AY111</f>
        <v>890.98448979600005</v>
      </c>
      <c r="CI111" s="40">
        <f>data_seg!AZ111</f>
        <v>55.195248499972614</v>
      </c>
      <c r="CJ111" s="40">
        <f>CL70</f>
        <v>55.091097785739755</v>
      </c>
      <c r="CK111" s="40">
        <f>data_seg!BA111</f>
        <v>867.97931972799995</v>
      </c>
      <c r="CL111" s="40">
        <f>data_seg!BB111</f>
        <v>62.573094386902426</v>
      </c>
      <c r="CM111" s="40">
        <f>CO70</f>
        <v>63.380748819306071</v>
      </c>
      <c r="CN111" s="40">
        <f>data_seg!BC111</f>
        <v>902.48997732400005</v>
      </c>
      <c r="CO111" s="40">
        <f>data_seg!BD111</f>
        <v>53.228142553230768</v>
      </c>
    </row>
    <row r="112" spans="1:93" x14ac:dyDescent="0.3">
      <c r="A112" s="41">
        <v>111</v>
      </c>
      <c r="B112" s="41"/>
      <c r="C112" s="54">
        <v>70</v>
      </c>
      <c r="D112" s="41">
        <v>111</v>
      </c>
      <c r="E112" s="40">
        <v>1</v>
      </c>
      <c r="F112" s="40">
        <f>H70</f>
        <v>47.370834671454098</v>
      </c>
      <c r="G112" s="40">
        <f>data_seg!C112</f>
        <v>960.30766439900003</v>
      </c>
      <c r="H112" s="40">
        <f>data_seg!D112</f>
        <v>24.384399883636959</v>
      </c>
      <c r="I112" s="40">
        <f>K70</f>
        <v>61.249999997840398</v>
      </c>
      <c r="J112" s="40">
        <f>data_seg!E112</f>
        <v>803.23555555600001</v>
      </c>
      <c r="K112" s="40">
        <f>data_seg!F112</f>
        <v>60.22396213509159</v>
      </c>
      <c r="L112" s="40">
        <f>N70</f>
        <v>66.329472245375058</v>
      </c>
      <c r="M112" s="40">
        <f>data_seg!G112</f>
        <v>790.33759637200001</v>
      </c>
      <c r="N112" s="40">
        <f>data_seg!H112</f>
        <v>50.666360297319208</v>
      </c>
      <c r="O112" s="40">
        <f>data_bpb!B112</f>
        <v>64.297951092867692</v>
      </c>
      <c r="P112" s="40">
        <f>R70</f>
        <v>70.999981419122818</v>
      </c>
      <c r="Q112" s="40">
        <f>data_seg!I112</f>
        <v>815.90276644000005</v>
      </c>
      <c r="R112" s="40">
        <f>data_seg!J112</f>
        <v>41.677167344748909</v>
      </c>
      <c r="S112" s="40">
        <f>U70</f>
        <v>66.932596514391378</v>
      </c>
      <c r="T112" s="40">
        <f>data_seg!K112</f>
        <v>834.24943310699996</v>
      </c>
      <c r="U112" s="40">
        <f>data_seg!L112</f>
        <v>58.936208161409269</v>
      </c>
      <c r="V112" s="40">
        <f>X70</f>
        <v>78.222606284076122</v>
      </c>
      <c r="W112" s="40">
        <f>data_seg!M112</f>
        <v>770.15945578200001</v>
      </c>
      <c r="X112" s="40">
        <f>data_seg!N112</f>
        <v>53.868078153960226</v>
      </c>
      <c r="Y112" s="40">
        <f>AA70</f>
        <v>47.889869170872906</v>
      </c>
      <c r="Z112" s="40">
        <f>data_seg!O112</f>
        <v>898.93732426300005</v>
      </c>
      <c r="AA112" s="40">
        <f>data_seg!P112</f>
        <v>45.734236713174141</v>
      </c>
      <c r="AB112" s="40">
        <f>data_bpb!C112</f>
        <v>45.801790992725927</v>
      </c>
      <c r="AC112" s="40">
        <f>AE70</f>
        <v>55.707789179348062</v>
      </c>
      <c r="AD112" s="40">
        <f>data_seg!Q112</f>
        <v>877.38920634900001</v>
      </c>
      <c r="AE112" s="40">
        <f>data_seg!R112</f>
        <v>39.907094581113988</v>
      </c>
      <c r="AF112" s="40">
        <f>AH70</f>
        <v>45.765390837923398</v>
      </c>
      <c r="AG112" s="40">
        <f>data_seg!S112</f>
        <v>1001.708843537</v>
      </c>
      <c r="AH112" s="40">
        <f>data_seg!T112</f>
        <v>43.611550630541061</v>
      </c>
      <c r="AI112" s="40">
        <f>AK70</f>
        <v>40.037898540161599</v>
      </c>
      <c r="AJ112" s="40">
        <f>data_seg!U112</f>
        <v>1097.0731972789999</v>
      </c>
      <c r="AK112" s="40">
        <f>data_seg!V112</f>
        <v>25.584003718336319</v>
      </c>
      <c r="AL112" s="40">
        <f>AN70</f>
        <v>74.1540769852202</v>
      </c>
      <c r="AM112" s="40">
        <f>data_seg!W112</f>
        <v>725.19401360500001</v>
      </c>
      <c r="AN112" s="40">
        <f>data_seg!X112</f>
        <v>60.444078900143751</v>
      </c>
      <c r="AO112" s="40">
        <f>data_bpb!D112</f>
        <v>72.111191866721029</v>
      </c>
      <c r="AP112" s="40">
        <f>AR70</f>
        <v>44.55145474135049</v>
      </c>
      <c r="AQ112" s="40">
        <f>data_seg!Y112</f>
        <v>1165.9900226760001</v>
      </c>
      <c r="AR112" s="40">
        <f>data_seg!Z112</f>
        <v>45.33305920936408</v>
      </c>
      <c r="AS112" s="40">
        <f>AU70</f>
        <v>71.405292185159183</v>
      </c>
      <c r="AT112" s="40">
        <f>data_seg!AA112</f>
        <v>824.59428571399997</v>
      </c>
      <c r="AU112" s="40">
        <f>data_seg!AB112</f>
        <v>53.41569768024118</v>
      </c>
      <c r="AV112" s="40">
        <f>AX70</f>
        <v>41.413834952084606</v>
      </c>
      <c r="AW112" s="40">
        <f>data_seg!AC112</f>
        <v>1048.032653061</v>
      </c>
      <c r="AX112" s="40">
        <f>data_seg!AD112</f>
        <v>43.337264148387341</v>
      </c>
      <c r="AY112" s="40">
        <f>data_bpb!E112</f>
        <v>39.728139011643457</v>
      </c>
      <c r="AZ112" s="40">
        <f>BB70</f>
        <v>51.521160850679145</v>
      </c>
      <c r="BA112" s="40">
        <f>data_seg!AE112</f>
        <v>862.24979591800002</v>
      </c>
      <c r="BB112" s="40">
        <f>data_seg!AF112</f>
        <v>45.333059209360187</v>
      </c>
      <c r="BC112" s="40">
        <f>BE70</f>
        <v>48.825286156091657</v>
      </c>
      <c r="BD112" s="40">
        <f>data_seg!AG112</f>
        <v>965.39283446699994</v>
      </c>
      <c r="BE112" s="40">
        <f>data_seg!AH112</f>
        <v>47.008243323240457</v>
      </c>
      <c r="BF112" s="40">
        <f>data_bpb!F112</f>
        <v>46.074015603133731</v>
      </c>
      <c r="BG112" s="40">
        <f>BI70</f>
        <v>53.752250225627144</v>
      </c>
      <c r="BH112" s="40">
        <f>data_seg!AI112</f>
        <v>921.75020408199998</v>
      </c>
      <c r="BI112" s="40">
        <f>data_seg!AJ112</f>
        <v>42.73255815940918</v>
      </c>
      <c r="BJ112" s="40">
        <f>BL70</f>
        <v>51.75931744855346</v>
      </c>
      <c r="BK112" s="40">
        <f>data_seg!AK112</f>
        <v>911.2555102</v>
      </c>
      <c r="BL112" s="40">
        <f>data_seg!AL112</f>
        <v>51.422575556263844</v>
      </c>
      <c r="BM112" s="40">
        <f>BO70</f>
        <v>38.390625000869925</v>
      </c>
      <c r="BN112" s="40">
        <f>data_seg!AM112</f>
        <v>1099.557732426</v>
      </c>
      <c r="BO112" s="40">
        <f>data_seg!AN112</f>
        <v>47.851562500780375</v>
      </c>
      <c r="BP112" s="40">
        <f>BR70</f>
        <v>42.200749843482562</v>
      </c>
      <c r="BQ112" s="40">
        <f>data_seg!AO112</f>
        <v>1168.172698413</v>
      </c>
      <c r="BR112" s="40">
        <f>data_seg!AP112</f>
        <v>33.558238635171378</v>
      </c>
      <c r="BS112" s="40">
        <f>BU70</f>
        <v>52.651719242511625</v>
      </c>
      <c r="BT112" s="40">
        <f>data_seg!AQ112</f>
        <v>923.10929705199999</v>
      </c>
      <c r="BU112" s="40">
        <f>data_seg!AR112</f>
        <v>50.666360297319208</v>
      </c>
      <c r="BV112" s="40">
        <f>BX70</f>
        <v>45.279591406580437</v>
      </c>
      <c r="BW112" s="42">
        <f>data_seg!AS112</f>
        <v>954.49034013599999</v>
      </c>
      <c r="BX112" s="40">
        <f>data_seg!AT112</f>
        <v>51.168007414859787</v>
      </c>
      <c r="BY112" s="40">
        <f>data_bpb!G112</f>
        <v>43.006674761359122</v>
      </c>
      <c r="BZ112" s="40">
        <f>CB70</f>
        <v>63.26883460962916</v>
      </c>
      <c r="CA112" s="40">
        <f>data_seg!AU112</f>
        <v>836.897959184</v>
      </c>
      <c r="CB112" s="40">
        <f>data_seg!AV112</f>
        <v>69.602272753638061</v>
      </c>
      <c r="CC112" s="40">
        <f>CE70</f>
        <v>50.824468086795989</v>
      </c>
      <c r="CD112" s="40">
        <f>data_seg!AW112</f>
        <v>1053.859410431</v>
      </c>
      <c r="CE112" s="40">
        <f>data_seg!AX112</f>
        <v>41.551507529207974</v>
      </c>
      <c r="CF112" s="40">
        <f>data_bpb!H112</f>
        <v>48.831200786785566</v>
      </c>
      <c r="CG112" s="40">
        <f>CI70</f>
        <v>49.724188177296</v>
      </c>
      <c r="CH112" s="42">
        <f>data_seg!AY112</f>
        <v>902.94204081600003</v>
      </c>
      <c r="CI112" s="40">
        <f>data_seg!AZ112</f>
        <v>63.802083283486695</v>
      </c>
      <c r="CJ112" s="40">
        <f>CL70</f>
        <v>55.091097785739755</v>
      </c>
      <c r="CK112" s="40">
        <f>data_seg!BA112</f>
        <v>878.52698412699999</v>
      </c>
      <c r="CL112" s="40">
        <f>data_seg!BB112</f>
        <v>61.159393484902978</v>
      </c>
      <c r="CM112" s="40">
        <f>CO70</f>
        <v>63.380748819306071</v>
      </c>
      <c r="CN112" s="40">
        <f>data_seg!BC112</f>
        <v>914.88943310699995</v>
      </c>
      <c r="CO112" s="40">
        <f>data_seg!BD112</f>
        <v>41.677167344748909</v>
      </c>
    </row>
    <row r="113" spans="1:119" x14ac:dyDescent="0.3">
      <c r="A113" s="41">
        <v>112</v>
      </c>
      <c r="B113" s="41" t="s">
        <v>129</v>
      </c>
      <c r="C113" s="54">
        <v>71</v>
      </c>
      <c r="D113" s="41">
        <v>112</v>
      </c>
      <c r="E113" s="40">
        <v>12</v>
      </c>
      <c r="F113" s="40">
        <f>H71</f>
        <v>29.164609196652528</v>
      </c>
      <c r="G113" s="40">
        <f>data_seg!C113</f>
        <v>962.76825396799995</v>
      </c>
      <c r="H113" s="40">
        <f>data_seg!D113</f>
        <v>35.355424905321478</v>
      </c>
      <c r="I113" s="40">
        <f>K71</f>
        <v>40.15515734353508</v>
      </c>
      <c r="J113" s="40">
        <f>data_seg!E113</f>
        <v>804.231836735</v>
      </c>
      <c r="K113" s="40">
        <f>data_seg!F113</f>
        <v>53.780487805041894</v>
      </c>
      <c r="L113" s="40">
        <f>N71</f>
        <v>35.34267434443629</v>
      </c>
      <c r="M113" s="40">
        <f>data_seg!G113</f>
        <v>791.52181405900001</v>
      </c>
      <c r="N113" s="40">
        <f>data_seg!H113</f>
        <v>56.071993669292091</v>
      </c>
      <c r="O113" s="40">
        <f>data_bpb!B113</f>
        <v>62.515751017123982</v>
      </c>
      <c r="P113" s="40">
        <f>R71</f>
        <v>41.27770567086192</v>
      </c>
      <c r="Q113" s="40">
        <f>data_seg!I113</f>
        <v>817.34240362800006</v>
      </c>
      <c r="R113" s="40">
        <f>data_seg!J113</f>
        <v>56.179934321488929</v>
      </c>
      <c r="S113" s="40">
        <f>U71</f>
        <v>42.534722219145557</v>
      </c>
      <c r="T113" s="40">
        <f>data_seg!K113</f>
        <v>835.26748299300004</v>
      </c>
      <c r="U113" s="40">
        <f>data_seg!L113</f>
        <v>56.970201527437887</v>
      </c>
      <c r="V113" s="40">
        <f>X71</f>
        <v>58.051012927858153</v>
      </c>
      <c r="W113" s="40">
        <f>data_seg!M113</f>
        <v>771.27328798200006</v>
      </c>
      <c r="X113" s="40">
        <f>data_seg!N113</f>
        <v>57.101340851639776</v>
      </c>
      <c r="Y113" s="40">
        <f>AA71</f>
        <v>39.487940214247459</v>
      </c>
      <c r="Z113" s="40">
        <f>data_seg!O113</f>
        <v>900.24925170100005</v>
      </c>
      <c r="AA113" s="40">
        <f>data_seg!P113</f>
        <v>46.211345007929296</v>
      </c>
      <c r="AB113" s="40">
        <f>data_bpb!C113</f>
        <v>38.991180565696986</v>
      </c>
      <c r="AC113" s="40">
        <f>AE71</f>
        <v>35.888671872722121</v>
      </c>
      <c r="AD113" s="40">
        <f>data_seg!Q113</f>
        <v>878.89269841299995</v>
      </c>
      <c r="AE113" s="40">
        <f>data_seg!R113</f>
        <v>50.337357956277067</v>
      </c>
      <c r="AF113" s="40">
        <f>AH71</f>
        <v>28.520798840469155</v>
      </c>
      <c r="AG113" s="40">
        <f>data_seg!S113</f>
        <v>1003.08462585</v>
      </c>
      <c r="AH113" s="40">
        <f>data_seg!T113</f>
        <v>43.504472114355842</v>
      </c>
      <c r="AI113" s="40">
        <f>AK71</f>
        <v>23.426875566018204</v>
      </c>
      <c r="AJ113" s="40">
        <f>data_seg!U113</f>
        <v>1099.4184126980001</v>
      </c>
      <c r="AK113" s="40">
        <f>data_seg!V113</f>
        <v>31.448085699037296</v>
      </c>
      <c r="AL113" s="40">
        <f>AN71</f>
        <v>42.016006094158222</v>
      </c>
      <c r="AM113" s="40">
        <f>data_seg!W113</f>
        <v>726.18666666700005</v>
      </c>
      <c r="AN113" s="40">
        <f>data_seg!X113</f>
        <v>55.945534505853104</v>
      </c>
      <c r="AO113" s="40">
        <f>data_bpb!D113</f>
        <v>44.170673074932125</v>
      </c>
      <c r="AP113" s="40">
        <f>AR71</f>
        <v>27.199835526438601</v>
      </c>
      <c r="AQ113" s="40">
        <f>data_seg!Y113</f>
        <v>1167.313560091</v>
      </c>
      <c r="AR113" s="40">
        <f>data_seg!Z113</f>
        <v>33.485758640142208</v>
      </c>
      <c r="AS113" s="40">
        <f>AU71</f>
        <v>42.914556894067921</v>
      </c>
      <c r="AT113" s="40">
        <f>data_seg!AA113</f>
        <v>825.71755101999997</v>
      </c>
      <c r="AU113" s="40">
        <f>data_seg!AB113</f>
        <v>56.167213853410409</v>
      </c>
      <c r="AV113" s="40">
        <f>AX71</f>
        <v>33.580043859725741</v>
      </c>
      <c r="AW113" s="40">
        <f>data_seg!AC113</f>
        <v>1049.417142857</v>
      </c>
      <c r="AX113" s="40">
        <f>data_seg!AD113</f>
        <v>39.206970127281906</v>
      </c>
      <c r="AY113" s="40">
        <f>data_bpb!E113</f>
        <v>33.740818824802325</v>
      </c>
      <c r="AZ113" s="40">
        <f>BB71</f>
        <v>37.999770222989589</v>
      </c>
      <c r="BA113" s="40">
        <f>data_seg!AE113</f>
        <v>863.57333333300005</v>
      </c>
      <c r="BB113" s="40">
        <f>data_seg!AF113</f>
        <v>42.593149038781604</v>
      </c>
      <c r="BC113" s="40">
        <f>BE71</f>
        <v>36.600345254643742</v>
      </c>
      <c r="BD113" s="40">
        <f>data_seg!AG113</f>
        <v>966.66920634899998</v>
      </c>
      <c r="BE113" s="40">
        <f>data_seg!AH113</f>
        <v>43.426408156938209</v>
      </c>
      <c r="BF113" s="40">
        <f>data_bpb!F113</f>
        <v>37.213009083607403</v>
      </c>
      <c r="BG113" s="40">
        <f>BI71</f>
        <v>38.523807306489459</v>
      </c>
      <c r="BH113" s="40">
        <f>data_seg!AI113</f>
        <v>923.15428571400003</v>
      </c>
      <c r="BI113" s="40">
        <f>data_seg!AJ113</f>
        <v>42.666408668266278</v>
      </c>
      <c r="BJ113" s="40">
        <f>BL71</f>
        <v>43.066406216354949</v>
      </c>
      <c r="BK113" s="40">
        <f>data_seg!AK113</f>
        <v>912.42231289999995</v>
      </c>
      <c r="BL113" s="40">
        <f>data_seg!AL113</f>
        <v>54.573204192919704</v>
      </c>
      <c r="BM113" s="40">
        <f>BO71</f>
        <v>24.798314539105704</v>
      </c>
      <c r="BN113" s="40">
        <f>data_seg!AM113</f>
        <v>1100.811609977</v>
      </c>
      <c r="BO113" s="40">
        <f>data_seg!AN113</f>
        <v>39.55078124879293</v>
      </c>
      <c r="BP113" s="40">
        <f>BR71</f>
        <v>26.694053460474588</v>
      </c>
      <c r="BQ113" s="40">
        <f>data_seg!AO113</f>
        <v>1169.9606349210001</v>
      </c>
      <c r="BR113" s="40">
        <f>data_seg!AP113</f>
        <v>31.983303250157348</v>
      </c>
      <c r="BS113" s="40">
        <f>BU71</f>
        <v>35.397046231674274</v>
      </c>
      <c r="BT113" s="40">
        <f>data_seg!AQ113</f>
        <v>924.29351473899999</v>
      </c>
      <c r="BU113" s="40">
        <f>data_seg!AR113</f>
        <v>48.074127904727639</v>
      </c>
      <c r="BV113" s="40">
        <f>BX71</f>
        <v>34.568352842357683</v>
      </c>
      <c r="BW113" s="42">
        <f>data_seg!AS113</f>
        <v>955.66294784599995</v>
      </c>
      <c r="BX113" s="40">
        <f>data_seg!AT113</f>
        <v>44.742300581715156</v>
      </c>
      <c r="BY113" s="40">
        <f>data_bpb!G113</f>
        <v>35.031664421810859</v>
      </c>
      <c r="BZ113" s="40">
        <f>CB71</f>
        <v>39.563397128713355</v>
      </c>
      <c r="CA113" s="40">
        <f>data_seg!AU113</f>
        <v>837.76</v>
      </c>
      <c r="CB113" s="40">
        <f>data_seg!AV113</f>
        <v>55.457746478262806</v>
      </c>
      <c r="CC113" s="40">
        <f>CE71</f>
        <v>28.159480997606668</v>
      </c>
      <c r="CD113" s="40">
        <f>data_seg!AW113</f>
        <v>1055.3034013609999</v>
      </c>
      <c r="CE113" s="40">
        <f>data_seg!AX113</f>
        <v>42.421975205345461</v>
      </c>
      <c r="CF113" s="40">
        <f>data_bpb!H113</f>
        <v>28.057897248066983</v>
      </c>
      <c r="CG113" s="40">
        <f>CI71</f>
        <v>33.629209368655083</v>
      </c>
      <c r="CH113" s="42">
        <f>data_seg!AY113</f>
        <v>903.88244898000005</v>
      </c>
      <c r="CI113" s="40">
        <f>data_seg!AZ113</f>
        <v>47.706620510472483</v>
      </c>
      <c r="CJ113" s="40">
        <f>CL71</f>
        <v>44.860839842243998</v>
      </c>
      <c r="CK113" s="40">
        <f>data_seg!BA113</f>
        <v>879.50802721100001</v>
      </c>
      <c r="CL113" s="40">
        <f>data_seg!BB113</f>
        <v>54.905378485030411</v>
      </c>
      <c r="CM113" s="40">
        <f>CO71</f>
        <v>44.860839842244765</v>
      </c>
      <c r="CN113" s="40">
        <f>data_seg!BC113</f>
        <v>916.32907029499995</v>
      </c>
      <c r="CO113" s="40">
        <f>data_seg!BD113</f>
        <v>60.444078950888972</v>
      </c>
    </row>
    <row r="114" spans="1:119" x14ac:dyDescent="0.3">
      <c r="A114" s="41">
        <v>113</v>
      </c>
      <c r="B114" s="41" t="s">
        <v>130</v>
      </c>
      <c r="C114" s="54" t="s">
        <v>131</v>
      </c>
      <c r="D114" s="41">
        <v>113</v>
      </c>
      <c r="E114" s="40">
        <v>12</v>
      </c>
      <c r="F114" s="40">
        <f>60/((G74-G72)/5)</f>
        <v>57.936869401570092</v>
      </c>
      <c r="G114" s="40">
        <f>data_seg!C114</f>
        <v>983.13287981899998</v>
      </c>
      <c r="H114" s="40">
        <f>data_seg!D114</f>
        <v>57.209986164639382</v>
      </c>
      <c r="I114" s="40">
        <f>60/((J74-J72)/5)</f>
        <v>75.555098682269147</v>
      </c>
      <c r="J114" s="40">
        <f>data_seg!E114</f>
        <v>817.61959183700003</v>
      </c>
      <c r="K114" s="40">
        <f>data_seg!F114</f>
        <v>81.305309735262909</v>
      </c>
      <c r="L114" s="40">
        <f>60/((M74-M72)/5)</f>
        <v>66.25600960752071</v>
      </c>
      <c r="M114" s="40">
        <f>data_seg!G114</f>
        <v>804.36244897999995</v>
      </c>
      <c r="N114" s="40">
        <f>data_seg!H114</f>
        <v>72.959558828139379</v>
      </c>
      <c r="O114" s="40">
        <f>data_bpb!B114</f>
        <v>34.684354026481778</v>
      </c>
      <c r="P114" s="40">
        <f>60/((Q74-Q72)/5)</f>
        <v>51.269531253755723</v>
      </c>
      <c r="Q114" s="40">
        <f>data_seg!I114</f>
        <v>830.15836734699997</v>
      </c>
      <c r="R114" s="40">
        <f>data_seg!J114</f>
        <v>61.760861445079271</v>
      </c>
      <c r="S114" s="40">
        <f>60/((T74-T72)/5)</f>
        <v>74.359262593270728</v>
      </c>
      <c r="T114" s="40">
        <f>data_seg!K114</f>
        <v>847.905668934</v>
      </c>
      <c r="U114" s="40">
        <f>data_seg!L114</f>
        <v>73.174778755952644</v>
      </c>
      <c r="V114" s="40">
        <f>60/((W74-W72)/5)</f>
        <v>80.247961965379616</v>
      </c>
      <c r="W114" s="40">
        <f>data_seg!M114</f>
        <v>783.88244898000005</v>
      </c>
      <c r="X114" s="40">
        <f>data_seg!N114</f>
        <v>70.632830300998364</v>
      </c>
      <c r="Y114" s="40">
        <f>60/((Z74-Z72)/5)</f>
        <v>45.613139888503419</v>
      </c>
      <c r="Z114" s="40">
        <f>data_seg!O114</f>
        <v>915.82984126999997</v>
      </c>
      <c r="AA114" s="40">
        <f>data_seg!P114</f>
        <v>64.065728305138364</v>
      </c>
      <c r="AB114" s="40">
        <f>data_bpb!C114</f>
        <v>51.231412635834594</v>
      </c>
      <c r="AC114" s="40">
        <f>60/((AD74-AD72)/5)</f>
        <v>60.943027718299248</v>
      </c>
      <c r="AD114" s="40">
        <f>data_seg!Q114</f>
        <v>893.19619047599997</v>
      </c>
      <c r="AE114" s="40">
        <f>data_seg!R114</f>
        <v>59.161101837165475</v>
      </c>
      <c r="AF114" s="40">
        <f>60/((AG74-AG72)/5)</f>
        <v>42.499743010783213</v>
      </c>
      <c r="AG114" s="40">
        <f>data_seg!S114</f>
        <v>1019.634648526</v>
      </c>
      <c r="AH114" s="40">
        <f>data_seg!T114</f>
        <v>76.752011138650246</v>
      </c>
      <c r="AI114" s="40">
        <f>60/((AJ74-AJ72)/5)</f>
        <v>53.609634338924351</v>
      </c>
      <c r="AJ114" s="40">
        <f>data_seg!U114</f>
        <v>1122.313287982</v>
      </c>
      <c r="AK114" s="40">
        <f>data_seg!V114</f>
        <v>48.677884615750401</v>
      </c>
      <c r="AL114" s="40">
        <f>60/((AM74-AM72)/5)</f>
        <v>68.089179850518221</v>
      </c>
      <c r="AM114" s="40">
        <f>data_seg!W114</f>
        <v>739.05632653099997</v>
      </c>
      <c r="AN114" s="40">
        <f>data_seg!X114</f>
        <v>73.174778763388588</v>
      </c>
      <c r="AO114" s="40">
        <f>data_bpb!D114</f>
        <v>70.794092466132682</v>
      </c>
      <c r="AP114" s="40">
        <f>60/((AQ74-AQ72)/5)</f>
        <v>44.246307786982705</v>
      </c>
      <c r="AQ114" s="40">
        <f>data_seg!Y114</f>
        <v>1188.815238095</v>
      </c>
      <c r="AR114" s="40">
        <f>data_seg!Z114</f>
        <v>43.982712766524351</v>
      </c>
      <c r="AS114" s="40">
        <f>60/((AT74-AT72)/5)</f>
        <v>60.746311825796774</v>
      </c>
      <c r="AT114" s="40">
        <f>data_seg!AA114</f>
        <v>838.53641723400006</v>
      </c>
      <c r="AU114" s="40">
        <f>data_seg!AB114</f>
        <v>65.729332276103193</v>
      </c>
      <c r="AV114" s="40">
        <f>60/((AW74-AW72)/5)</f>
        <v>42.247988990619092</v>
      </c>
      <c r="AW114" s="40">
        <f>data_seg!AC114</f>
        <v>1067.7812244900001</v>
      </c>
      <c r="AX114" s="40">
        <f>data_seg!AD114</f>
        <v>54.150294697974807</v>
      </c>
      <c r="AY114" s="40">
        <f>data_bpb!E114</f>
        <v>45.666881444310192</v>
      </c>
      <c r="AZ114" s="40">
        <f>60/((BA74-BA72)/5)</f>
        <v>70.988581731302673</v>
      </c>
      <c r="BA114" s="40">
        <f>data_seg!AE114</f>
        <v>880.47746031700001</v>
      </c>
      <c r="BB114" s="40">
        <f>data_seg!AF114</f>
        <v>55.076043513167214</v>
      </c>
      <c r="BC114" s="40">
        <f>60/((BD74-BD72)/5)</f>
        <v>69.461945558498485</v>
      </c>
      <c r="BD114" s="40">
        <f>data_seg!AG114</f>
        <v>983.24897959199996</v>
      </c>
      <c r="BE114" s="40">
        <f>data_seg!AH114</f>
        <v>74.181369617865727</v>
      </c>
      <c r="BF114" s="40">
        <f>data_bpb!F114</f>
        <v>71.118836014495187</v>
      </c>
      <c r="BG114" s="40">
        <f>60/((BH74-BH72)/5)</f>
        <v>57.167795902361419</v>
      </c>
      <c r="BH114" s="40">
        <f>data_seg!AI114</f>
        <v>940.02938775500002</v>
      </c>
      <c r="BI114" s="40">
        <f>data_seg!AJ114</f>
        <v>66.899271842123483</v>
      </c>
      <c r="BJ114" s="40">
        <f>60/((BK74-BK72)/5)</f>
        <v>60.092659275042124</v>
      </c>
      <c r="BK114" s="40">
        <f>data_seg!AK114</f>
        <v>925.6156009</v>
      </c>
      <c r="BL114" s="40">
        <f>data_seg!AL114</f>
        <v>67.730375347159395</v>
      </c>
      <c r="BM114" s="40">
        <f>60/((BN74-BN72)/5)</f>
        <v>44.39835695692971</v>
      </c>
      <c r="BN114" s="40">
        <f>data_seg!AM114</f>
        <v>1119.016054422</v>
      </c>
      <c r="BO114" s="40">
        <f>data_seg!AN114</f>
        <v>54.020579269322447</v>
      </c>
      <c r="BP114" s="40">
        <f>60/((BQ74-BQ72)/5)</f>
        <v>41.947798293964887</v>
      </c>
      <c r="BQ114" s="40">
        <f>data_seg!AO114</f>
        <v>1192.4723809520001</v>
      </c>
      <c r="BR114" s="40">
        <f>data_seg!AP114</f>
        <v>43.163824603196936</v>
      </c>
      <c r="BS114" s="40">
        <f>60/((BT74-BT72)/5)</f>
        <v>58.726917609908924</v>
      </c>
      <c r="BT114" s="40">
        <f>data_seg!AQ114</f>
        <v>939.27038548799999</v>
      </c>
      <c r="BU114" s="40">
        <f>data_seg!AR114</f>
        <v>69.368708059646849</v>
      </c>
      <c r="BV114" s="40">
        <f>60/((BW74-BW72)/5)</f>
        <v>45.036764704502581</v>
      </c>
      <c r="BW114" s="42">
        <f>data_seg!AS114</f>
        <v>971.75510204099999</v>
      </c>
      <c r="BX114" s="40">
        <f>data_seg!AT114</f>
        <v>61.938202246755871</v>
      </c>
      <c r="BY114" s="40">
        <f>data_bpb!G114</f>
        <v>48.650139426981717</v>
      </c>
      <c r="BZ114" s="40">
        <f>60/((CA74-CA72)/5)</f>
        <v>46.928206577352327</v>
      </c>
      <c r="CA114" s="40">
        <f>data_seg!AU114</f>
        <v>850.74285714300004</v>
      </c>
      <c r="CB114" s="40">
        <f>data_seg!AV114</f>
        <v>70.915523156564319</v>
      </c>
      <c r="CC114" s="40">
        <f>60/((CD74-CD72)/5)</f>
        <v>45.492682659702218</v>
      </c>
      <c r="CD114" s="40">
        <f>data_seg!AW114</f>
        <v>1072.2757369609999</v>
      </c>
      <c r="CE114" s="40">
        <f>data_seg!AX114</f>
        <v>57.157258063722963</v>
      </c>
      <c r="CF114" s="40">
        <f>data_bpb!H114</f>
        <v>52.191579522511155</v>
      </c>
      <c r="CG114" s="40">
        <f>60/((CH74-CH72)/5)</f>
        <v>43.419187146198816</v>
      </c>
      <c r="CH114" s="42">
        <f>data_seg!AY114</f>
        <v>918.97469387800004</v>
      </c>
      <c r="CI114" s="40">
        <f>data_seg!AZ114</f>
        <v>65.133910993669332</v>
      </c>
      <c r="CJ114" s="40">
        <f>60/((CK74-CK72)/5)</f>
        <v>61.523437502402835</v>
      </c>
      <c r="CK114" s="40">
        <f>data_seg!BA114</f>
        <v>892.62149659900001</v>
      </c>
      <c r="CL114" s="40">
        <f>data_seg!BB114</f>
        <v>61.069054656967907</v>
      </c>
      <c r="CM114" s="40">
        <f>60/((CN74-CN72)/5)</f>
        <v>64.218624858971808</v>
      </c>
      <c r="CN114" s="40">
        <f>data_seg!BC114</f>
        <v>928.24090702900003</v>
      </c>
      <c r="CO114" s="40">
        <f>data_seg!BD114</f>
        <v>71.94388050695278</v>
      </c>
    </row>
    <row r="115" spans="1:119" x14ac:dyDescent="0.3">
      <c r="A115" s="41">
        <v>114</v>
      </c>
      <c r="B115" s="41"/>
      <c r="C115" s="54">
        <v>74</v>
      </c>
      <c r="D115" s="41">
        <v>114</v>
      </c>
      <c r="E115" s="40">
        <v>12</v>
      </c>
      <c r="F115" s="40">
        <f>H$74</f>
        <v>86.293815044197814</v>
      </c>
      <c r="G115" s="40">
        <f>data_seg!C115</f>
        <v>995.71809523800005</v>
      </c>
      <c r="H115" s="40">
        <f>data_seg!D115</f>
        <v>59.062609862222452</v>
      </c>
      <c r="I115" s="40">
        <f>K$74</f>
        <v>97.824754488786382</v>
      </c>
      <c r="J115" s="40">
        <f>data_seg!E115</f>
        <v>826.47510204100001</v>
      </c>
      <c r="K115" s="40">
        <f>data_seg!F115</f>
        <v>78.413940258833733</v>
      </c>
      <c r="L115" s="40">
        <f>N$74</f>
        <v>76.47305782891722</v>
      </c>
      <c r="M115" s="40">
        <f>data_seg!G115</f>
        <v>814.23092970499999</v>
      </c>
      <c r="N115" s="40">
        <f>data_seg!H115</f>
        <v>69.995062071966075</v>
      </c>
      <c r="O115" s="40">
        <f>data_bpb!B115</f>
        <v>110.74218749297113</v>
      </c>
      <c r="P115" s="40">
        <f>R$74</f>
        <v>70.845170452029464</v>
      </c>
      <c r="Q115" s="40">
        <f>data_seg!I115</f>
        <v>841.816235828</v>
      </c>
      <c r="R115" s="40">
        <f>data_seg!J115</f>
        <v>65.833996818030528</v>
      </c>
      <c r="S115" s="40">
        <f>U$74</f>
        <v>67.630848620630886</v>
      </c>
      <c r="T115" s="40">
        <f>data_seg!K115</f>
        <v>857.74512471699995</v>
      </c>
      <c r="U115" s="40">
        <f>data_seg!L115</f>
        <v>69.837569147248956</v>
      </c>
      <c r="V115" s="40">
        <f>X$74</f>
        <v>85.681855363951271</v>
      </c>
      <c r="W115" s="40">
        <f>data_seg!M115</f>
        <v>794.07600907000005</v>
      </c>
      <c r="X115" s="40">
        <f>data_seg!N115</f>
        <v>71.118836007470421</v>
      </c>
      <c r="Y115" s="40">
        <f>AA$74</f>
        <v>69.516039825219806</v>
      </c>
      <c r="Z115" s="40">
        <f>data_seg!O115</f>
        <v>927.06829932000005</v>
      </c>
      <c r="AA115" s="40">
        <f>data_seg!P115</f>
        <v>66.611842104578756</v>
      </c>
      <c r="AB115" s="40">
        <f>data_bpb!C115</f>
        <v>67.591961859277689</v>
      </c>
      <c r="AC115" s="40">
        <f>AE$74</f>
        <v>75.531850959246313</v>
      </c>
      <c r="AD115" s="40">
        <f>data_seg!Q115</f>
        <v>905.366349206</v>
      </c>
      <c r="AE115" s="40">
        <f>data_seg!R115</f>
        <v>63.168449198388792</v>
      </c>
      <c r="AF115" s="40">
        <f>AH$74</f>
        <v>57.088026888769917</v>
      </c>
      <c r="AG115" s="40">
        <f>data_seg!S115</f>
        <v>1029.0155102040001</v>
      </c>
      <c r="AH115" s="40">
        <f>data_seg!T115</f>
        <v>71.446733344123189</v>
      </c>
      <c r="AI115" s="40">
        <f>AK$74</f>
        <v>52.173967187400606</v>
      </c>
      <c r="AJ115" s="40">
        <f>data_seg!U115</f>
        <v>1137.104399093</v>
      </c>
      <c r="AK115" s="40">
        <f>data_seg!V115</f>
        <v>37.976500307229564</v>
      </c>
      <c r="AL115" s="40">
        <f>AN$74</f>
        <v>81.317934782884961</v>
      </c>
      <c r="AM115" s="40">
        <f>data_seg!W115</f>
        <v>748.89578231300004</v>
      </c>
      <c r="AN115" s="40">
        <f>data_seg!X115</f>
        <v>77.860169489635666</v>
      </c>
      <c r="AO115" s="40">
        <f>data_bpb!D115</f>
        <v>80.331120469288535</v>
      </c>
      <c r="AP115" s="40">
        <f>AR$74</f>
        <v>55.858076000020247</v>
      </c>
      <c r="AQ115" s="40">
        <f>data_seg!Y115</f>
        <v>1205.1853061219999</v>
      </c>
      <c r="AR115" s="40">
        <f>data_seg!Z115</f>
        <v>47.124405045460286</v>
      </c>
      <c r="AS115" s="40">
        <f>AU$74</f>
        <v>73.133796412867042</v>
      </c>
      <c r="AT115" s="40">
        <f>data_seg!AA115</f>
        <v>849.49043083900006</v>
      </c>
      <c r="AU115" s="40">
        <f>data_seg!AB115</f>
        <v>66.18543678653937</v>
      </c>
      <c r="AV115" s="40">
        <f>AX$74</f>
        <v>66.63821258635339</v>
      </c>
      <c r="AW115" s="40">
        <f>data_seg!AC115</f>
        <v>1081.0775510200001</v>
      </c>
      <c r="AX115" s="40">
        <f>data_seg!AD115</f>
        <v>55.235470941106115</v>
      </c>
      <c r="AY115" s="40">
        <f>data_bpb!E115</f>
        <v>65.97406914172582</v>
      </c>
      <c r="AZ115" s="40">
        <f>BB$74</f>
        <v>72.73437499886326</v>
      </c>
      <c r="BA115" s="40">
        <f>data_seg!AE115</f>
        <v>893.55029478500001</v>
      </c>
      <c r="BB115" s="40">
        <f>data_seg!AF115</f>
        <v>57.850396458058995</v>
      </c>
      <c r="BC115" s="40">
        <f>BE$74</f>
        <v>77.438017548189336</v>
      </c>
      <c r="BD115" s="40">
        <f>data_seg!AG115</f>
        <v>992.95492063500001</v>
      </c>
      <c r="BE115" s="40">
        <f>data_seg!AH115</f>
        <v>66.11473880693417</v>
      </c>
      <c r="BF115" s="40">
        <f>data_bpb!F115</f>
        <v>77.519531245077886</v>
      </c>
      <c r="BG115" s="40">
        <f>BI$74</f>
        <v>70.960365855641513</v>
      </c>
      <c r="BH115" s="40">
        <f>data_seg!AI115</f>
        <v>950.79183673499995</v>
      </c>
      <c r="BI115" s="40">
        <f>data_seg!AJ115</f>
        <v>67.971639952118196</v>
      </c>
      <c r="BJ115" s="40">
        <f>BL$74</f>
        <v>69.44229594650858</v>
      </c>
      <c r="BK115" s="40">
        <f>data_seg!AK115</f>
        <v>936.24598639999999</v>
      </c>
      <c r="BL115" s="40">
        <f>data_seg!AL115</f>
        <v>64.29821167651744</v>
      </c>
      <c r="BM115" s="40">
        <f>BO$74</f>
        <v>63.760653410392955</v>
      </c>
      <c r="BN115" s="40">
        <f>data_seg!AM115</f>
        <v>1132.3443083899999</v>
      </c>
      <c r="BO115" s="40">
        <f>data_seg!AN115</f>
        <v>47.631048387696467</v>
      </c>
      <c r="BP115" s="40">
        <f>BR$74</f>
        <v>55.601022793378228</v>
      </c>
      <c r="BQ115" s="40">
        <f>data_seg!AO115</f>
        <v>1209.153015873</v>
      </c>
      <c r="BR115" s="40">
        <f>data_seg!AP115</f>
        <v>48.345839016756102</v>
      </c>
      <c r="BS115" s="40">
        <f>BU$74</f>
        <v>77.194501771285843</v>
      </c>
      <c r="BT115" s="40">
        <f>data_seg!AQ115</f>
        <v>949.64970521500004</v>
      </c>
      <c r="BU115" s="40">
        <f>data_seg!AR115</f>
        <v>73.478228670571568</v>
      </c>
      <c r="BV115" s="40">
        <f>BX$74</f>
        <v>70.749559170527888</v>
      </c>
      <c r="BW115" s="42">
        <f>data_seg!AS115</f>
        <v>983.37959183700002</v>
      </c>
      <c r="BX115" s="40">
        <f>data_seg!AT115</f>
        <v>61.356166055195374</v>
      </c>
      <c r="BY115" s="40">
        <f>data_bpb!G115</f>
        <v>75.39893617973712</v>
      </c>
      <c r="BZ115" s="40">
        <f>CB$74</f>
        <v>64.125000002805123</v>
      </c>
      <c r="CA115" s="40">
        <f>data_seg!AU115</f>
        <v>860.89578231300004</v>
      </c>
      <c r="CB115" s="40">
        <f>data_seg!AV115</f>
        <v>82.07196029445727</v>
      </c>
      <c r="CC115" s="40">
        <f>CE$74</f>
        <v>69.918224298044578</v>
      </c>
      <c r="CD115" s="40">
        <f>data_seg!AW115</f>
        <v>1084.8725623580001</v>
      </c>
      <c r="CE115" s="40">
        <f>data_seg!AX115</f>
        <v>49.194348039626718</v>
      </c>
      <c r="CF115" s="40">
        <f>data_bpb!H115</f>
        <v>74.181369610222049</v>
      </c>
      <c r="CG115" s="40">
        <f>CI$74</f>
        <v>72.014232676145227</v>
      </c>
      <c r="CH115" s="42">
        <f>data_seg!AY115</f>
        <v>930.02884353699994</v>
      </c>
      <c r="CI115" s="40">
        <f>data_seg!AZ115</f>
        <v>50.41920731652052</v>
      </c>
      <c r="CJ115" s="40">
        <f>CL$74</f>
        <v>83.496093745923247</v>
      </c>
      <c r="CK115" s="40">
        <f>data_seg!BA115</f>
        <v>904.41142857099999</v>
      </c>
      <c r="CL115" s="40">
        <f>data_seg!BB115</f>
        <v>60.71035242154916</v>
      </c>
      <c r="CM115" s="40">
        <f>CO$74</f>
        <v>68.587285279320199</v>
      </c>
      <c r="CN115" s="40">
        <f>data_seg!BC115</f>
        <v>938.24870748299998</v>
      </c>
      <c r="CO115" s="40">
        <f>data_seg!BD115</f>
        <v>63.281249998764068</v>
      </c>
    </row>
    <row r="116" spans="1:119" x14ac:dyDescent="0.3">
      <c r="A116" s="41">
        <v>115</v>
      </c>
      <c r="B116" s="41"/>
      <c r="C116" s="54">
        <v>74</v>
      </c>
      <c r="D116" s="41">
        <v>115</v>
      </c>
      <c r="E116" s="40">
        <v>17</v>
      </c>
      <c r="F116" s="40">
        <f>H$74</f>
        <v>86.293815044197814</v>
      </c>
      <c r="G116" s="40">
        <f>data_seg!C116</f>
        <v>1007.908548753</v>
      </c>
      <c r="H116" s="40">
        <f>data_seg!D116</f>
        <v>61.869963317776971</v>
      </c>
      <c r="I116" s="40">
        <f>K$74</f>
        <v>97.824754488786382</v>
      </c>
      <c r="J116" s="40">
        <f>data_seg!E116</f>
        <v>835.65714285700005</v>
      </c>
      <c r="K116" s="40">
        <f>data_seg!F116</f>
        <v>85.723106477870203</v>
      </c>
      <c r="L116" s="40">
        <f>N$74</f>
        <v>76.47305782891722</v>
      </c>
      <c r="M116" s="40">
        <f>data_seg!G116</f>
        <v>824.51736961500001</v>
      </c>
      <c r="N116" s="40">
        <f>data_seg!H116</f>
        <v>77.066332698514884</v>
      </c>
      <c r="O116" s="40">
        <f>data_bpb!B116</f>
        <v>72.788292255523558</v>
      </c>
      <c r="P116" s="40">
        <f>R$74</f>
        <v>70.845170452029464</v>
      </c>
      <c r="Q116" s="40">
        <f>data_seg!I116</f>
        <v>852.75283446699996</v>
      </c>
      <c r="R116" s="40">
        <f>data_seg!J116</f>
        <v>75.218723243416193</v>
      </c>
      <c r="S116" s="40">
        <f>U$74</f>
        <v>67.630848620630886</v>
      </c>
      <c r="T116" s="40">
        <f>data_seg!K116</f>
        <v>868.05476190499996</v>
      </c>
      <c r="U116" s="40">
        <f>data_seg!L116</f>
        <v>83.019425092061397</v>
      </c>
      <c r="V116" s="40">
        <f>X$74</f>
        <v>85.681855363951271</v>
      </c>
      <c r="W116" s="40">
        <f>data_seg!M116</f>
        <v>804.19990929699998</v>
      </c>
      <c r="X116" s="40">
        <f>data_seg!N116</f>
        <v>84.966764697704448</v>
      </c>
      <c r="Y116" s="40">
        <f>AA$74</f>
        <v>69.516039825219806</v>
      </c>
      <c r="Z116" s="40">
        <f>data_seg!O116</f>
        <v>937.877188209</v>
      </c>
      <c r="AA116" s="40">
        <f>data_seg!P116</f>
        <v>74.077245731428206</v>
      </c>
      <c r="AB116" s="40">
        <f>data_bpb!C116</f>
        <v>61.768550794481911</v>
      </c>
      <c r="AC116" s="40">
        <f>AE$74</f>
        <v>75.531850959246313</v>
      </c>
      <c r="AD116" s="40">
        <f>data_seg!Q116</f>
        <v>916.76444444399999</v>
      </c>
      <c r="AE116" s="40">
        <f>data_seg!R116</f>
        <v>63.148584903240049</v>
      </c>
      <c r="AF116" s="40">
        <f>AH$74</f>
        <v>57.088026888769917</v>
      </c>
      <c r="AG116" s="40">
        <f>data_seg!S116</f>
        <v>1039.092947846</v>
      </c>
      <c r="AH116" s="40">
        <f>data_seg!T116</f>
        <v>74.580070529705907</v>
      </c>
      <c r="AI116" s="40">
        <f>AK$74</f>
        <v>52.173967187400606</v>
      </c>
      <c r="AJ116" s="40">
        <f>data_seg!U116</f>
        <v>1156.063492063</v>
      </c>
      <c r="AK116" s="40">
        <f>data_seg!V116</f>
        <v>54.806905021226399</v>
      </c>
      <c r="AL116" s="40">
        <f>AN$74</f>
        <v>81.317934782884961</v>
      </c>
      <c r="AM116" s="40">
        <f>data_seg!W116</f>
        <v>758.14312925199999</v>
      </c>
      <c r="AN116" s="40">
        <f>data_seg!X116</f>
        <v>79.941423921672893</v>
      </c>
      <c r="AO116" s="40">
        <f>data_bpb!D116</f>
        <v>77.133861946144009</v>
      </c>
      <c r="AP116" s="40">
        <f>AR$74</f>
        <v>55.858076000020247</v>
      </c>
      <c r="AQ116" s="40">
        <f>data_seg!Y116</f>
        <v>1220.464013605</v>
      </c>
      <c r="AR116" s="40">
        <f>data_seg!Z116</f>
        <v>53.245675608175603</v>
      </c>
      <c r="AS116" s="40">
        <f>AU$74</f>
        <v>73.133796412867042</v>
      </c>
      <c r="AT116" s="40">
        <f>data_seg!AA116</f>
        <v>860.368956916</v>
      </c>
      <c r="AU116" s="40">
        <f>data_seg!AB116</f>
        <v>72.969540060056147</v>
      </c>
      <c r="AV116" s="40">
        <f>AX$74</f>
        <v>66.63821258635339</v>
      </c>
      <c r="AW116" s="40">
        <f>data_seg!AC116</f>
        <v>1094.1126530609999</v>
      </c>
      <c r="AX116" s="40">
        <f>data_seg!AD116</f>
        <v>62.441784437759424</v>
      </c>
      <c r="AY116" s="40">
        <f>data_bpb!E116</f>
        <v>62.264683740141507</v>
      </c>
      <c r="AZ116" s="40">
        <f>BB$74</f>
        <v>72.73437499886326</v>
      </c>
      <c r="BA116" s="40">
        <f>data_seg!AE116</f>
        <v>905.99619047600004</v>
      </c>
      <c r="BB116" s="40">
        <f>data_seg!AF116</f>
        <v>58.25959466176603</v>
      </c>
      <c r="BC116" s="40">
        <f>BE$74</f>
        <v>77.438017548189336</v>
      </c>
      <c r="BD116" s="40">
        <f>data_seg!AG116</f>
        <v>1003.8450793649999</v>
      </c>
      <c r="BE116" s="40">
        <f>data_seg!AH116</f>
        <v>84.152905277439388</v>
      </c>
      <c r="BF116" s="40">
        <f>data_bpb!F116</f>
        <v>73.478228670571568</v>
      </c>
      <c r="BG116" s="40">
        <f>BI$74</f>
        <v>70.960365855641513</v>
      </c>
      <c r="BH116" s="40">
        <f>data_seg!AI116</f>
        <v>961.38448979600003</v>
      </c>
      <c r="BI116" s="40">
        <f>data_seg!AJ116</f>
        <v>73.812618148537993</v>
      </c>
      <c r="BJ116" s="40">
        <f>BL$74</f>
        <v>69.44229594650858</v>
      </c>
      <c r="BK116" s="40">
        <f>data_seg!AK116</f>
        <v>947.44380950000004</v>
      </c>
      <c r="BL116" s="40">
        <f>data_seg!AL116</f>
        <v>71.195792099743755</v>
      </c>
      <c r="BM116" s="40">
        <f>BO$74</f>
        <v>63.760653410392955</v>
      </c>
      <c r="BN116" s="40">
        <f>data_seg!AM116</f>
        <v>1147.4604988660001</v>
      </c>
      <c r="BO116" s="40">
        <f>data_seg!AN116</f>
        <v>52.988823129254044</v>
      </c>
      <c r="BP116" s="40">
        <f>BR$74</f>
        <v>55.601022793378228</v>
      </c>
      <c r="BQ116" s="40">
        <f>data_seg!AO116</f>
        <v>1224.045714286</v>
      </c>
      <c r="BR116" s="40">
        <f>data_seg!AP116</f>
        <v>53.068842495591305</v>
      </c>
      <c r="BS116" s="40">
        <f>BU$74</f>
        <v>77.194501771285843</v>
      </c>
      <c r="BT116" s="40">
        <f>data_seg!AQ116</f>
        <v>959.448526077</v>
      </c>
      <c r="BU116" s="40">
        <f>data_seg!AR116</f>
        <v>76.396059782051012</v>
      </c>
      <c r="BV116" s="40">
        <f>BX$74</f>
        <v>70.749559170527888</v>
      </c>
      <c r="BW116" s="42">
        <f>data_seg!AS116</f>
        <v>995.11435374099995</v>
      </c>
      <c r="BX116" s="40">
        <f>data_seg!AT116</f>
        <v>67.68526097794954</v>
      </c>
      <c r="BY116" s="40">
        <f>data_bpb!G116</f>
        <v>62.610424026540848</v>
      </c>
      <c r="BZ116" s="40">
        <f>CB$74</f>
        <v>64.125000002805123</v>
      </c>
      <c r="CA116" s="40">
        <f>data_seg!AU116</f>
        <v>869.66857142900005</v>
      </c>
      <c r="CB116" s="40">
        <f>data_seg!AV116</f>
        <v>84.486566895535816</v>
      </c>
      <c r="CC116" s="40">
        <f>CE$74</f>
        <v>69.918224298044578</v>
      </c>
      <c r="CD116" s="40">
        <f>data_seg!AW116</f>
        <v>1099.5083900229999</v>
      </c>
      <c r="CE116" s="40">
        <f>data_seg!AX116</f>
        <v>55.407469454470203</v>
      </c>
      <c r="CF116" s="40">
        <f>data_bpb!H116</f>
        <v>64.065728305139018</v>
      </c>
      <c r="CG116" s="40">
        <f>CI$74</f>
        <v>72.014232676145227</v>
      </c>
      <c r="CH116" s="42">
        <f>data_seg!AY116</f>
        <v>944.30911564600001</v>
      </c>
      <c r="CI116" s="40">
        <f>data_seg!AZ116</f>
        <v>55.958897293279072</v>
      </c>
      <c r="CJ116" s="40">
        <f>CL$74</f>
        <v>83.496093745923247</v>
      </c>
      <c r="CK116" s="40">
        <f>data_seg!BA116</f>
        <v>916.27102040800003</v>
      </c>
      <c r="CL116" s="40">
        <f>data_seg!BB116</f>
        <v>66.031919390915434</v>
      </c>
      <c r="CM116" s="40">
        <f>CO$74</f>
        <v>68.587285279320199</v>
      </c>
      <c r="CN116" s="40">
        <f>data_seg!BC116</f>
        <v>949.62648526099997</v>
      </c>
      <c r="CO116" s="40">
        <f>data_seg!BD116</f>
        <v>73.45774979001007</v>
      </c>
    </row>
    <row r="117" spans="1:119" x14ac:dyDescent="0.3">
      <c r="A117" s="41">
        <v>116</v>
      </c>
      <c r="B117" s="41"/>
      <c r="C117" s="54">
        <v>74</v>
      </c>
      <c r="D117" s="41">
        <v>116</v>
      </c>
      <c r="E117" s="40">
        <v>1</v>
      </c>
      <c r="F117" s="40">
        <f>H$74</f>
        <v>86.293815044197814</v>
      </c>
      <c r="G117" s="40">
        <f>data_seg!C117</f>
        <v>1024.3947392289999</v>
      </c>
      <c r="H117" s="40">
        <f>data_seg!D117</f>
        <v>23.706278666815216</v>
      </c>
      <c r="I117" s="40">
        <f>K$74</f>
        <v>97.824754488786382</v>
      </c>
      <c r="J117" s="40">
        <f>data_seg!E117</f>
        <v>847.555918367</v>
      </c>
      <c r="K117" s="40">
        <f>data_seg!F117</f>
        <v>56.712962945460603</v>
      </c>
      <c r="L117" s="40">
        <f>N$74</f>
        <v>76.47305782891722</v>
      </c>
      <c r="M117" s="40">
        <f>data_seg!G117</f>
        <v>837.75272108800004</v>
      </c>
      <c r="N117" s="40">
        <f>data_seg!H117</f>
        <v>50.66539013077206</v>
      </c>
      <c r="O117" s="40">
        <f>data_bpb!B117</f>
        <v>75.721153834776885</v>
      </c>
      <c r="P117" s="40">
        <f>R$74</f>
        <v>70.845170452029464</v>
      </c>
      <c r="Q117" s="40">
        <f>data_seg!I117</f>
        <v>866.31328798200002</v>
      </c>
      <c r="R117" s="40">
        <f>data_seg!J117</f>
        <v>43.79562043795606</v>
      </c>
      <c r="S117" s="40">
        <f>U$74</f>
        <v>67.630848620630886</v>
      </c>
      <c r="T117" s="40">
        <f>data_seg!K117</f>
        <v>880.34104308400003</v>
      </c>
      <c r="U117" s="40">
        <f>data_seg!L117</f>
        <v>43.889331208007782</v>
      </c>
      <c r="V117" s="40">
        <f>X$74</f>
        <v>85.681855363951271</v>
      </c>
      <c r="W117" s="40">
        <f>data_seg!M117</f>
        <v>816.20460317499999</v>
      </c>
      <c r="X117" s="40">
        <f>data_seg!N117</f>
        <v>46.141773478257008</v>
      </c>
      <c r="Y117" s="40">
        <f>AA$74</f>
        <v>69.516039825219806</v>
      </c>
      <c r="Z117" s="40">
        <f>data_seg!O117</f>
        <v>951.64659863899999</v>
      </c>
      <c r="AA117" s="40">
        <f>data_seg!P117</f>
        <v>56.171188347153716</v>
      </c>
      <c r="AB117" s="40">
        <f>data_bpb!C117</f>
        <v>78.700031721752723</v>
      </c>
      <c r="AC117" s="40">
        <f>AE$74</f>
        <v>75.531850959246313</v>
      </c>
      <c r="AD117" s="40">
        <f>data_seg!Q117</f>
        <v>932.91682539700003</v>
      </c>
      <c r="AE117" s="40">
        <f>data_seg!R117</f>
        <v>29.829545460901027</v>
      </c>
      <c r="AF117" s="40">
        <f>AH$74</f>
        <v>57.088026888769917</v>
      </c>
      <c r="AG117" s="40">
        <f>data_seg!S117</f>
        <v>1052.76952381</v>
      </c>
      <c r="AH117" s="40">
        <f>data_seg!T117</f>
        <v>35.156250013731956</v>
      </c>
      <c r="AI117" s="40">
        <f>AK$74</f>
        <v>52.173967187400606</v>
      </c>
      <c r="AJ117" s="40">
        <f>data_seg!U117</f>
        <v>1174.674285714</v>
      </c>
      <c r="AK117" s="40">
        <f>data_seg!V117</f>
        <v>14.681729403913911</v>
      </c>
      <c r="AL117" s="40">
        <f>AN$74</f>
        <v>81.317934782884961</v>
      </c>
      <c r="AM117" s="40">
        <f>data_seg!W117</f>
        <v>770.902471655</v>
      </c>
      <c r="AN117" s="40">
        <f>data_seg!X117</f>
        <v>59.061181647379669</v>
      </c>
      <c r="AO117" s="40">
        <f>data_bpb!D117</f>
        <v>85.656940595164755</v>
      </c>
      <c r="AP117" s="40">
        <f>AR$74</f>
        <v>55.858076000020247</v>
      </c>
      <c r="AQ117" s="40">
        <f>data_seg!Y117</f>
        <v>1239.6204988659999</v>
      </c>
      <c r="AR117" s="40">
        <f>data_seg!Z117</f>
        <v>33.558238635171378</v>
      </c>
      <c r="AS117" s="40">
        <f>AU$74</f>
        <v>73.133796412867042</v>
      </c>
      <c r="AT117" s="40">
        <f>data_seg!AA117</f>
        <v>874.34739229000002</v>
      </c>
      <c r="AU117" s="40">
        <f>data_seg!AB117</f>
        <v>60.092659876899965</v>
      </c>
      <c r="AV117" s="40">
        <f>AX$74</f>
        <v>66.63821258635339</v>
      </c>
      <c r="AW117" s="40">
        <f>data_seg!AC117</f>
        <v>1110.4478684809999</v>
      </c>
      <c r="AX117" s="40">
        <f>data_seg!AD117</f>
        <v>39.753008515634093</v>
      </c>
      <c r="AY117" s="40">
        <f>data_bpb!E117</f>
        <v>72.111191866721029</v>
      </c>
      <c r="AZ117" s="40">
        <f>BB$74</f>
        <v>72.73437499886326</v>
      </c>
      <c r="BA117" s="40">
        <f>data_seg!AE117</f>
        <v>923.50403628100003</v>
      </c>
      <c r="BB117" s="40">
        <f>data_seg!AF117</f>
        <v>48.753523855951883</v>
      </c>
      <c r="BC117" s="40">
        <f>BE$74</f>
        <v>77.438017548189336</v>
      </c>
      <c r="BD117" s="40">
        <f>data_seg!AG117</f>
        <v>1015.965873016</v>
      </c>
      <c r="BE117" s="40">
        <f>data_seg!AH117</f>
        <v>53.831912592972856</v>
      </c>
      <c r="BF117" s="40">
        <f>data_bpb!F117</f>
        <v>81.278669728557844</v>
      </c>
      <c r="BG117" s="40">
        <f>BI$74</f>
        <v>70.960365855641513</v>
      </c>
      <c r="BH117" s="40">
        <f>data_seg!AI117</f>
        <v>975.20326530600005</v>
      </c>
      <c r="BI117" s="40">
        <f>data_seg!AJ117</f>
        <v>51.041666670214696</v>
      </c>
      <c r="BJ117" s="40">
        <f>BL$74</f>
        <v>69.44229594650858</v>
      </c>
      <c r="BK117" s="40">
        <f>data_seg!AK117</f>
        <v>961.77049890000001</v>
      </c>
      <c r="BL117" s="40">
        <f>data_seg!AL117</f>
        <v>53.830821033964902</v>
      </c>
      <c r="BM117" s="40">
        <f>BO$74</f>
        <v>63.760653410392955</v>
      </c>
      <c r="BN117" s="40">
        <f>data_seg!AM117</f>
        <v>1166.70984127</v>
      </c>
      <c r="BO117" s="40">
        <f>data_seg!AN117</f>
        <v>28.086786680369492</v>
      </c>
      <c r="BP117" s="40">
        <f>BR$74</f>
        <v>55.601022793378228</v>
      </c>
      <c r="BQ117" s="40">
        <f>data_seg!AO117</f>
        <v>1243.266031746</v>
      </c>
      <c r="BR117" s="40">
        <f>data_seg!AP117</f>
        <v>29.238861387041634</v>
      </c>
      <c r="BS117" s="40">
        <f>BU$74</f>
        <v>77.194501771285843</v>
      </c>
      <c r="BT117" s="40">
        <f>data_seg!AQ117</f>
        <v>972.8</v>
      </c>
      <c r="BU117" s="40">
        <f>data_seg!AR117</f>
        <v>47.851562500776041</v>
      </c>
      <c r="BV117" s="40">
        <f>BX$74</f>
        <v>70.749559170527888</v>
      </c>
      <c r="BW117" s="42">
        <f>data_seg!AS117</f>
        <v>1010.184104308</v>
      </c>
      <c r="BX117" s="40">
        <f>data_seg!AT117</f>
        <v>48.75262556045967</v>
      </c>
      <c r="BY117" s="40">
        <f>data_bpb!G117</f>
        <v>76.04613733854508</v>
      </c>
      <c r="BZ117" s="40">
        <f>CB$74</f>
        <v>64.125000002805123</v>
      </c>
      <c r="CA117" s="40">
        <f>data_seg!AU117</f>
        <v>881.74149659900002</v>
      </c>
      <c r="CB117" s="40">
        <f>data_seg!AV117</f>
        <v>53.83300781874086</v>
      </c>
      <c r="CC117" s="40">
        <f>CE$74</f>
        <v>69.918224298044578</v>
      </c>
      <c r="CD117" s="40">
        <f>data_seg!AW117</f>
        <v>1117.917460317</v>
      </c>
      <c r="CE117" s="40">
        <f>data_seg!AX117</f>
        <v>28.710937491306112</v>
      </c>
      <c r="CF117" s="40">
        <f>data_bpb!H117</f>
        <v>73.828125002885116</v>
      </c>
      <c r="CG117" s="40">
        <f>CI$74</f>
        <v>72.014232676145227</v>
      </c>
      <c r="CH117" s="42">
        <f>data_seg!AY117</f>
        <v>962.536780045</v>
      </c>
      <c r="CI117" s="40">
        <f>data_seg!AZ117</f>
        <v>28.395432692521069</v>
      </c>
      <c r="CJ117" s="40">
        <f>CL$74</f>
        <v>83.496093745923247</v>
      </c>
      <c r="CK117" s="40">
        <f>data_seg!BA117</f>
        <v>931.71809523800005</v>
      </c>
      <c r="CL117" s="40">
        <f>data_seg!BB117</f>
        <v>33.777573522038537</v>
      </c>
      <c r="CM117" s="40">
        <f>CO$74</f>
        <v>68.587285279320199</v>
      </c>
      <c r="CN117" s="40">
        <f>data_seg!BC117</f>
        <v>963.512018141</v>
      </c>
      <c r="CO117" s="40">
        <f>data_seg!BD117</f>
        <v>61.523437515019815</v>
      </c>
    </row>
    <row r="118" spans="1:119" x14ac:dyDescent="0.3">
      <c r="A118" s="41">
        <v>117</v>
      </c>
      <c r="B118" s="41">
        <v>74</v>
      </c>
      <c r="C118" s="54">
        <v>75</v>
      </c>
      <c r="D118" s="41">
        <v>117</v>
      </c>
      <c r="E118" s="40">
        <v>11</v>
      </c>
      <c r="F118" s="40">
        <f>H$75</f>
        <v>91.727605908730126</v>
      </c>
      <c r="G118" s="40">
        <f>data_seg!C118</f>
        <v>1026.9257142859999</v>
      </c>
      <c r="H118" s="40">
        <f>data_seg!D118</f>
        <v>50.75683593818092</v>
      </c>
      <c r="I118" s="40">
        <f>K$75</f>
        <v>84.307939581101863</v>
      </c>
      <c r="J118" s="40">
        <f>data_seg!E118</f>
        <v>848.61387755099997</v>
      </c>
      <c r="K118" s="40">
        <f>data_seg!F118</f>
        <v>65.276628380393646</v>
      </c>
      <c r="L118" s="40">
        <f>N$75</f>
        <v>78.833421608042698</v>
      </c>
      <c r="M118" s="40">
        <f>data_seg!G118</f>
        <v>838.936961451</v>
      </c>
      <c r="N118" s="40">
        <f>data_seg!H118</f>
        <v>67.9995888163769</v>
      </c>
      <c r="O118" s="40">
        <f>data_bpb!B118</f>
        <v>81.92288639801356</v>
      </c>
      <c r="P118" s="40">
        <f>R$75</f>
        <v>69.732711771667752</v>
      </c>
      <c r="Q118" s="40">
        <f>data_seg!I118</f>
        <v>867.68328798200002</v>
      </c>
      <c r="R118" s="40">
        <f>data_seg!J118</f>
        <v>53.611095760602758</v>
      </c>
      <c r="S118" s="40">
        <f>U$75</f>
        <v>72.286194319876699</v>
      </c>
      <c r="T118" s="40">
        <f>data_seg!K118</f>
        <v>881.70811791400001</v>
      </c>
      <c r="U118" s="40">
        <f>data_seg!L118</f>
        <v>56.04215966487503</v>
      </c>
      <c r="V118" s="40">
        <f>X$75</f>
        <v>88.593750003460499</v>
      </c>
      <c r="W118" s="40">
        <f>data_seg!M118</f>
        <v>817.50494331100003</v>
      </c>
      <c r="X118" s="40">
        <f>data_seg!N118</f>
        <v>71.743551194424967</v>
      </c>
      <c r="Y118" s="40">
        <f>AA$75</f>
        <v>72.462268744024641</v>
      </c>
      <c r="Z118" s="40">
        <f>data_seg!O118</f>
        <v>952.71476190500005</v>
      </c>
      <c r="AA118" s="40">
        <f>data_seg!P118</f>
        <v>56.961690884471096</v>
      </c>
      <c r="AB118" s="40">
        <f>data_bpb!C118</f>
        <v>76.752011138651184</v>
      </c>
      <c r="AC118" s="40">
        <f>AE$75</f>
        <v>74.777682879797354</v>
      </c>
      <c r="AD118" s="40">
        <f>data_seg!Q118</f>
        <v>934.92825396800004</v>
      </c>
      <c r="AE118" s="40">
        <f>data_seg!R118</f>
        <v>48.922251505275838</v>
      </c>
      <c r="AF118" s="40">
        <f>AH$75</f>
        <v>52.378061655129081</v>
      </c>
      <c r="AG118" s="40">
        <f>data_seg!S118</f>
        <v>1054.4761904760001</v>
      </c>
      <c r="AH118" s="40">
        <f>data_seg!T118</f>
        <v>48.901209675447525</v>
      </c>
      <c r="AI118" s="40">
        <f>AK$75</f>
        <v>53.774597860550543</v>
      </c>
      <c r="AJ118" s="40">
        <f>data_seg!U118</f>
        <v>1178.7609977320001</v>
      </c>
      <c r="AK118" s="40">
        <f>data_seg!V118</f>
        <v>51.399327530184422</v>
      </c>
      <c r="AL118" s="40">
        <f>AN$75</f>
        <v>79.711600253627324</v>
      </c>
      <c r="AM118" s="40">
        <f>data_seg!W118</f>
        <v>771.91836734699996</v>
      </c>
      <c r="AN118" s="40">
        <f>data_seg!X118</f>
        <v>69.284163623800993</v>
      </c>
      <c r="AO118" s="40">
        <f>data_bpb!D118</f>
        <v>83.354334689497819</v>
      </c>
      <c r="AP118" s="40">
        <f>AR$75</f>
        <v>59.702091228168094</v>
      </c>
      <c r="AQ118" s="40">
        <f>data_seg!Y118</f>
        <v>1241.408435374</v>
      </c>
      <c r="AR118" s="40">
        <f>data_seg!Z118</f>
        <v>39.151278408695802</v>
      </c>
      <c r="AS118" s="40">
        <f>AU$75</f>
        <v>76.123925942418296</v>
      </c>
      <c r="AT118" s="40">
        <f>data_seg!AA118</f>
        <v>875.34585033999997</v>
      </c>
      <c r="AU118" s="40">
        <f>data_seg!AB118</f>
        <v>65.719833811674974</v>
      </c>
      <c r="AV118" s="40">
        <f>AX$75</f>
        <v>63.093388230129946</v>
      </c>
      <c r="AW118" s="40">
        <f>data_seg!AC118</f>
        <v>1111.9571882089999</v>
      </c>
      <c r="AX118" s="40">
        <f>data_seg!AD118</f>
        <v>47.412557342144531</v>
      </c>
      <c r="AY118" s="40">
        <f>data_bpb!E118</f>
        <v>68.299146465605247</v>
      </c>
      <c r="AZ118" s="40">
        <f>BB$75</f>
        <v>74.063246418591163</v>
      </c>
      <c r="BA118" s="40">
        <f>data_seg!AE118</f>
        <v>924.734716553</v>
      </c>
      <c r="BB118" s="40">
        <f>data_seg!AF118</f>
        <v>52.346002288800697</v>
      </c>
      <c r="BC118" s="40">
        <f>BE$75</f>
        <v>72.118070854609982</v>
      </c>
      <c r="BD118" s="40">
        <f>data_seg!AG118</f>
        <v>1017.080453515</v>
      </c>
      <c r="BE118" s="40">
        <f>data_seg!AH118</f>
        <v>57.190801057911933</v>
      </c>
      <c r="BF118" s="40">
        <f>data_bpb!F118</f>
        <v>81.066176462019783</v>
      </c>
      <c r="BG118" s="40">
        <f>BI$75</f>
        <v>71.46715643761884</v>
      </c>
      <c r="BH118" s="40">
        <f>data_seg!AI118</f>
        <v>976.37877550999997</v>
      </c>
      <c r="BI118" s="40">
        <f>data_seg!AJ118</f>
        <v>59.170081968728603</v>
      </c>
      <c r="BJ118" s="40">
        <f>BL$75</f>
        <v>66.102993384694074</v>
      </c>
      <c r="BK118" s="40">
        <f>data_seg!AK118</f>
        <v>962.88510199999996</v>
      </c>
      <c r="BL118" s="40">
        <f>data_seg!AL118</f>
        <v>64.017771643797531</v>
      </c>
      <c r="BM118" s="40">
        <f>BO$75</f>
        <v>61.850689826035399</v>
      </c>
      <c r="BN118" s="40">
        <f>data_seg!AM118</f>
        <v>1168.846077098</v>
      </c>
      <c r="BO118" s="40">
        <f>data_seg!AN118</f>
        <v>52.327933224801292</v>
      </c>
      <c r="BP118" s="40">
        <f>BR$75</f>
        <v>59.326171873189388</v>
      </c>
      <c r="BQ118" s="40">
        <f>data_seg!AO118</f>
        <v>1245.3180952380001</v>
      </c>
      <c r="BR118" s="40">
        <f>data_seg!AP118</f>
        <v>45.369238827756242</v>
      </c>
      <c r="BS118" s="40">
        <f>BU$75</f>
        <v>77.133861940635782</v>
      </c>
      <c r="BT118" s="40">
        <f>data_seg!AQ118</f>
        <v>974.05387755100003</v>
      </c>
      <c r="BU118" s="40">
        <f>data_seg!AR118</f>
        <v>56.062777365924809</v>
      </c>
      <c r="BV118" s="40">
        <f>BX$75</f>
        <v>71.030484885930633</v>
      </c>
      <c r="BW118" s="42">
        <f>data_seg!AS118</f>
        <v>1011.414807256</v>
      </c>
      <c r="BX118" s="40">
        <f>data_seg!AT118</f>
        <v>52.136063193042745</v>
      </c>
      <c r="BY118" s="40">
        <f>data_bpb!G118</f>
        <v>76.37392240813611</v>
      </c>
      <c r="BZ118" s="40">
        <f>CB$75</f>
        <v>69.420475744093324</v>
      </c>
      <c r="CA118" s="40">
        <f>data_seg!AU118</f>
        <v>882.85605442200006</v>
      </c>
      <c r="CB118" s="40">
        <f>data_seg!AV118</f>
        <v>75.834792402303904</v>
      </c>
      <c r="CC118" s="40">
        <f>CE$75</f>
        <v>73.463721618194384</v>
      </c>
      <c r="CD118" s="40">
        <f>data_seg!AW118</f>
        <v>1120.0072562360001</v>
      </c>
      <c r="CE118" s="40">
        <f>data_seg!AX118</f>
        <v>50.419207317484336</v>
      </c>
      <c r="CF118" s="40">
        <f>data_bpb!H118</f>
        <v>76.373922424336811</v>
      </c>
      <c r="CG118" s="40">
        <f>CI$75</f>
        <v>72.788292250617914</v>
      </c>
      <c r="CH118" s="42">
        <f>data_seg!AY118</f>
        <v>964.649795918</v>
      </c>
      <c r="CI118" s="40">
        <f>data_seg!AZ118</f>
        <v>58.82566938161218</v>
      </c>
      <c r="CJ118" s="40">
        <f>CL$75</f>
        <v>78.105321159803935</v>
      </c>
      <c r="CK118" s="40">
        <f>data_seg!BA118</f>
        <v>933.49442176900004</v>
      </c>
      <c r="CL118" s="40">
        <f>data_seg!BB118</f>
        <v>58.940027217499171</v>
      </c>
      <c r="CM118" s="40">
        <f>CO$75</f>
        <v>64.510012138185431</v>
      </c>
      <c r="CN118" s="40">
        <f>data_seg!BC118</f>
        <v>964.48725623600001</v>
      </c>
      <c r="CO118" s="40">
        <f>data_seg!BD118</f>
        <v>66.566342212581617</v>
      </c>
    </row>
    <row r="119" spans="1:119" x14ac:dyDescent="0.3">
      <c r="A119" s="41">
        <v>118</v>
      </c>
      <c r="B119" s="41"/>
      <c r="C119" s="54">
        <v>75</v>
      </c>
      <c r="D119" s="41">
        <v>118</v>
      </c>
      <c r="E119" s="40">
        <v>1</v>
      </c>
      <c r="F119" s="40">
        <f>H$75</f>
        <v>91.727605908730126</v>
      </c>
      <c r="G119" s="40">
        <f>data_seg!C119</f>
        <v>1039.9288888890001</v>
      </c>
      <c r="H119" s="40">
        <f>data_seg!D119</f>
        <v>51.679687518978731</v>
      </c>
      <c r="I119" s="40">
        <f>K$75</f>
        <v>84.307939581101863</v>
      </c>
      <c r="J119" s="40">
        <f>data_seg!E119</f>
        <v>858.72469387800004</v>
      </c>
      <c r="K119" s="40">
        <f>data_seg!F119</f>
        <v>48.926610109301848</v>
      </c>
      <c r="L119" s="40">
        <f>N$75</f>
        <v>78.833421608042698</v>
      </c>
      <c r="M119" s="40">
        <f>data_seg!G119</f>
        <v>848.64290249400005</v>
      </c>
      <c r="N119" s="40">
        <f>data_seg!H119</f>
        <v>57.421874955141497</v>
      </c>
      <c r="O119" s="40">
        <f>data_bpb!B119</f>
        <v>73.478228670571568</v>
      </c>
      <c r="P119" s="40">
        <f>R$75</f>
        <v>69.732711771667752</v>
      </c>
      <c r="Q119" s="40">
        <f>data_seg!I119</f>
        <v>879.99417233600002</v>
      </c>
      <c r="R119" s="40">
        <f>data_seg!J119</f>
        <v>41.802929061848566</v>
      </c>
      <c r="S119" s="40">
        <f>U$75</f>
        <v>72.286194319876699</v>
      </c>
      <c r="T119" s="40">
        <f>data_seg!K119</f>
        <v>893.48496598600002</v>
      </c>
      <c r="U119" s="40">
        <f>data_seg!L119</f>
        <v>39.262237918992923</v>
      </c>
      <c r="V119" s="40">
        <f>X$75</f>
        <v>88.593750003460499</v>
      </c>
      <c r="W119" s="40">
        <f>data_seg!M119</f>
        <v>826.70437641700005</v>
      </c>
      <c r="X119" s="40">
        <f>data_seg!N119</f>
        <v>55.197446634568863</v>
      </c>
      <c r="Y119" s="40">
        <f>AA$75</f>
        <v>72.462268744024641</v>
      </c>
      <c r="Z119" s="40">
        <f>data_seg!O119</f>
        <v>964.30149659899996</v>
      </c>
      <c r="AA119" s="40">
        <f>data_seg!P119</f>
        <v>48.754422184543436</v>
      </c>
      <c r="AB119" s="40">
        <f>data_bpb!C119</f>
        <v>70.592315599167819</v>
      </c>
      <c r="AC119" s="40">
        <f>AE$75</f>
        <v>74.777682879797354</v>
      </c>
      <c r="AD119" s="40">
        <f>data_seg!Q119</f>
        <v>948.41904761900003</v>
      </c>
      <c r="AE119" s="40">
        <f>data_seg!R119</f>
        <v>42.187500006592998</v>
      </c>
      <c r="AF119" s="40">
        <f>AH$75</f>
        <v>52.378061655129081</v>
      </c>
      <c r="AG119" s="40">
        <f>data_seg!S119</f>
        <v>1067.9727891160001</v>
      </c>
      <c r="AH119" s="40">
        <f>data_seg!T119</f>
        <v>34.453125012652492</v>
      </c>
      <c r="AI119" s="40">
        <f>AK$75</f>
        <v>53.774597860550543</v>
      </c>
      <c r="AJ119" s="40">
        <f>data_seg!U119</f>
        <v>1191.601632653</v>
      </c>
      <c r="AK119" s="40">
        <f>data_seg!V119</f>
        <v>43.796345347390549</v>
      </c>
      <c r="AL119" s="40">
        <f>AN$75</f>
        <v>79.711600253627324</v>
      </c>
      <c r="AM119" s="40">
        <f>data_seg!W119</f>
        <v>781.44435374099999</v>
      </c>
      <c r="AN119" s="40">
        <f>data_seg!X119</f>
        <v>63.802083283486695</v>
      </c>
      <c r="AO119" s="40">
        <f>data_bpb!D119</f>
        <v>75.628810974781075</v>
      </c>
      <c r="AP119" s="40">
        <f>AR$75</f>
        <v>59.702091228168094</v>
      </c>
      <c r="AQ119" s="40">
        <f>data_seg!Y119</f>
        <v>1258.266122449</v>
      </c>
      <c r="AR119" s="40">
        <f>data_seg!Z119</f>
        <v>33.558238635171378</v>
      </c>
      <c r="AS119" s="40">
        <f>AU$75</f>
        <v>76.123925942418296</v>
      </c>
      <c r="AT119" s="40">
        <f>data_seg!AA119</f>
        <v>885.38848072600001</v>
      </c>
      <c r="AU119" s="40">
        <f>data_seg!AB119</f>
        <v>52.734375036049045</v>
      </c>
      <c r="AV119" s="40">
        <f>AX$75</f>
        <v>63.093388230129946</v>
      </c>
      <c r="AW119" s="40">
        <f>data_seg!AC119</f>
        <v>1125.8775510200001</v>
      </c>
      <c r="AX119" s="40">
        <f>data_seg!AD119</f>
        <v>41.015624995999126</v>
      </c>
      <c r="AY119" s="40">
        <f>data_bpb!E119</f>
        <v>60.680650692074622</v>
      </c>
      <c r="AZ119" s="40">
        <f>BB$75</f>
        <v>74.063246418591163</v>
      </c>
      <c r="BA119" s="40">
        <f>data_seg!AE119</f>
        <v>937.34312925200004</v>
      </c>
      <c r="BB119" s="40">
        <f>data_seg!AF119</f>
        <v>46.142578136266209</v>
      </c>
      <c r="BC119" s="40">
        <f>BE$75</f>
        <v>72.118070854609982</v>
      </c>
      <c r="BD119" s="40">
        <f>data_seg!AG119</f>
        <v>1028.6207709749999</v>
      </c>
      <c r="BE119" s="40">
        <f>data_seg!AH119</f>
        <v>47.851562500771699</v>
      </c>
      <c r="BF119" s="40">
        <f>data_bpb!F119</f>
        <v>72.788292255523558</v>
      </c>
      <c r="BG119" s="40">
        <f>BI$75</f>
        <v>71.46715643761884</v>
      </c>
      <c r="BH119" s="40">
        <f>data_seg!AI119</f>
        <v>987.53306122399999</v>
      </c>
      <c r="BI119" s="40">
        <f>data_seg!AJ119</f>
        <v>49.395161272063</v>
      </c>
      <c r="BJ119" s="40">
        <f>BL$75</f>
        <v>66.102993384694074</v>
      </c>
      <c r="BK119" s="40">
        <f>data_seg!AK119</f>
        <v>973.19473919999996</v>
      </c>
      <c r="BL119" s="40">
        <f>data_seg!AL119</f>
        <v>49.69200481316701</v>
      </c>
      <c r="BM119" s="40">
        <f>BO$75</f>
        <v>61.850689826035399</v>
      </c>
      <c r="BN119" s="40">
        <f>data_seg!AM119</f>
        <v>1181.4588435369999</v>
      </c>
      <c r="BO119" s="40">
        <f>data_seg!AN119</f>
        <v>37.012687258284252</v>
      </c>
      <c r="BP119" s="40">
        <f>BR$75</f>
        <v>59.326171873189388</v>
      </c>
      <c r="BQ119" s="40">
        <f>data_seg!AO119</f>
        <v>1259.8653968250001</v>
      </c>
      <c r="BR119" s="40">
        <f>data_seg!AP119</f>
        <v>41.446719174555874</v>
      </c>
      <c r="BS119" s="40">
        <f>BU$75</f>
        <v>77.133861940635782</v>
      </c>
      <c r="BT119" s="40">
        <f>data_seg!AQ119</f>
        <v>985.82639455799995</v>
      </c>
      <c r="BU119" s="40">
        <f>data_seg!AR119</f>
        <v>45.333059209360187</v>
      </c>
      <c r="BV119" s="40">
        <f>BX$75</f>
        <v>71.030484885930633</v>
      </c>
      <c r="BW119" s="42">
        <f>data_seg!AS119</f>
        <v>1024.07399093</v>
      </c>
      <c r="BX119" s="40">
        <f>data_seg!AT119</f>
        <v>44.986993551617473</v>
      </c>
      <c r="BY119" s="40">
        <f>data_bpb!G119</f>
        <v>71.159638554886513</v>
      </c>
      <c r="BZ119" s="40">
        <f>CB$75</f>
        <v>69.420475744093324</v>
      </c>
      <c r="CA119" s="40">
        <f>data_seg!AU119</f>
        <v>891.55918367300001</v>
      </c>
      <c r="CB119" s="40">
        <f>data_seg!AV119</f>
        <v>65.624999948730078</v>
      </c>
      <c r="CC119" s="40">
        <f>CE$75</f>
        <v>73.463721618194384</v>
      </c>
      <c r="CD119" s="40">
        <f>data_seg!AW119</f>
        <v>1133.0975056689999</v>
      </c>
      <c r="CE119" s="40">
        <f>data_seg!AX119</f>
        <v>44.455645159492505</v>
      </c>
      <c r="CF119" s="40">
        <f>data_bpb!H119</f>
        <v>70.153421936463076</v>
      </c>
      <c r="CG119" s="40">
        <f>CI$75</f>
        <v>72.788292250617914</v>
      </c>
      <c r="CH119" s="42">
        <f>data_seg!AY119</f>
        <v>975.86938775500005</v>
      </c>
      <c r="CI119" s="40">
        <f>data_seg!AZ119</f>
        <v>42.338709681689437</v>
      </c>
      <c r="CJ119" s="40">
        <f>CL$75</f>
        <v>78.105321159803935</v>
      </c>
      <c r="CK119" s="40">
        <f>data_seg!BA119</f>
        <v>944.69224489800001</v>
      </c>
      <c r="CL119" s="40">
        <f>data_seg!BB119</f>
        <v>49.218750001923418</v>
      </c>
      <c r="CM119" s="40">
        <f>CO$75</f>
        <v>64.510012138185431</v>
      </c>
      <c r="CN119" s="40">
        <f>data_seg!BC119</f>
        <v>974.40217687100005</v>
      </c>
      <c r="CO119" s="40">
        <f>data_seg!BD119</f>
        <v>53.833007818746353</v>
      </c>
    </row>
    <row r="120" spans="1:119" x14ac:dyDescent="0.3">
      <c r="A120" s="41">
        <v>119</v>
      </c>
      <c r="B120" s="41"/>
      <c r="C120" s="54">
        <v>75</v>
      </c>
      <c r="D120" s="41">
        <v>119</v>
      </c>
      <c r="E120" s="40">
        <v>6</v>
      </c>
      <c r="F120" s="40">
        <f>H$75</f>
        <v>91.727605908730126</v>
      </c>
      <c r="G120" s="40">
        <f>data_seg!C120</f>
        <v>1041.089886621</v>
      </c>
      <c r="H120" s="40">
        <f>data_seg!D120</f>
        <v>38.281249998587583</v>
      </c>
      <c r="I120" s="40">
        <f>K$75</f>
        <v>84.307939581101863</v>
      </c>
      <c r="J120" s="40">
        <f>data_seg!E120</f>
        <v>859.95102040799998</v>
      </c>
      <c r="K120" s="40">
        <f>data_seg!F120</f>
        <v>51.041666662973846</v>
      </c>
      <c r="L120" s="40">
        <f>N$75</f>
        <v>78.833421608042698</v>
      </c>
      <c r="M120" s="40">
        <f>data_seg!G120</f>
        <v>849.68780045400001</v>
      </c>
      <c r="N120" s="40">
        <f>data_seg!H120</f>
        <v>47.55799463453743</v>
      </c>
      <c r="O120" s="40">
        <f>data_bpb!B120</f>
        <v>81.599506583014929</v>
      </c>
      <c r="P120" s="40">
        <f>R$75</f>
        <v>69.732711771667752</v>
      </c>
      <c r="Q120" s="40">
        <f>data_seg!I120</f>
        <v>881.42947845799995</v>
      </c>
      <c r="R120" s="40">
        <f>data_seg!J120</f>
        <v>38.186961208117772</v>
      </c>
      <c r="S120" s="40">
        <f>U$75</f>
        <v>72.286194319876699</v>
      </c>
      <c r="T120" s="40">
        <f>data_seg!K120</f>
        <v>895.01315192699997</v>
      </c>
      <c r="U120" s="40">
        <f>data_seg!L120</f>
        <v>44.269206740685561</v>
      </c>
      <c r="V120" s="40">
        <f>X$75</f>
        <v>88.593750003460499</v>
      </c>
      <c r="W120" s="40">
        <f>data_seg!M120</f>
        <v>827.79138321999994</v>
      </c>
      <c r="X120" s="40">
        <f>data_seg!N120</f>
        <v>53.278028348315644</v>
      </c>
      <c r="Y120" s="40">
        <f>AA$75</f>
        <v>72.462268744024641</v>
      </c>
      <c r="Z120" s="40">
        <f>data_seg!O120</f>
        <v>965.53215419499998</v>
      </c>
      <c r="AA120" s="40">
        <f>data_seg!P120</f>
        <v>41.677167339923997</v>
      </c>
      <c r="AB120" s="40">
        <f>data_bpb!C120</f>
        <v>70.352694060563806</v>
      </c>
      <c r="AC120" s="40">
        <f>AE$75</f>
        <v>74.777682879797354</v>
      </c>
      <c r="AD120" s="40">
        <f>data_seg!Q120</f>
        <v>949.84126984099998</v>
      </c>
      <c r="AE120" s="40">
        <f>data_seg!R120</f>
        <v>46.628289471479</v>
      </c>
      <c r="AF120" s="40">
        <f>AH$75</f>
        <v>52.378061655129081</v>
      </c>
      <c r="AG120" s="40">
        <f>data_seg!S120</f>
        <v>1069.714285714</v>
      </c>
      <c r="AH120" s="40">
        <f>data_seg!T120</f>
        <v>38.784005627465937</v>
      </c>
      <c r="AI120" s="40">
        <f>AK$75</f>
        <v>53.774597860550543</v>
      </c>
      <c r="AJ120" s="40">
        <f>data_seg!U120</f>
        <v>1192.9716099770001</v>
      </c>
      <c r="AK120" s="40">
        <f>data_seg!V120</f>
        <v>37.539724575650418</v>
      </c>
      <c r="AL120" s="40">
        <f>AN$75</f>
        <v>79.711600253627324</v>
      </c>
      <c r="AM120" s="40">
        <f>data_seg!W120</f>
        <v>782.384761905</v>
      </c>
      <c r="AN120" s="40">
        <f>data_seg!X120</f>
        <v>50.666360297319208</v>
      </c>
      <c r="AO120" s="40">
        <f>data_bpb!D120</f>
        <v>80.591696156099658</v>
      </c>
      <c r="AP120" s="40">
        <f>AR$75</f>
        <v>59.702091228168094</v>
      </c>
      <c r="AQ120" s="40">
        <f>data_seg!Y120</f>
        <v>1260.0540589570001</v>
      </c>
      <c r="AR120" s="40">
        <f>data_seg!Z120</f>
        <v>26.639014176129464</v>
      </c>
      <c r="AS120" s="40">
        <f>AU$75</f>
        <v>76.123925942418296</v>
      </c>
      <c r="AT120" s="40">
        <f>data_seg!AA120</f>
        <v>886.52625850300001</v>
      </c>
      <c r="AU120" s="40">
        <f>data_seg!AB120</f>
        <v>42.073015603709834</v>
      </c>
      <c r="AV120" s="40">
        <f>AX$75</f>
        <v>63.093388230129946</v>
      </c>
      <c r="AW120" s="40">
        <f>data_seg!AC120</f>
        <v>1127.3404081629999</v>
      </c>
      <c r="AX120" s="40">
        <f>data_seg!AD120</f>
        <v>32.124125871961219</v>
      </c>
      <c r="AY120" s="40">
        <f>data_bpb!E120</f>
        <v>60.799632346514834</v>
      </c>
      <c r="AZ120" s="40">
        <f>BB$75</f>
        <v>74.063246418591163</v>
      </c>
      <c r="BA120" s="40">
        <f>data_seg!AE120</f>
        <v>938.64344671200001</v>
      </c>
      <c r="BB120" s="40">
        <f>data_seg!AF120</f>
        <v>48.148777172788833</v>
      </c>
      <c r="BC120" s="40">
        <f>BE$75</f>
        <v>72.118070854609982</v>
      </c>
      <c r="BD120" s="40">
        <f>data_seg!AG120</f>
        <v>1029.8746485260001</v>
      </c>
      <c r="BE120" s="40">
        <f>data_seg!AH120</f>
        <v>42.476455478009697</v>
      </c>
      <c r="BF120" s="40">
        <f>data_bpb!F120</f>
        <v>64.498567921634134</v>
      </c>
      <c r="BG120" s="40">
        <f>BI$75</f>
        <v>71.46715643761884</v>
      </c>
      <c r="BH120" s="40">
        <f>data_seg!AI120</f>
        <v>988.74775510200004</v>
      </c>
      <c r="BI120" s="40">
        <f>data_seg!AJ120</f>
        <v>39.887843706760151</v>
      </c>
      <c r="BJ120" s="40">
        <f>BL$75</f>
        <v>66.102993384694074</v>
      </c>
      <c r="BK120" s="40">
        <f>data_seg!AK120</f>
        <v>974.40217689999997</v>
      </c>
      <c r="BL120" s="40">
        <f>data_seg!AL120</f>
        <v>48.985486090326262</v>
      </c>
      <c r="BM120" s="40">
        <f>BO$75</f>
        <v>61.850689826035399</v>
      </c>
      <c r="BN120" s="40">
        <f>data_seg!AM120</f>
        <v>1183.0799092970001</v>
      </c>
      <c r="BO120" s="40">
        <f>data_seg!AN120</f>
        <v>33.270185086492361</v>
      </c>
      <c r="BP120" s="40">
        <f>BR$75</f>
        <v>59.326171873189388</v>
      </c>
      <c r="BQ120" s="40">
        <f>data_seg!AO120</f>
        <v>1261.3130385490001</v>
      </c>
      <c r="BR120" s="40">
        <f>data_seg!AP120</f>
        <v>31.146084080705556</v>
      </c>
      <c r="BS120" s="40">
        <f>BU$75</f>
        <v>77.133861940635782</v>
      </c>
      <c r="BT120" s="40">
        <f>data_seg!AQ120</f>
        <v>987.14993197299998</v>
      </c>
      <c r="BU120" s="40">
        <f>data_seg!AR120</f>
        <v>41.789504719907299</v>
      </c>
      <c r="BV120" s="40">
        <f>BX$75</f>
        <v>71.030484885930633</v>
      </c>
      <c r="BW120" s="42">
        <f>data_seg!AS120</f>
        <v>1025.4077097510001</v>
      </c>
      <c r="BX120" s="40">
        <f>data_seg!AT120</f>
        <v>35.847182082665306</v>
      </c>
      <c r="BY120" s="40">
        <f>data_bpb!G120</f>
        <v>66.611842110741378</v>
      </c>
      <c r="BZ120" s="40">
        <f>CB$75</f>
        <v>69.420475744093324</v>
      </c>
      <c r="CA120" s="40">
        <f>data_seg!AU120</f>
        <v>892.47346938800001</v>
      </c>
      <c r="CB120" s="40">
        <f>data_seg!AV120</f>
        <v>57.863890838697117</v>
      </c>
      <c r="CC120" s="40">
        <f>CE$75</f>
        <v>73.463721618194384</v>
      </c>
      <c r="CD120" s="40">
        <f>data_seg!AW120</f>
        <v>1134.4471655330001</v>
      </c>
      <c r="CE120" s="40">
        <f>data_seg!AX120</f>
        <v>32.490176816830285</v>
      </c>
      <c r="CF120" s="40">
        <f>data_bpb!H120</f>
        <v>73.828125002885116</v>
      </c>
      <c r="CG120" s="40">
        <f>CI$75</f>
        <v>72.788292250617914</v>
      </c>
      <c r="CH120" s="42">
        <f>data_seg!AY120</f>
        <v>977.28653061199998</v>
      </c>
      <c r="CI120" s="40">
        <f>data_seg!AZ120</f>
        <v>30.761718749624297</v>
      </c>
      <c r="CJ120" s="40">
        <f>CL$75</f>
        <v>78.105321159803935</v>
      </c>
      <c r="CK120" s="40">
        <f>data_seg!BA120</f>
        <v>945.91129251699999</v>
      </c>
      <c r="CL120" s="40">
        <f>data_seg!BB120</f>
        <v>39.525573613264719</v>
      </c>
      <c r="CM120" s="40">
        <f>CO$75</f>
        <v>64.510012138185431</v>
      </c>
      <c r="CN120" s="40">
        <f>data_seg!BC120</f>
        <v>975.51673469399998</v>
      </c>
      <c r="CO120" s="40">
        <f>data_seg!BD120</f>
        <v>48.908221612704942</v>
      </c>
    </row>
    <row r="121" spans="1:119" x14ac:dyDescent="0.3">
      <c r="A121" s="41">
        <v>120</v>
      </c>
      <c r="B121" s="41">
        <v>75</v>
      </c>
      <c r="C121" s="54">
        <v>76</v>
      </c>
      <c r="D121" s="41">
        <v>120</v>
      </c>
      <c r="E121" s="40">
        <v>20</v>
      </c>
      <c r="F121" s="40">
        <f>H76</f>
        <v>75.628810974780166</v>
      </c>
      <c r="G121" s="40">
        <f>data_seg!C121</f>
        <v>1050.493968254</v>
      </c>
      <c r="H121" s="40">
        <f>data_seg!D121</f>
        <v>35.567575705762181</v>
      </c>
      <c r="I121" s="40">
        <f>K76</f>
        <v>92.803030290335172</v>
      </c>
      <c r="J121" s="40">
        <f>data_seg!E121</f>
        <v>867.00408163300006</v>
      </c>
      <c r="K121" s="40">
        <f>data_seg!F121</f>
        <v>59.814453125973785</v>
      </c>
      <c r="L121" s="40">
        <f>N76</f>
        <v>84.260360060832198</v>
      </c>
      <c r="M121" s="40">
        <f>data_seg!G121</f>
        <v>857.25750566900001</v>
      </c>
      <c r="N121" s="40">
        <f>data_seg!H121</f>
        <v>44.170673076558046</v>
      </c>
      <c r="O121" s="40">
        <f>data_bpb!B121</f>
        <v>84.260360060832198</v>
      </c>
      <c r="P121" s="40">
        <f>R76</f>
        <v>72.448160043589098</v>
      </c>
      <c r="Q121" s="40">
        <f>data_seg!I121</f>
        <v>890.85678004500005</v>
      </c>
      <c r="R121" s="40">
        <f>data_seg!J121</f>
        <v>46.811311141254656</v>
      </c>
      <c r="S121" s="40">
        <f>U76</f>
        <v>74.459702836142057</v>
      </c>
      <c r="T121" s="40">
        <f>data_seg!K121</f>
        <v>903.14521542</v>
      </c>
      <c r="U121" s="40">
        <f>data_seg!L121</f>
        <v>34.73607931366756</v>
      </c>
      <c r="V121" s="40">
        <f>X76</f>
        <v>89.617955206662771</v>
      </c>
      <c r="W121" s="40">
        <f>data_seg!M121</f>
        <v>834.54839002300002</v>
      </c>
      <c r="X121" s="40">
        <f>data_seg!N121</f>
        <v>50.765901277442353</v>
      </c>
      <c r="Y121" s="40">
        <f>AA76</f>
        <v>63.605769226029679</v>
      </c>
      <c r="Z121" s="40">
        <f>data_seg!O121</f>
        <v>974.169977324</v>
      </c>
      <c r="AA121" s="40">
        <f>data_seg!P121</f>
        <v>43.96400467780083</v>
      </c>
      <c r="AB121" s="40">
        <f>data_bpb!C121</f>
        <v>63.802083328717572</v>
      </c>
      <c r="AC121" s="40">
        <f>AE76</f>
        <v>75.99954042993474</v>
      </c>
      <c r="AD121" s="40">
        <f>data_seg!Q121</f>
        <v>957.56190476200004</v>
      </c>
      <c r="AE121" s="40">
        <f>data_seg!R121</f>
        <v>41.736069049841319</v>
      </c>
      <c r="AF121" s="40">
        <f>AH76</f>
        <v>52.628089535760211</v>
      </c>
      <c r="AG121" s="40">
        <f>data_seg!S121</f>
        <v>1078.996462585</v>
      </c>
      <c r="AH121" s="40">
        <f>data_seg!T121</f>
        <v>50.443814056516729</v>
      </c>
      <c r="AI121" s="40">
        <f>AK76</f>
        <v>48.898731331176521</v>
      </c>
      <c r="AJ121" s="40">
        <f>data_seg!U121</f>
        <v>1202.5614512469999</v>
      </c>
      <c r="AK121" s="40">
        <f>data_seg!V121</f>
        <v>58.827191234281507</v>
      </c>
      <c r="AL121" s="40">
        <f>AN76</f>
        <v>83.089097317028688</v>
      </c>
      <c r="AM121" s="40">
        <f>data_seg!W121</f>
        <v>789.49006802700001</v>
      </c>
      <c r="AN121" s="40">
        <f>data_seg!X121</f>
        <v>44.860839843921056</v>
      </c>
      <c r="AO121" s="40">
        <f>data_bpb!D121</f>
        <v>83.410828267914766</v>
      </c>
      <c r="AP121" s="40">
        <f>AR76</f>
        <v>60.79963235678305</v>
      </c>
      <c r="AQ121" s="40">
        <f>data_seg!Y121</f>
        <v>1273.568072562</v>
      </c>
      <c r="AR121" s="40">
        <f>data_seg!Z121</f>
        <v>32.854219644110728</v>
      </c>
      <c r="AS121" s="40">
        <f>AU76</f>
        <v>76.186271498369862</v>
      </c>
      <c r="AT121" s="40">
        <f>data_seg!AA121</f>
        <v>895.08281179100004</v>
      </c>
      <c r="AU121" s="40">
        <f>data_seg!AB121</f>
        <v>39.799528302033487</v>
      </c>
      <c r="AV121" s="40">
        <f>AX76</f>
        <v>52.600190844713879</v>
      </c>
      <c r="AW121" s="40">
        <f>data_seg!AC121</f>
        <v>1138.5469387759999</v>
      </c>
      <c r="AX121" s="40">
        <f>data_seg!AD121</f>
        <v>33.670290740436002</v>
      </c>
      <c r="AY121" s="40">
        <f>data_bpb!E121</f>
        <v>52.466687822148273</v>
      </c>
      <c r="AZ121" s="40">
        <f>BB76</f>
        <v>73.971224088369667</v>
      </c>
      <c r="BA121" s="40">
        <f>data_seg!AE121</f>
        <v>946.12027210899998</v>
      </c>
      <c r="BB121" s="40">
        <f>data_seg!AF121</f>
        <v>36.835130078270076</v>
      </c>
      <c r="BC121" s="40">
        <f>BE76</f>
        <v>73.110416252880754</v>
      </c>
      <c r="BD121" s="40">
        <f>data_seg!AG121</f>
        <v>1038.3499319729999</v>
      </c>
      <c r="BE121" s="40">
        <f>data_seg!AH121</f>
        <v>60.232736015301931</v>
      </c>
      <c r="BF121" s="40">
        <f>data_bpb!F121</f>
        <v>72.83136758471349</v>
      </c>
      <c r="BG121" s="40">
        <f>BI76</f>
        <v>76.139502767359986</v>
      </c>
      <c r="BH121" s="40">
        <f>data_seg!AI121</f>
        <v>997.773061224</v>
      </c>
      <c r="BI121" s="40">
        <f>data_seg!AJ121</f>
        <v>36.953655702497187</v>
      </c>
      <c r="BJ121" s="40">
        <f>BL76</f>
        <v>68.791597060557606</v>
      </c>
      <c r="BK121" s="40">
        <f>data_seg!AK121</f>
        <v>981.75129249999998</v>
      </c>
      <c r="BL121" s="40">
        <f>data_seg!AL121</f>
        <v>39.968822320149201</v>
      </c>
      <c r="BM121" s="40">
        <f>BO76</f>
        <v>60.79963235678305</v>
      </c>
      <c r="BN121" s="40">
        <f>data_seg!AM121</f>
        <v>1193.9004081630001</v>
      </c>
      <c r="BO121" s="40">
        <f>data_seg!AN121</f>
        <v>36.704323508662881</v>
      </c>
      <c r="BP121" s="40">
        <f>BR76</f>
        <v>59.175214693818539</v>
      </c>
      <c r="BQ121" s="40">
        <f>data_seg!AO121</f>
        <v>1272.8714739229999</v>
      </c>
      <c r="BR121" s="40">
        <f>data_seg!AP121</f>
        <v>32.687974383586408</v>
      </c>
      <c r="BS121" s="40">
        <f>BU76</f>
        <v>77.133861929617424</v>
      </c>
      <c r="BT121" s="40">
        <f>data_seg!AQ121</f>
        <v>995.76453514699995</v>
      </c>
      <c r="BU121" s="40">
        <f>data_seg!AR121</f>
        <v>42.994748335379789</v>
      </c>
      <c r="BV121" s="40">
        <f>BX76</f>
        <v>55.494966442371215</v>
      </c>
      <c r="BW121" s="42">
        <f>data_seg!AS121</f>
        <v>1035.450340136</v>
      </c>
      <c r="BX121" s="40">
        <f>data_seg!AT121</f>
        <v>39.356258924122677</v>
      </c>
      <c r="BY121" s="40">
        <f>data_bpb!G121</f>
        <v>55.198598130034426</v>
      </c>
      <c r="BZ121" s="40">
        <f>CB76</f>
        <v>66.953441299273877</v>
      </c>
      <c r="CA121" s="40">
        <f>data_seg!AU121</f>
        <v>898.69496598600006</v>
      </c>
      <c r="CB121" s="40">
        <f>data_seg!AV121</f>
        <v>42.798913043623664</v>
      </c>
      <c r="CC121" s="40">
        <f>CE76</f>
        <v>76.444530048727785</v>
      </c>
      <c r="CD121" s="40">
        <f>data_seg!AW121</f>
        <v>1145.527437642</v>
      </c>
      <c r="CE121" s="40">
        <f>data_seg!AX121</f>
        <v>30.830536913220545</v>
      </c>
      <c r="CF121" s="40">
        <f>data_bpb!H121</f>
        <v>76.373922408134277</v>
      </c>
      <c r="CG121" s="40">
        <f>CI76</f>
        <v>70.582586431328366</v>
      </c>
      <c r="CH121" s="42">
        <f>data_seg!AY121</f>
        <v>988.98938775500005</v>
      </c>
      <c r="CI121" s="40">
        <f>data_seg!AZ121</f>
        <v>35.233397959285412</v>
      </c>
      <c r="CJ121" s="40">
        <f>CL76</f>
        <v>73.304521279034233</v>
      </c>
      <c r="CK121" s="40">
        <f>data_seg!BA121</f>
        <v>955.01931972800003</v>
      </c>
      <c r="CL121" s="40">
        <f>data_seg!BB121</f>
        <v>53.182081295935163</v>
      </c>
      <c r="CM121" s="40">
        <f>CO76</f>
        <v>65.694518009099056</v>
      </c>
      <c r="CN121" s="40">
        <f>data_seg!BC121</f>
        <v>982.87746031699999</v>
      </c>
      <c r="CO121" s="40">
        <f>data_seg!BD121</f>
        <v>55.036940894482704</v>
      </c>
    </row>
    <row r="122" spans="1:119" x14ac:dyDescent="0.3">
      <c r="A122" s="41">
        <v>121</v>
      </c>
      <c r="B122" s="41">
        <v>76</v>
      </c>
      <c r="C122" s="54">
        <v>77</v>
      </c>
      <c r="F122" s="40">
        <f>H77</f>
        <v>72.195139694006826</v>
      </c>
      <c r="I122" s="40">
        <f>K77</f>
        <v>84.691874376703325</v>
      </c>
      <c r="L122" s="40">
        <f>N77</f>
        <v>78.30255680810275</v>
      </c>
      <c r="O122" s="40">
        <f>data_bpb!B122</f>
        <v>76.326923076629512</v>
      </c>
      <c r="P122" s="40">
        <f>R77</f>
        <v>72.111191866721029</v>
      </c>
      <c r="S122" s="40">
        <f>U77</f>
        <v>80.579015756102677</v>
      </c>
      <c r="V122" s="40">
        <f>X77</f>
        <v>73.828125002885116</v>
      </c>
      <c r="Y122" s="40">
        <f>AA77</f>
        <v>60.650977995411445</v>
      </c>
      <c r="AB122" s="40">
        <f>data_bpb!C122</f>
        <v>60.326483469820118</v>
      </c>
      <c r="AC122" s="40">
        <f>AE77</f>
        <v>78.302556825133934</v>
      </c>
      <c r="AF122" s="40">
        <f>AH77</f>
        <v>46.121130425627086</v>
      </c>
      <c r="AI122" s="40">
        <f>AK77</f>
        <v>51.083710871897743</v>
      </c>
      <c r="AL122" s="40">
        <f>AN77</f>
        <v>81.318636279178065</v>
      </c>
      <c r="AO122" s="40">
        <f>data_bpb!D122</f>
        <v>80.854791392409695</v>
      </c>
      <c r="AP122" s="40">
        <f>AR77</f>
        <v>60.799632346514834</v>
      </c>
      <c r="AS122" s="40">
        <f>AU77</f>
        <v>75.999540445978809</v>
      </c>
      <c r="AV122" s="40">
        <f>AX77</f>
        <v>58.257984967951849</v>
      </c>
      <c r="AY122" s="40">
        <f>data_bpb!E122</f>
        <v>58.477722764587597</v>
      </c>
      <c r="AZ122" s="40">
        <f>BB77</f>
        <v>74.392712557823501</v>
      </c>
      <c r="BC122" s="40">
        <f>BE77</f>
        <v>69.524243268457525</v>
      </c>
      <c r="BF122" s="40">
        <f>data_bpb!F122</f>
        <v>69.563236109360759</v>
      </c>
      <c r="BG122" s="40">
        <f>BI77</f>
        <v>67.46328528267604</v>
      </c>
      <c r="BJ122" s="40">
        <f>BL77</f>
        <v>63.216742870060727</v>
      </c>
      <c r="BM122" s="40">
        <f>BO77</f>
        <v>55.420576406867731</v>
      </c>
      <c r="BP122" s="40">
        <f>BR77</f>
        <v>58.067064608206401</v>
      </c>
      <c r="BS122" s="40">
        <f>BU77</f>
        <v>72.448160058168767</v>
      </c>
      <c r="BV122" s="40">
        <f>BX77</f>
        <v>63.120229002589028</v>
      </c>
      <c r="BW122" s="42"/>
      <c r="BY122" s="40">
        <f>data_bpb!G122</f>
        <v>63.056049824343752</v>
      </c>
      <c r="BZ122" s="40">
        <f>CB77</f>
        <v>75.513698626580336</v>
      </c>
      <c r="CC122" s="40">
        <f>CE77</f>
        <v>72.006531208400247</v>
      </c>
      <c r="CF122" s="40">
        <f>data_bpb!H122</f>
        <v>72.069291120845705</v>
      </c>
      <c r="CG122" s="40">
        <f>CI77</f>
        <v>75.204638464338757</v>
      </c>
      <c r="CH122" s="42"/>
      <c r="CJ122" s="40">
        <f>CL77</f>
        <v>76.562500005316494</v>
      </c>
      <c r="CM122" s="40">
        <f>CO77</f>
        <v>63.802083328718851</v>
      </c>
    </row>
    <row r="123" spans="1:119" x14ac:dyDescent="0.3">
      <c r="A123" s="41">
        <v>122</v>
      </c>
      <c r="B123" s="41">
        <v>77</v>
      </c>
      <c r="C123" s="54">
        <v>78</v>
      </c>
      <c r="F123" s="40">
        <f>H78</f>
        <v>85.296140293807056</v>
      </c>
      <c r="I123" s="40">
        <f>K78</f>
        <v>94.46401370136266</v>
      </c>
      <c r="L123" s="40">
        <f>N78</f>
        <v>79.507211537804466</v>
      </c>
      <c r="O123" s="40">
        <f>data_bpb!B123</f>
        <v>83.691801612419056</v>
      </c>
      <c r="P123" s="40">
        <f>R78</f>
        <v>75.079449151299926</v>
      </c>
      <c r="S123" s="40">
        <f>U78</f>
        <v>75.056732225251324</v>
      </c>
      <c r="V123" s="40">
        <f>X78</f>
        <v>83.51569733040192</v>
      </c>
      <c r="Y123" s="40">
        <f>AA78</f>
        <v>72.216157206767491</v>
      </c>
      <c r="AB123" s="40">
        <f>data_bpb!C123</f>
        <v>70.153421936463076</v>
      </c>
      <c r="AC123" s="40">
        <f>AE78</f>
        <v>75.261680826758905</v>
      </c>
      <c r="AF123" s="40">
        <f>AH78</f>
        <v>52.869245525696378</v>
      </c>
      <c r="AI123" s="40">
        <f>AK78</f>
        <v>58.17600844119891</v>
      </c>
      <c r="AL123" s="40">
        <f>AN78</f>
        <v>84.375000003295042</v>
      </c>
      <c r="AO123" s="40">
        <f>data_bpb!D123</f>
        <v>86.614001398443051</v>
      </c>
      <c r="AP123" s="40">
        <f>AR78</f>
        <v>55.769446944953536</v>
      </c>
      <c r="AS123" s="40">
        <f>AU78</f>
        <v>75.444799266469317</v>
      </c>
      <c r="AV123" s="40">
        <f>AX78</f>
        <v>64.633272535635371</v>
      </c>
      <c r="AY123" s="40">
        <f>data_bpb!E123</f>
        <v>64.264896372563484</v>
      </c>
      <c r="AZ123" s="40">
        <f>BB78</f>
        <v>75.210338811620574</v>
      </c>
      <c r="BC123" s="40">
        <f>BE78</f>
        <v>69.995062078771369</v>
      </c>
      <c r="BF123" s="40">
        <f>data_bpb!F123</f>
        <v>78.750000007381615</v>
      </c>
      <c r="BG123" s="40">
        <f>BI78</f>
        <v>74.44852941262036</v>
      </c>
      <c r="BJ123" s="40">
        <f>BL78</f>
        <v>71.938665094141015</v>
      </c>
      <c r="BM123" s="40">
        <f>BO78</f>
        <v>61.337083510562017</v>
      </c>
      <c r="BP123" s="40">
        <f>BR78</f>
        <v>63.024009146754224</v>
      </c>
      <c r="BS123" s="40">
        <f>BU78</f>
        <v>77.519531245078824</v>
      </c>
      <c r="BV123" s="40">
        <f>BX78</f>
        <v>64.515604681103369</v>
      </c>
      <c r="BW123" s="42"/>
      <c r="BY123" s="40">
        <f>data_bpb!G123</f>
        <v>67.628816796111593</v>
      </c>
      <c r="BZ123" s="40">
        <f>CB78</f>
        <v>75.571210965056281</v>
      </c>
      <c r="CC123" s="40">
        <f>CE78</f>
        <v>71.850108616977039</v>
      </c>
      <c r="CD123" s="42"/>
      <c r="CF123" s="40">
        <f>data_bpb!H123</f>
        <v>79.000796174411391</v>
      </c>
      <c r="CG123" s="40">
        <f>CI78</f>
        <v>72.868473235902115</v>
      </c>
      <c r="CH123" s="42"/>
      <c r="CI123" s="42"/>
      <c r="CJ123" s="40">
        <f>CL78</f>
        <v>77.568011254931875</v>
      </c>
      <c r="CM123" s="40">
        <f>CO78</f>
        <v>68.299146478562079</v>
      </c>
      <c r="CN123" s="42"/>
      <c r="CT123" s="42"/>
      <c r="CZ123" s="42"/>
      <c r="DC123" s="42"/>
      <c r="DF123" s="42"/>
      <c r="DI123" s="42"/>
      <c r="DL123" s="42"/>
      <c r="DO123" s="42"/>
    </row>
    <row r="124" spans="1:119" x14ac:dyDescent="0.3">
      <c r="A124" s="41">
        <v>123</v>
      </c>
      <c r="B124" s="41"/>
      <c r="C124" s="54">
        <v>78</v>
      </c>
      <c r="F124" s="40">
        <f>H78</f>
        <v>85.296140293807056</v>
      </c>
      <c r="I124" s="40">
        <f>K78</f>
        <v>94.46401370136266</v>
      </c>
      <c r="L124" s="40">
        <f>N78</f>
        <v>79.507211537804466</v>
      </c>
      <c r="O124" s="40">
        <f>data_bpb!B124</f>
        <v>78.056167401956515</v>
      </c>
      <c r="P124" s="40">
        <f>R78</f>
        <v>75.079449151299926</v>
      </c>
      <c r="S124" s="40">
        <f>U78</f>
        <v>75.056732225251324</v>
      </c>
      <c r="V124" s="40">
        <f>X78</f>
        <v>83.51569733040192</v>
      </c>
      <c r="Y124" s="40">
        <f>AA78</f>
        <v>72.216157206767491</v>
      </c>
      <c r="AB124" s="40">
        <f>data_bpb!C124</f>
        <v>75.261680834627711</v>
      </c>
      <c r="AC124" s="40">
        <f>AE78</f>
        <v>75.261680826758905</v>
      </c>
      <c r="AF124" s="40">
        <f>AH78</f>
        <v>52.869245525696378</v>
      </c>
      <c r="AI124" s="40">
        <f>AK78</f>
        <v>58.17600844119891</v>
      </c>
      <c r="AL124" s="40">
        <f>AN78</f>
        <v>84.375000003295042</v>
      </c>
      <c r="AO124" s="40">
        <f>data_bpb!D124</f>
        <v>83.354334689497819</v>
      </c>
      <c r="AP124" s="40">
        <f>AR78</f>
        <v>55.769446944953536</v>
      </c>
      <c r="AS124" s="40">
        <f>AU78</f>
        <v>75.444799266469317</v>
      </c>
      <c r="AV124" s="40">
        <f>AX78</f>
        <v>64.633272535635371</v>
      </c>
      <c r="AY124" s="40">
        <f>data_bpb!E124</f>
        <v>65.039984272507454</v>
      </c>
      <c r="AZ124" s="40">
        <f>BB78</f>
        <v>75.210338811620574</v>
      </c>
      <c r="BC124" s="40">
        <f>BE78</f>
        <v>69.995062078771369</v>
      </c>
      <c r="BF124" s="40">
        <f>data_bpb!F124</f>
        <v>62.67221436651527</v>
      </c>
      <c r="BG124" s="40">
        <f>BI78</f>
        <v>74.44852941262036</v>
      </c>
      <c r="BJ124" s="40">
        <f>BL78</f>
        <v>71.938665094141015</v>
      </c>
      <c r="BM124" s="40">
        <f>BO78</f>
        <v>61.337083510562017</v>
      </c>
      <c r="BP124" s="40">
        <f>BR78</f>
        <v>63.024009146754224</v>
      </c>
      <c r="BS124" s="40">
        <f>BU78</f>
        <v>77.519531245078824</v>
      </c>
      <c r="BV124" s="40">
        <f>BX78</f>
        <v>64.515604681103369</v>
      </c>
      <c r="BY124" s="40">
        <f>data_bpb!G124</f>
        <v>62.263462758852505</v>
      </c>
      <c r="BZ124" s="40">
        <f>CB78</f>
        <v>75.571210965056281</v>
      </c>
      <c r="CC124" s="40">
        <f>CE78</f>
        <v>71.850108616977039</v>
      </c>
      <c r="CD124" s="42"/>
      <c r="CF124" s="40">
        <f>data_bpb!H124</f>
        <v>65.692886988356506</v>
      </c>
      <c r="CG124" s="40">
        <f>CI78</f>
        <v>72.868473235902115</v>
      </c>
      <c r="CI124" s="42"/>
      <c r="CJ124" s="40">
        <f>CL78</f>
        <v>77.568011254931875</v>
      </c>
      <c r="CM124" s="40">
        <f>CO78</f>
        <v>68.299146478562079</v>
      </c>
      <c r="CN124" s="42"/>
      <c r="CT124" s="42"/>
      <c r="CY124" s="42"/>
      <c r="CZ124" s="42"/>
      <c r="DC124" s="42"/>
      <c r="DF124" s="42"/>
      <c r="DI124" s="42"/>
      <c r="DL124" s="42"/>
      <c r="DO124" s="42"/>
    </row>
    <row r="125" spans="1:119" x14ac:dyDescent="0.3">
      <c r="A125" s="41">
        <v>124</v>
      </c>
      <c r="B125" s="41">
        <v>78</v>
      </c>
      <c r="C125" s="54">
        <v>79</v>
      </c>
      <c r="F125" s="40">
        <f>H79</f>
        <v>81.639789372315775</v>
      </c>
      <c r="I125" s="40">
        <f>K79</f>
        <v>90.073529409005161</v>
      </c>
      <c r="L125" s="40">
        <f>N79</f>
        <v>84.107990510488222</v>
      </c>
      <c r="O125" s="40">
        <f>data_bpb!B125</f>
        <v>83.35433467019817</v>
      </c>
      <c r="P125" s="40">
        <f>R79</f>
        <v>80.192618535346639</v>
      </c>
      <c r="S125" s="40">
        <f>U79</f>
        <v>87.613315281633021</v>
      </c>
      <c r="V125" s="40">
        <f>X79</f>
        <v>86.821151485973473</v>
      </c>
      <c r="Y125" s="40">
        <f>AA79</f>
        <v>69.123862159209466</v>
      </c>
      <c r="AB125" s="40">
        <f>data_bpb!C125</f>
        <v>67.962037832868802</v>
      </c>
      <c r="AC125" s="40">
        <f>AE79</f>
        <v>80.889945651583432</v>
      </c>
      <c r="AF125" s="40">
        <f>AH79</f>
        <v>62.26468373296175</v>
      </c>
      <c r="AI125" s="40">
        <f>AK79</f>
        <v>56.860291871895456</v>
      </c>
      <c r="AL125" s="40">
        <f>AN79</f>
        <v>92.23940257429939</v>
      </c>
      <c r="AO125" s="40">
        <f>data_bpb!D125</f>
        <v>89.102909479309304</v>
      </c>
      <c r="AP125" s="40">
        <f>AR79</f>
        <v>60.879213021754715</v>
      </c>
      <c r="AS125" s="40">
        <f>AU79</f>
        <v>81.172284035107623</v>
      </c>
      <c r="AV125" s="40">
        <f>AX79</f>
        <v>62.191835198896115</v>
      </c>
      <c r="AY125" s="40">
        <f>data_bpb!E125</f>
        <v>59.745303471107938</v>
      </c>
      <c r="AZ125" s="40">
        <f>BB79</f>
        <v>72.030924840077304</v>
      </c>
      <c r="BC125" s="40">
        <f>BE79</f>
        <v>66.540370172984254</v>
      </c>
      <c r="BF125" s="40">
        <f>data_bpb!F125</f>
        <v>64.702286345763198</v>
      </c>
      <c r="BG125" s="40">
        <f>BI79</f>
        <v>76.209677421659691</v>
      </c>
      <c r="BJ125" s="40">
        <f>BL79</f>
        <v>73.365948256205854</v>
      </c>
      <c r="BM125" s="40">
        <f>BO79</f>
        <v>58.452460432727456</v>
      </c>
      <c r="BP125" s="40">
        <f>BR79</f>
        <v>64.779552575209522</v>
      </c>
      <c r="BS125" s="40">
        <f>BU79</f>
        <v>74.777682879797936</v>
      </c>
      <c r="BV125" s="40">
        <f>BX79</f>
        <v>68.842506939821206</v>
      </c>
      <c r="BY125" s="40">
        <f>data_bpb!G125</f>
        <v>63.869075639112289</v>
      </c>
      <c r="BZ125" s="40">
        <f>CB79</f>
        <v>78.335526318984762</v>
      </c>
      <c r="CC125" s="40">
        <f>CE79</f>
        <v>67.225609753791687</v>
      </c>
      <c r="CD125" s="42"/>
      <c r="CF125" s="40">
        <f>data_bpb!H125</f>
        <v>62.865786543559487</v>
      </c>
      <c r="CG125" s="40">
        <f>CI79</f>
        <v>73.207171315854794</v>
      </c>
      <c r="CI125" s="42"/>
      <c r="CJ125" s="40">
        <f>CL79</f>
        <v>80.96034595044334</v>
      </c>
      <c r="CM125" s="40">
        <f>CO79</f>
        <v>75.064303006335578</v>
      </c>
      <c r="CN125" s="42"/>
      <c r="CT125" s="42"/>
      <c r="CY125" s="42"/>
      <c r="CZ125" s="42"/>
      <c r="DC125" s="42"/>
      <c r="DF125" s="42"/>
      <c r="DI125" s="42"/>
      <c r="DL125" s="42"/>
      <c r="DO125" s="42"/>
    </row>
    <row r="126" spans="1:119" x14ac:dyDescent="0.3">
      <c r="A126" s="41">
        <v>125</v>
      </c>
      <c r="B126" s="41"/>
      <c r="C126" s="54">
        <v>79</v>
      </c>
      <c r="F126" s="40">
        <f>H79</f>
        <v>81.639789372315775</v>
      </c>
      <c r="I126" s="40">
        <f>K79</f>
        <v>90.073529409005161</v>
      </c>
      <c r="L126" s="40">
        <f>N79</f>
        <v>84.107990510488222</v>
      </c>
      <c r="O126" s="40">
        <f>data_bpb!B126</f>
        <v>82.467586453604511</v>
      </c>
      <c r="P126" s="40">
        <f>R79</f>
        <v>80.192618535346639</v>
      </c>
      <c r="S126" s="40">
        <f>U79</f>
        <v>87.613315281633021</v>
      </c>
      <c r="V126" s="40">
        <f>X79</f>
        <v>86.821151485973473</v>
      </c>
      <c r="Y126" s="40">
        <f>AA79</f>
        <v>69.123862159209466</v>
      </c>
      <c r="AB126" s="40">
        <f>data_bpb!C126</f>
        <v>67.445229427958211</v>
      </c>
      <c r="AC126" s="40">
        <f>AE79</f>
        <v>80.889945651583432</v>
      </c>
      <c r="AF126" s="40">
        <f>AH79</f>
        <v>62.26468373296175</v>
      </c>
      <c r="AI126" s="40">
        <f>AK79</f>
        <v>56.860291871895456</v>
      </c>
      <c r="AL126" s="40">
        <f>AN79</f>
        <v>92.23940257429939</v>
      </c>
      <c r="AO126" s="40">
        <f>data_bpb!D126</f>
        <v>92.837761959382391</v>
      </c>
      <c r="AP126" s="40">
        <f>AR79</f>
        <v>60.879213021754715</v>
      </c>
      <c r="AS126" s="40">
        <f>AU79</f>
        <v>81.172284035107623</v>
      </c>
      <c r="AV126" s="40">
        <f>AX79</f>
        <v>62.191835198896115</v>
      </c>
      <c r="AY126" s="40">
        <f>data_bpb!E126</f>
        <v>61.523437493992716</v>
      </c>
      <c r="AZ126" s="40">
        <f>BB79</f>
        <v>72.030924840077304</v>
      </c>
      <c r="BC126" s="40">
        <f>BE79</f>
        <v>66.540370172984254</v>
      </c>
      <c r="BF126" s="40">
        <f>data_bpb!F126</f>
        <v>67.116477270344177</v>
      </c>
      <c r="BG126" s="40">
        <f>BI79</f>
        <v>76.209677421659691</v>
      </c>
      <c r="BJ126" s="40">
        <f>BL79</f>
        <v>73.365948256205854</v>
      </c>
      <c r="BM126" s="40">
        <f>BO79</f>
        <v>58.452460432727456</v>
      </c>
      <c r="BP126" s="40">
        <f>BR79</f>
        <v>64.779552575209522</v>
      </c>
      <c r="BS126" s="40">
        <f>BU79</f>
        <v>74.777682879797936</v>
      </c>
      <c r="BV126" s="40">
        <f>BX79</f>
        <v>68.842506939821206</v>
      </c>
      <c r="BY126" s="40">
        <f>data_bpb!G126</f>
        <v>68.944552536937465</v>
      </c>
      <c r="BZ126" s="40">
        <f>CB79</f>
        <v>78.335526318984762</v>
      </c>
      <c r="CC126" s="40">
        <f>CE79</f>
        <v>67.225609753791687</v>
      </c>
      <c r="CD126" s="42"/>
      <c r="CF126" s="40">
        <f>data_bpb!H126</f>
        <v>65.97406914172582</v>
      </c>
      <c r="CG126" s="40">
        <f>CI79</f>
        <v>73.207171315854794</v>
      </c>
      <c r="CI126" s="42"/>
      <c r="CJ126" s="40">
        <f>CL79</f>
        <v>80.96034595044334</v>
      </c>
      <c r="CM126" s="40">
        <f>CO79</f>
        <v>75.064303006335578</v>
      </c>
      <c r="CN126" s="42"/>
      <c r="CT126" s="42"/>
      <c r="CY126" s="42"/>
      <c r="CZ126" s="42"/>
      <c r="DC126" s="42"/>
      <c r="DF126" s="42"/>
      <c r="DI126" s="42"/>
      <c r="DL126" s="42"/>
      <c r="DO126" s="42"/>
    </row>
    <row r="127" spans="1:119" x14ac:dyDescent="0.3">
      <c r="A127" s="41">
        <v>126</v>
      </c>
      <c r="B127" s="41"/>
      <c r="C127" s="54">
        <v>79</v>
      </c>
      <c r="F127" s="40">
        <f>H79</f>
        <v>81.639789372315775</v>
      </c>
      <c r="I127" s="40">
        <f>K79</f>
        <v>90.073529409005161</v>
      </c>
      <c r="L127" s="40">
        <f>N79</f>
        <v>84.107990510488222</v>
      </c>
      <c r="O127" s="40">
        <f>data_bpb!B127</f>
        <v>86.614001377604424</v>
      </c>
      <c r="P127" s="40">
        <f>R79</f>
        <v>80.192618535346639</v>
      </c>
      <c r="S127" s="40">
        <f>U79</f>
        <v>87.613315281633021</v>
      </c>
      <c r="V127" s="40">
        <f>X79</f>
        <v>86.821151485973473</v>
      </c>
      <c r="Y127" s="40">
        <f>AA79</f>
        <v>69.123862159209466</v>
      </c>
      <c r="AB127" s="40">
        <f>data_bpb!C127</f>
        <v>71.777343751168942</v>
      </c>
      <c r="AC127" s="40">
        <f>AE79</f>
        <v>80.889945651583432</v>
      </c>
      <c r="AF127" s="40">
        <f>AH79</f>
        <v>62.26468373296175</v>
      </c>
      <c r="AI127" s="40">
        <f>AK79</f>
        <v>56.860291871895456</v>
      </c>
      <c r="AL127" s="40">
        <f>AN79</f>
        <v>92.23940257429939</v>
      </c>
      <c r="AO127" s="40">
        <f>data_bpb!D127</f>
        <v>93.963068181983417</v>
      </c>
      <c r="AP127" s="40">
        <f>AR79</f>
        <v>60.879213021754715</v>
      </c>
      <c r="AS127" s="40">
        <f>AU79</f>
        <v>81.172284035107623</v>
      </c>
      <c r="AV127" s="40">
        <f>AX79</f>
        <v>62.191835198896115</v>
      </c>
      <c r="AY127" s="40">
        <f>data_bpb!E127</f>
        <v>65.486404435517329</v>
      </c>
      <c r="AZ127" s="40">
        <f>BB79</f>
        <v>72.030924840077304</v>
      </c>
      <c r="BC127" s="40">
        <f>BE79</f>
        <v>66.540370172984254</v>
      </c>
      <c r="BF127" s="40">
        <f>data_bpb!F127</f>
        <v>68.601355095906186</v>
      </c>
      <c r="BG127" s="40">
        <f>BI79</f>
        <v>76.209677421659691</v>
      </c>
      <c r="BJ127" s="40">
        <f>BL79</f>
        <v>73.365948256205854</v>
      </c>
      <c r="BM127" s="40">
        <f>BO79</f>
        <v>58.452460432727456</v>
      </c>
      <c r="BP127" s="40">
        <f>BR79</f>
        <v>64.779552575209522</v>
      </c>
      <c r="BS127" s="40">
        <f>BU79</f>
        <v>74.777682879797936</v>
      </c>
      <c r="BV127" s="40">
        <f>BX79</f>
        <v>68.842506939821206</v>
      </c>
      <c r="BY127" s="40">
        <f>data_bpb!G127</f>
        <v>73.828124987743038</v>
      </c>
      <c r="BZ127" s="40">
        <f>CB79</f>
        <v>78.335526318984762</v>
      </c>
      <c r="CC127" s="40">
        <f>CE79</f>
        <v>67.225609753791687</v>
      </c>
      <c r="CD127" s="42"/>
      <c r="CF127" s="40">
        <f>data_bpb!H127</f>
        <v>73.828125002883411</v>
      </c>
      <c r="CG127" s="40">
        <f>CI79</f>
        <v>73.207171315854794</v>
      </c>
      <c r="CI127" s="42"/>
      <c r="CJ127" s="40">
        <f>CL79</f>
        <v>80.96034595044334</v>
      </c>
      <c r="CM127" s="40">
        <f>CO79</f>
        <v>75.064303006335578</v>
      </c>
      <c r="CN127" s="42"/>
      <c r="CT127" s="42"/>
      <c r="CY127" s="42"/>
      <c r="CZ127" s="42"/>
      <c r="DC127" s="42"/>
      <c r="DF127" s="42"/>
      <c r="DI127" s="42"/>
      <c r="DL127" s="42"/>
      <c r="DO127" s="42"/>
    </row>
    <row r="128" spans="1:119" x14ac:dyDescent="0.3">
      <c r="A128" s="41">
        <v>127</v>
      </c>
      <c r="B128" s="41">
        <v>79</v>
      </c>
      <c r="C128" s="54">
        <v>80</v>
      </c>
      <c r="F128" s="40">
        <f>H80</f>
        <v>80.749314569456047</v>
      </c>
      <c r="I128" s="40">
        <f>K80</f>
        <v>93.4533227894307</v>
      </c>
      <c r="L128" s="40">
        <f>N80</f>
        <v>84.999486014340775</v>
      </c>
      <c r="O128" s="40">
        <f>data_bpb!B128</f>
        <v>93.397025618288112</v>
      </c>
      <c r="P128" s="40">
        <f>R80</f>
        <v>69.761850023125319</v>
      </c>
      <c r="S128" s="40">
        <f>U80</f>
        <v>73.242187499999943</v>
      </c>
      <c r="V128" s="40">
        <f>X80</f>
        <v>83.032708485653444</v>
      </c>
      <c r="Y128" s="40">
        <f>AA80</f>
        <v>76.51715649992255</v>
      </c>
      <c r="AB128" s="40">
        <f>data_bpb!C128</f>
        <v>82.030826134010141</v>
      </c>
      <c r="AC128" s="40">
        <f>AE80</f>
        <v>68.577080012510748</v>
      </c>
      <c r="AF128" s="40">
        <f>AH80</f>
        <v>61.202737888223751</v>
      </c>
      <c r="AI128" s="40">
        <f>AK80</f>
        <v>49.883868242980135</v>
      </c>
      <c r="AL128" s="40">
        <f>AN80</f>
        <v>90.729788446665566</v>
      </c>
      <c r="AO128" s="40">
        <f>data_bpb!D128</f>
        <v>98.750995245103397</v>
      </c>
      <c r="AP128" s="40">
        <f>AR80</f>
        <v>53.922879279774321</v>
      </c>
      <c r="AS128" s="40">
        <f>AU80</f>
        <v>76.077855876924446</v>
      </c>
      <c r="AV128" s="40">
        <f>AX80</f>
        <v>63.912549470933726</v>
      </c>
      <c r="AY128" s="40">
        <f>data_bpb!E128</f>
        <v>69.52393881883944</v>
      </c>
      <c r="AZ128" s="40">
        <f>BB80</f>
        <v>78.58833257747456</v>
      </c>
      <c r="BC128" s="40">
        <f>BE80</f>
        <v>63.208890333527357</v>
      </c>
      <c r="BF128" s="40">
        <f>data_bpb!F128</f>
        <v>72.788292255523558</v>
      </c>
      <c r="BG128" s="40">
        <f>BI80</f>
        <v>71.957236841119098</v>
      </c>
      <c r="BJ128" s="40">
        <f>BL80</f>
        <v>71.49929103686307</v>
      </c>
      <c r="BM128" s="40">
        <f>BO80</f>
        <v>52.863837460012711</v>
      </c>
      <c r="BP128" s="40">
        <f>BR80</f>
        <v>59.703890369117431</v>
      </c>
      <c r="BS128" s="40">
        <f>BU80</f>
        <v>80.749511713623789</v>
      </c>
      <c r="BV128" s="40">
        <f>BX80</f>
        <v>70.794092468360105</v>
      </c>
      <c r="BY128" s="40">
        <f>data_bpb!G128</f>
        <v>79.101562501930005</v>
      </c>
      <c r="BZ128" s="40">
        <f>CB80</f>
        <v>77.713815787812379</v>
      </c>
      <c r="CC128" s="40">
        <f>CE80</f>
        <v>66.683467741222685</v>
      </c>
      <c r="CD128" s="42"/>
      <c r="CF128" s="40">
        <f>data_bpb!H128</f>
        <v>75.999540445978809</v>
      </c>
      <c r="CG128" s="40">
        <f>CI80</f>
        <v>65.334623890191779</v>
      </c>
      <c r="CI128" s="42"/>
      <c r="CJ128" s="40">
        <f>CL80</f>
        <v>79.605187158821792</v>
      </c>
      <c r="CM128" s="40">
        <f>CO80</f>
        <v>73.17995964311136</v>
      </c>
      <c r="CN128" s="42"/>
      <c r="CT128" s="42"/>
      <c r="CY128" s="42"/>
      <c r="CZ128" s="42"/>
      <c r="DC128" s="42"/>
      <c r="DF128" s="42"/>
      <c r="DI128" s="42"/>
      <c r="DL128" s="42"/>
      <c r="DO128" s="42"/>
    </row>
    <row r="129" spans="1:119" x14ac:dyDescent="0.3">
      <c r="A129" s="41">
        <v>128</v>
      </c>
      <c r="B129" s="41"/>
      <c r="C129" s="54">
        <v>80</v>
      </c>
      <c r="F129" s="40">
        <f>H80</f>
        <v>80.749314569456047</v>
      </c>
      <c r="I129" s="40">
        <f>K80</f>
        <v>93.4533227894307</v>
      </c>
      <c r="L129" s="40">
        <f>N80</f>
        <v>84.999486014340775</v>
      </c>
      <c r="O129" s="40">
        <f>data_bpb!B129</f>
        <v>70.592629477677207</v>
      </c>
      <c r="P129" s="40">
        <f>R80</f>
        <v>69.761850023125319</v>
      </c>
      <c r="S129" s="40">
        <f>U80</f>
        <v>73.242187499999943</v>
      </c>
      <c r="V129" s="40">
        <f>X80</f>
        <v>83.032708485653444</v>
      </c>
      <c r="Y129" s="40">
        <f>AA80</f>
        <v>76.51715649992255</v>
      </c>
      <c r="AB129" s="40">
        <f>data_bpb!C129</f>
        <v>73.609391736576811</v>
      </c>
      <c r="AC129" s="40">
        <f>AE80</f>
        <v>68.577080012510748</v>
      </c>
      <c r="AF129" s="40">
        <f>AH80</f>
        <v>61.202737888223751</v>
      </c>
      <c r="AI129" s="40">
        <f>AK80</f>
        <v>49.883868242980135</v>
      </c>
      <c r="AL129" s="40">
        <f>AN80</f>
        <v>90.729788446665566</v>
      </c>
      <c r="AO129" s="40">
        <f>data_bpb!D129</f>
        <v>86.132812494533098</v>
      </c>
      <c r="AP129" s="40">
        <f>AR80</f>
        <v>53.922879279774321</v>
      </c>
      <c r="AS129" s="40">
        <f>AU80</f>
        <v>76.077855876924446</v>
      </c>
      <c r="AV129" s="40">
        <f>AX80</f>
        <v>63.912549470933726</v>
      </c>
      <c r="AY129" s="40">
        <f>data_bpb!E129</f>
        <v>60.180359122050085</v>
      </c>
      <c r="AZ129" s="40">
        <f>BB80</f>
        <v>78.58833257747456</v>
      </c>
      <c r="BC129" s="40">
        <f>BE80</f>
        <v>63.208890333527357</v>
      </c>
      <c r="BF129" s="40">
        <f>data_bpb!F129</f>
        <v>57.850396453410887</v>
      </c>
      <c r="BG129" s="40">
        <f>BI80</f>
        <v>71.957236841119098</v>
      </c>
      <c r="BJ129" s="40">
        <f>BL80</f>
        <v>71.49929103686307</v>
      </c>
      <c r="BM129" s="40">
        <f>BO80</f>
        <v>52.863837460012711</v>
      </c>
      <c r="BP129" s="40">
        <f>BR80</f>
        <v>59.703890369117431</v>
      </c>
      <c r="BS129" s="40">
        <f>BU80</f>
        <v>80.749511713623789</v>
      </c>
      <c r="BV129" s="40">
        <f>BX80</f>
        <v>70.794092468360105</v>
      </c>
      <c r="BY129" s="40">
        <f>data_bpb!G129</f>
        <v>66.362359547649518</v>
      </c>
      <c r="BZ129" s="40">
        <f>CB80</f>
        <v>77.713815787812379</v>
      </c>
      <c r="CC129" s="40">
        <f>CE80</f>
        <v>66.683467741222685</v>
      </c>
      <c r="CD129" s="42"/>
      <c r="CF129" s="40">
        <f>data_bpb!H129</f>
        <v>62.864292957007009</v>
      </c>
      <c r="CG129" s="40">
        <f>CI80</f>
        <v>65.334623890191779</v>
      </c>
      <c r="CI129" s="42"/>
      <c r="CJ129" s="40">
        <f>CL80</f>
        <v>79.605187158821792</v>
      </c>
      <c r="CM129" s="40">
        <f>CO80</f>
        <v>73.17995964311136</v>
      </c>
      <c r="CN129" s="42"/>
      <c r="CT129" s="42"/>
      <c r="CY129" s="42"/>
      <c r="CZ129" s="42"/>
      <c r="DC129" s="42"/>
      <c r="DF129" s="42"/>
      <c r="DI129" s="42"/>
      <c r="DL129" s="42"/>
      <c r="DO129" s="42"/>
    </row>
    <row r="130" spans="1:119" x14ac:dyDescent="0.3">
      <c r="A130" s="41">
        <v>129</v>
      </c>
      <c r="B130" s="41" t="s">
        <v>132</v>
      </c>
      <c r="C130" s="54">
        <v>81</v>
      </c>
      <c r="F130" s="40">
        <f>H81</f>
        <v>59.464318551427759</v>
      </c>
      <c r="I130" s="40">
        <f>K81</f>
        <v>64.361909140208681</v>
      </c>
      <c r="L130" s="40">
        <f>N81</f>
        <v>63.730556341728494</v>
      </c>
      <c r="O130" s="40">
        <f>data_bpb!B130</f>
        <v>74.048507470838317</v>
      </c>
      <c r="P130" s="40">
        <f>R81</f>
        <v>69.326740302628622</v>
      </c>
      <c r="S130" s="40">
        <f>U81</f>
        <v>64.968750004669459</v>
      </c>
      <c r="V130" s="40">
        <f>X81</f>
        <v>79.842651889039331</v>
      </c>
      <c r="Y130" s="40">
        <f>AA81</f>
        <v>48.691782655523426</v>
      </c>
      <c r="AB130" s="40">
        <f>data_bpb!C130</f>
        <v>53.027469006681642</v>
      </c>
      <c r="AC130" s="40">
        <f>AE81</f>
        <v>70.706040117300404</v>
      </c>
      <c r="AF130" s="40">
        <f>AH81</f>
        <v>50.757012962743993</v>
      </c>
      <c r="AI130" s="40">
        <f>AK81</f>
        <v>40.489783652020833</v>
      </c>
      <c r="AL130" s="40">
        <f>AN81</f>
        <v>65.117590206708854</v>
      </c>
      <c r="AO130" s="40">
        <f>data_bpb!D130</f>
        <v>65.417325945808898</v>
      </c>
      <c r="AP130" s="40">
        <f>AR81</f>
        <v>41.313703670539091</v>
      </c>
      <c r="AS130" s="40">
        <f>AU81</f>
        <v>60.388147276061218</v>
      </c>
      <c r="AV130" s="40">
        <f>AX81</f>
        <v>42.948587416547639</v>
      </c>
      <c r="AY130" s="40">
        <f>data_bpb!E130</f>
        <v>43.626890609675272</v>
      </c>
      <c r="AZ130" s="40">
        <f>BB81</f>
        <v>67.355042948022373</v>
      </c>
      <c r="BC130" s="40">
        <f>BE81</f>
        <v>52.442676295504683</v>
      </c>
      <c r="BF130" s="40">
        <f>data_bpb!F130</f>
        <v>51.337437912845033</v>
      </c>
      <c r="BG130" s="40">
        <f>BI81</f>
        <v>56.776685392859541</v>
      </c>
      <c r="BJ130" s="40">
        <f>BL81</f>
        <v>59.278056856673828</v>
      </c>
      <c r="BM130" s="40">
        <f>BO81</f>
        <v>46.596439547867114</v>
      </c>
      <c r="BP130" s="40">
        <f>BR81</f>
        <v>43.197307177260519</v>
      </c>
      <c r="BS130" s="40">
        <f>BU81</f>
        <v>67.999588823383604</v>
      </c>
      <c r="BV130" s="40">
        <f>BX81</f>
        <v>43.728966344826482</v>
      </c>
      <c r="BY130" s="40">
        <f>data_bpb!G130</f>
        <v>44.07649254065403</v>
      </c>
      <c r="BZ130" s="40">
        <f>CB81</f>
        <v>76.562499993474049</v>
      </c>
      <c r="CC130" s="40">
        <f>CE81</f>
        <v>48.901209675447525</v>
      </c>
      <c r="CD130" s="42"/>
      <c r="CF130" s="40">
        <f>data_bpb!H130</f>
        <v>47.944047155468823</v>
      </c>
      <c r="CG130" s="40">
        <f>CI81</f>
        <v>58.267937224794267</v>
      </c>
      <c r="CI130" s="42"/>
      <c r="CJ130" s="40">
        <f>CL81</f>
        <v>62.538675741123377</v>
      </c>
      <c r="CM130" s="40">
        <f>CO81</f>
        <v>50.218777602437839</v>
      </c>
      <c r="CN130" s="42"/>
      <c r="CT130" s="42"/>
      <c r="CY130" s="42"/>
      <c r="CZ130" s="42"/>
      <c r="DC130" s="42"/>
      <c r="DF130" s="42"/>
      <c r="DI130" s="42"/>
      <c r="DL130" s="42"/>
      <c r="DO130" s="42"/>
    </row>
    <row r="131" spans="1:119" x14ac:dyDescent="0.3">
      <c r="A131" s="41">
        <v>130</v>
      </c>
      <c r="B131" s="41" t="s">
        <v>133</v>
      </c>
      <c r="C131" s="54" t="s">
        <v>134</v>
      </c>
      <c r="F131" s="40">
        <f>(H83*(4/6))+(H82*(2/6))</f>
        <v>68.476610460318867</v>
      </c>
      <c r="I131" s="40">
        <f>(K83*(4/6))+(K82*(2/6))</f>
        <v>84.375772173835131</v>
      </c>
      <c r="L131" s="40">
        <f>(N83*(4/6))+(N82*(2/6))</f>
        <v>76.781385621555501</v>
      </c>
      <c r="O131" s="40">
        <f>data_bpb!B131</f>
        <v>70.153421936463076</v>
      </c>
      <c r="P131" s="40">
        <f>(R83*(4/6))+(R82*(2/6))</f>
        <v>76.76721257836931</v>
      </c>
      <c r="S131" s="40">
        <f>(U83*(4/6))+(U82*(2/6))</f>
        <v>76.268315929414641</v>
      </c>
      <c r="V131" s="40">
        <f>(X83*(4/6))+(X82*(2/6))</f>
        <v>87.134497151247359</v>
      </c>
      <c r="Y131" s="40">
        <f>(AA83*(4/6))+(AA82*(2/6))</f>
        <v>71.790743609213948</v>
      </c>
      <c r="AB131" s="40">
        <f>data_bpb!C131</f>
        <v>63.024009141237585</v>
      </c>
      <c r="AC131" s="40">
        <f>(AE83*(4/6))+(AE82*(2/6))</f>
        <v>69.524943882032545</v>
      </c>
      <c r="AF131" s="40">
        <f>(AH83*(4/6))+(AH82*(2/6))</f>
        <v>73.308691753634264</v>
      </c>
      <c r="AI131" s="40">
        <f>(AK83*(4/6))+(AK82*(2/6))</f>
        <v>57.293542870273924</v>
      </c>
      <c r="AL131" s="40">
        <f>(AN83*(4/6))+(AN82*(2/6))</f>
        <v>89.194025701772745</v>
      </c>
      <c r="AO131" s="40">
        <f>data_bpb!D131</f>
        <v>85.65694061554656</v>
      </c>
      <c r="AP131" s="40">
        <f>(AR83*(4/6))+(AR82*(2/6))</f>
        <v>57.394479060743301</v>
      </c>
      <c r="AS131" s="40">
        <f>(AU83*(4/6))+(AU82*(2/6))</f>
        <v>79.538691977172974</v>
      </c>
      <c r="AV131" s="40">
        <f>(AX83*(4/6))+(AX82*(2/6))</f>
        <v>57.422741323966008</v>
      </c>
      <c r="AY131" s="40">
        <f>data_bpb!E131</f>
        <v>56.071993673657822</v>
      </c>
      <c r="AZ131" s="40">
        <f>(BB83*(4/6))+(BB82*(2/6))</f>
        <v>74.898097824709566</v>
      </c>
      <c r="BC131" s="40">
        <f>(BE83*(4/6))+(BE82*(2/6))</f>
        <v>73.598981267588556</v>
      </c>
      <c r="BF131" s="40">
        <f>data_bpb!F131</f>
        <v>72.788292255523558</v>
      </c>
      <c r="BG131" s="40">
        <f>(BI83*(4/6))+(BI82*(2/6))</f>
        <v>72.603551614550867</v>
      </c>
      <c r="BJ131" s="40">
        <f>(BL83*(4/6))+(BL82*(2/6))</f>
        <v>70.103629131141275</v>
      </c>
      <c r="BM131" s="40">
        <f>(BO83*(4/6))+(BO82*(2/6))</f>
        <v>52.830449774399668</v>
      </c>
      <c r="BP131" s="40">
        <f>(BR83*(4/6))+(BR82*(2/6))</f>
        <v>58.708779800245786</v>
      </c>
      <c r="BS131" s="40">
        <f>(BU83*(4/6))+(BU82*(2/6))</f>
        <v>70.159464439734293</v>
      </c>
      <c r="BV131" s="40">
        <f>(BX83*(4/6))+(BX82*(2/6))</f>
        <v>60.710050817377166</v>
      </c>
      <c r="BY131" s="40">
        <f>data_bpb!G131</f>
        <v>57.715798040608966</v>
      </c>
      <c r="BZ131" s="40">
        <f>(CB83*(4/6))+(CB82*(2/6))</f>
        <v>85.711916145513413</v>
      </c>
      <c r="CC131" s="40">
        <f>(CE83*(4/6))+(CE82*(2/6))</f>
        <v>61.223574590572113</v>
      </c>
      <c r="CD131" s="42"/>
      <c r="CF131" s="40">
        <f>data_bpb!H131</f>
        <v>59.401717396613712</v>
      </c>
      <c r="CG131" s="40">
        <f>(CI83*(4/6))+(CI82*(2/6))</f>
        <v>66.799086134058825</v>
      </c>
      <c r="CI131" s="42"/>
      <c r="CJ131" s="40">
        <f>(CL83*(4/6))+(CL82*(2/6))</f>
        <v>73.108003339206334</v>
      </c>
      <c r="CM131" s="40">
        <f>(CO83*(4/6))+(CO82*(2/6))</f>
        <v>67.470703122915495</v>
      </c>
      <c r="CN131" s="42"/>
      <c r="CT131" s="42"/>
      <c r="CY131" s="42"/>
      <c r="CZ131" s="42"/>
      <c r="DC131" s="42"/>
      <c r="DF131" s="42"/>
      <c r="DI131" s="42"/>
      <c r="DL131" s="42"/>
      <c r="DO131" s="42"/>
    </row>
    <row r="132" spans="1:119" x14ac:dyDescent="0.3">
      <c r="A132" s="41">
        <v>131</v>
      </c>
      <c r="B132" s="41"/>
      <c r="C132" s="54">
        <v>83</v>
      </c>
      <c r="F132" s="40">
        <f>H82</f>
        <v>60.9347473108757</v>
      </c>
      <c r="I132" s="40">
        <f>K82</f>
        <v>80.592105254322973</v>
      </c>
      <c r="L132" s="40">
        <f>N82</f>
        <v>67.999588788350508</v>
      </c>
      <c r="O132" s="40">
        <f>data_bpb!B132</f>
        <v>87.592690673471296</v>
      </c>
      <c r="P132" s="40">
        <f>R82</f>
        <v>78.302556859194354</v>
      </c>
      <c r="S132" s="40">
        <f>U82</f>
        <v>78.007075444559391</v>
      </c>
      <c r="V132" s="40">
        <f>X82</f>
        <v>84.720799154012354</v>
      </c>
      <c r="Y132" s="40">
        <f>AA82</f>
        <v>69.485294117006916</v>
      </c>
      <c r="AB132" s="40">
        <f>data_bpb!C132</f>
        <v>74.53801081566435</v>
      </c>
      <c r="AC132" s="40">
        <f>AE82</f>
        <v>69.837415540169019</v>
      </c>
      <c r="AF132" s="40">
        <f>AH82</f>
        <v>74.09274192335053</v>
      </c>
      <c r="AI132" s="40">
        <f>AK82</f>
        <v>52.734375012875006</v>
      </c>
      <c r="AL132" s="40">
        <f>AN82</f>
        <v>80.047193370433263</v>
      </c>
      <c r="AO132" s="40">
        <f>data_bpb!D132</f>
        <v>95.703125001557851</v>
      </c>
      <c r="AP132" s="40">
        <f>AR82</f>
        <v>53.833007794593918</v>
      </c>
      <c r="AS132" s="40">
        <f>AU82</f>
        <v>71.683034210177354</v>
      </c>
      <c r="AV132" s="40">
        <f>AX82</f>
        <v>56.80976458542559</v>
      </c>
      <c r="AY132" s="40">
        <f>data_bpb!E132</f>
        <v>57.904411766036418</v>
      </c>
      <c r="AZ132" s="40">
        <f>BB82</f>
        <v>74.898097814321304</v>
      </c>
      <c r="BC132" s="40">
        <f>BE82</f>
        <v>72.788292255523558</v>
      </c>
      <c r="BF132" s="40">
        <f>data_bpb!F132</f>
        <v>73.828125002883411</v>
      </c>
      <c r="BG132" s="40">
        <f>BI82</f>
        <v>66.576086941445325</v>
      </c>
      <c r="BJ132" s="40">
        <f>BL82</f>
        <v>66.2560082466631</v>
      </c>
      <c r="BM132" s="40">
        <f>BO82</f>
        <v>49.692007220732698</v>
      </c>
      <c r="BP132" s="40">
        <f>BR82</f>
        <v>56.908733097328742</v>
      </c>
      <c r="BS132" s="40">
        <f>BU82</f>
        <v>66.256009600205189</v>
      </c>
      <c r="BV132" s="40">
        <f>BX82</f>
        <v>55.494966433817574</v>
      </c>
      <c r="BY132" s="40">
        <f>data_bpb!G132</f>
        <v>64.903846161647508</v>
      </c>
      <c r="BZ132" s="40">
        <f>CB82</f>
        <v>76.56250003788179</v>
      </c>
      <c r="CC132" s="40">
        <f>CE82</f>
        <v>52.333860771864856</v>
      </c>
      <c r="CD132" s="42"/>
      <c r="CF132" s="40">
        <f>data_bpb!H132</f>
        <v>69.252512561997861</v>
      </c>
      <c r="CG132" s="40">
        <f>CI82</f>
        <v>53.885630486682111</v>
      </c>
      <c r="CI132" s="42"/>
      <c r="CJ132" s="40">
        <f>CL82</f>
        <v>61.523437483477373</v>
      </c>
      <c r="CM132" s="40">
        <f>CO82</f>
        <v>64.599609370899813</v>
      </c>
      <c r="CN132" s="42"/>
      <c r="CT132" s="42"/>
      <c r="CY132" s="42"/>
      <c r="CZ132" s="42"/>
      <c r="DC132" s="42"/>
      <c r="DF132" s="42"/>
      <c r="DI132" s="42"/>
      <c r="DL132" s="42"/>
      <c r="DO132" s="42"/>
    </row>
    <row r="133" spans="1:119" x14ac:dyDescent="0.3">
      <c r="A133" s="41">
        <v>132</v>
      </c>
      <c r="B133" s="41" t="s">
        <v>35</v>
      </c>
      <c r="C133" s="54" t="s">
        <v>135</v>
      </c>
      <c r="F133" s="40">
        <f>(H84*(4/6))+(H83*(2/6))</f>
        <v>72.15664191801271</v>
      </c>
      <c r="I133" s="40">
        <f>(K84*(4/6))+(K83*(2/6))</f>
        <v>98.755868545988875</v>
      </c>
      <c r="L133" s="40">
        <f>(N84*(4/6))+(N83*(2/6))</f>
        <v>84.320239647873734</v>
      </c>
      <c r="O133" s="40">
        <f>data_bpb!B133</f>
        <v>78.70003173895725</v>
      </c>
      <c r="P133" s="40">
        <f>(R84*(4/6))+(R83*(2/6))</f>
        <v>79.876385949441953</v>
      </c>
      <c r="S133" s="40">
        <f>(U84*(4/6))+(U83*(2/6))</f>
        <v>78.137786415817061</v>
      </c>
      <c r="V133" s="40">
        <f>(X84*(4/6))+(X83*(2/6))</f>
        <v>93.249198717660192</v>
      </c>
      <c r="Y133" s="40">
        <f>(AA84*(4/6))+(AA83*(2/6))</f>
        <v>72.12109492859706</v>
      </c>
      <c r="AB133" s="40">
        <f>data_bpb!C133</f>
        <v>73.002837170906972</v>
      </c>
      <c r="AC133" s="40">
        <f>(AE84*(4/6))+(AE83*(2/6))</f>
        <v>73.297356568827382</v>
      </c>
      <c r="AF133" s="40">
        <f>(AH84*(4/6))+(AH83*(2/6))</f>
        <v>72.90595229435857</v>
      </c>
      <c r="AI133" s="40">
        <f>(AK84*(4/6))+(AK83*(2/6))</f>
        <v>59.958339389915153</v>
      </c>
      <c r="AL133" s="40">
        <f>(AN84*(4/6))+(AN83*(2/6))</f>
        <v>97.618173506521586</v>
      </c>
      <c r="AO133" s="40">
        <f>data_bpb!D133</f>
        <v>97.280007826673014</v>
      </c>
      <c r="AP133" s="40">
        <f>(AR84*(4/6))+(AR83*(2/6))</f>
        <v>60.258159802461364</v>
      </c>
      <c r="AS133" s="40">
        <f>(AU84*(4/6))+(AU83*(2/6))</f>
        <v>85.970907794275945</v>
      </c>
      <c r="AV133" s="40">
        <f>(AX84*(4/6))+(AX83*(2/6))</f>
        <v>57.242846784393322</v>
      </c>
      <c r="AY133" s="40">
        <f>data_bpb!E133</f>
        <v>57.052092913904929</v>
      </c>
      <c r="AZ133" s="40">
        <f>(BB84*(4/6))+(BB83*(2/6))</f>
        <v>74.898097824708984</v>
      </c>
      <c r="BC133" s="40">
        <f>(BE84*(4/6))+(BE83*(2/6))</f>
        <v>75.709775255990465</v>
      </c>
      <c r="BF133" s="40">
        <f>data_bpb!F133</f>
        <v>75.99954042993474</v>
      </c>
      <c r="BG133" s="40">
        <f>(BI84*(4/6))+(BI83*(2/6))</f>
        <v>76.532576957812481</v>
      </c>
      <c r="BJ133" s="40">
        <f>(BL84*(4/6))+(BL83*(2/6))</f>
        <v>72.878826959205384</v>
      </c>
      <c r="BM133" s="40">
        <f>(BO84*(4/6))+(BO83*(2/6))</f>
        <v>54.336157134674174</v>
      </c>
      <c r="BP133" s="40">
        <f>(BR84*(4/6))+(BR83*(2/6))</f>
        <v>59.827317751467845</v>
      </c>
      <c r="BS133" s="40">
        <f>(BU84*(4/6))+(BU83*(2/6))</f>
        <v>74.579545617073052</v>
      </c>
      <c r="BV133" s="40">
        <f>(BX84*(4/6))+(BX83*(2/6))</f>
        <v>63.913086233098156</v>
      </c>
      <c r="BY133" s="40">
        <f>data_bpb!G133</f>
        <v>64.198369560855397</v>
      </c>
      <c r="BZ133" s="40">
        <f>(CB84*(4/6))+(CB83*(2/6))</f>
        <v>85.730528784732726</v>
      </c>
      <c r="CC133" s="40">
        <f>(CE84*(4/6))+(CE83*(2/6))</f>
        <v>66.345122330256828</v>
      </c>
      <c r="CD133" s="42"/>
      <c r="CF133" s="40">
        <f>data_bpb!H133</f>
        <v>64.298471917755279</v>
      </c>
      <c r="CG133" s="40">
        <f>(CI84*(4/6))+(CI83*(2/6))</f>
        <v>75.178273158787974</v>
      </c>
      <c r="CI133" s="42"/>
      <c r="CJ133" s="40">
        <f>(CL84*(4/6))+(CL83*(2/6))</f>
        <v>80.879303337745256</v>
      </c>
      <c r="CM133" s="40">
        <f>(CO84*(4/6))+(CO83*(2/6))</f>
        <v>71.042877905973668</v>
      </c>
      <c r="CN133" s="42"/>
      <c r="CT133" s="42"/>
      <c r="CY133" s="42"/>
      <c r="CZ133" s="42"/>
      <c r="DC133" s="42"/>
      <c r="DF133" s="42"/>
      <c r="DI133" s="42"/>
      <c r="DL133" s="42"/>
      <c r="DO133" s="42"/>
    </row>
    <row r="134" spans="1:119" x14ac:dyDescent="0.3">
      <c r="A134" s="41">
        <v>133</v>
      </c>
      <c r="B134" s="41"/>
      <c r="C134" s="54">
        <v>84</v>
      </c>
      <c r="D134" s="41" t="s">
        <v>136</v>
      </c>
      <c r="F134" s="40">
        <f>H83</f>
        <v>72.247542035040453</v>
      </c>
      <c r="I134" s="40">
        <f>K83</f>
        <v>86.267605633591216</v>
      </c>
      <c r="L134" s="40">
        <f>N83</f>
        <v>81.172284038158011</v>
      </c>
      <c r="O134" s="40">
        <f>data_bpb!B134</f>
        <v>89.102909479309304</v>
      </c>
      <c r="P134" s="40">
        <f>R83</f>
        <v>75.999540437956782</v>
      </c>
      <c r="S134" s="40">
        <f>U83</f>
        <v>75.39893617184228</v>
      </c>
      <c r="V134" s="40">
        <f>X83</f>
        <v>88.341346149864862</v>
      </c>
      <c r="Y134" s="40">
        <f>AA83</f>
        <v>72.943468355317464</v>
      </c>
      <c r="AB134" s="40">
        <f>data_bpb!C134</f>
        <v>72.916331768453432</v>
      </c>
      <c r="AC134" s="40">
        <f>AE83</f>
        <v>69.368708052964323</v>
      </c>
      <c r="AF134" s="40">
        <f>AH83</f>
        <v>72.916666668776145</v>
      </c>
      <c r="AI134" s="40">
        <f>AK83</f>
        <v>59.573126798973384</v>
      </c>
      <c r="AL134" s="40">
        <f>AN83</f>
        <v>93.7674418674425</v>
      </c>
      <c r="AO134" s="40">
        <f>data_bpb!D134</f>
        <v>101.58104537016567</v>
      </c>
      <c r="AP134" s="40">
        <f>AR83</f>
        <v>59.175214693817999</v>
      </c>
      <c r="AS134" s="40">
        <f>AU83</f>
        <v>83.466520860670784</v>
      </c>
      <c r="AV134" s="40">
        <f>AX83</f>
        <v>57.729229693236221</v>
      </c>
      <c r="AY134" s="40">
        <f>data_bpb!E134</f>
        <v>56.790865385042139</v>
      </c>
      <c r="AZ134" s="40">
        <f>BB83</f>
        <v>74.898097829903719</v>
      </c>
      <c r="BC134" s="40">
        <f>BE83</f>
        <v>74.004325773621062</v>
      </c>
      <c r="BF134" s="40">
        <f>data_bpb!F134</f>
        <v>76.373922424338659</v>
      </c>
      <c r="BG134" s="40">
        <f>BI83</f>
        <v>75.61728395110363</v>
      </c>
      <c r="BJ134" s="40">
        <f>BL83</f>
        <v>72.027439573380363</v>
      </c>
      <c r="BM134" s="40">
        <f>BO83</f>
        <v>54.399671051233156</v>
      </c>
      <c r="BP134" s="40">
        <f>BR83</f>
        <v>59.608803151704315</v>
      </c>
      <c r="BS134" s="40">
        <f>BU83</f>
        <v>72.111191859498845</v>
      </c>
      <c r="BV134" s="40">
        <f>BX83</f>
        <v>63.317593009156965</v>
      </c>
      <c r="BY134" s="40">
        <f>data_bpb!G134</f>
        <v>64.431818185296535</v>
      </c>
      <c r="BZ134" s="40">
        <f>CB83</f>
        <v>90.286624199329225</v>
      </c>
      <c r="CC134" s="40">
        <f>CE83</f>
        <v>65.668431499925745</v>
      </c>
      <c r="CD134" s="42"/>
      <c r="CF134" s="40">
        <f>data_bpb!H134</f>
        <v>72.111191866721029</v>
      </c>
      <c r="CG134" s="40">
        <f>CI83</f>
        <v>73.255813957747193</v>
      </c>
      <c r="CI134" s="42"/>
      <c r="CJ134" s="40">
        <f>CL83</f>
        <v>78.900286267070825</v>
      </c>
      <c r="CM134" s="40">
        <f>CO83</f>
        <v>68.906249998923329</v>
      </c>
      <c r="CN134" s="42"/>
      <c r="CT134" s="42"/>
      <c r="CY134" s="42"/>
      <c r="CZ134" s="42"/>
      <c r="DC134" s="42"/>
      <c r="DF134" s="42"/>
      <c r="DI134" s="42"/>
      <c r="DL134" s="42"/>
      <c r="DO134" s="42"/>
    </row>
    <row r="135" spans="1:119" x14ac:dyDescent="0.3">
      <c r="A135" s="41">
        <v>134</v>
      </c>
      <c r="B135" s="41" t="s">
        <v>36</v>
      </c>
      <c r="C135" s="54" t="s">
        <v>137</v>
      </c>
      <c r="F135" s="40">
        <f>(H85*(4/6))+(H84*(2/6))</f>
        <v>65.463667158200494</v>
      </c>
      <c r="I135" s="40">
        <f>(K85*(4/6))+(K84*(2/6))</f>
        <v>103.18181818254777</v>
      </c>
      <c r="L135" s="40">
        <f>(N85*(4/6))+(N84*(2/6))</f>
        <v>87.093624111893163</v>
      </c>
      <c r="O135" s="40">
        <f>data_bpb!B135</f>
        <v>86.252607790095553</v>
      </c>
      <c r="P135" s="40">
        <f>(R85*(4/6))+(R84*(2/6))</f>
        <v>76.844444630575907</v>
      </c>
      <c r="S135" s="40">
        <f>(U85*(4/6))+(U84*(2/6))</f>
        <v>78.919202581039343</v>
      </c>
      <c r="V135" s="40">
        <f>(X85*(4/6))+(X84*(2/6))</f>
        <v>90.034445307574501</v>
      </c>
      <c r="Y135" s="40">
        <f>(AA85*(4/6))+(AA84*(2/6))</f>
        <v>69.149540768701314</v>
      </c>
      <c r="AB135" s="40">
        <f>data_bpb!C135</f>
        <v>67.481637643280024</v>
      </c>
      <c r="AC135" s="40">
        <f>(AE85*(4/6))+(AE84*(2/6))</f>
        <v>71.645503969033854</v>
      </c>
      <c r="AF135" s="40">
        <f>(AH85*(4/6))+(AH84*(2/6))</f>
        <v>80.58848972154297</v>
      </c>
      <c r="AI135" s="40">
        <f>(AK85*(4/6))+(AK84*(2/6))</f>
        <v>60.623180780952055</v>
      </c>
      <c r="AL135" s="40">
        <f>(AN85*(4/6))+(AN84*(2/6))</f>
        <v>99.015176587365033</v>
      </c>
      <c r="AO135" s="40">
        <f>data_bpb!D135</f>
        <v>96.899414082431377</v>
      </c>
      <c r="AP135" s="40">
        <f>(AR85*(4/6))+(AR84*(2/6))</f>
        <v>60.484199758735087</v>
      </c>
      <c r="AS135" s="40">
        <f>(AU85*(4/6))+(AU84*(2/6))</f>
        <v>88.157968377948777</v>
      </c>
      <c r="AV135" s="40">
        <f>(AX85*(4/6))+(AX84*(2/6))</f>
        <v>60.856377137474198</v>
      </c>
      <c r="AY135" s="40">
        <f>data_bpb!E135</f>
        <v>60.680650681847723</v>
      </c>
      <c r="AZ135" s="40">
        <f>(BB85*(4/6))+(BB84*(2/6))</f>
        <v>79.365703662713827</v>
      </c>
      <c r="BC135" s="40">
        <f>(BE85*(4/6))+(BE84*(2/6))</f>
        <v>76.815808520447291</v>
      </c>
      <c r="BF135" s="40">
        <f>data_bpb!F135</f>
        <v>73.828125002883411</v>
      </c>
      <c r="BG135" s="40">
        <f>(BI85*(4/6))+(BI84*(2/6))</f>
        <v>73.20545180774775</v>
      </c>
      <c r="BJ135" s="40">
        <f>(BL85*(4/6))+(BL84*(2/6))</f>
        <v>73.21802646618093</v>
      </c>
      <c r="BM135" s="40">
        <f>(BO85*(4/6))+(BO84*(2/6))</f>
        <v>56.525026204732725</v>
      </c>
      <c r="BP135" s="40">
        <f>(BR85*(4/6))+(BR84*(2/6))</f>
        <v>59.081536132300151</v>
      </c>
      <c r="BS135" s="40">
        <f>(BU85*(4/6))+(BU84*(2/6))</f>
        <v>69.91891901880966</v>
      </c>
      <c r="BV135" s="40">
        <f>(BX85*(4/6))+(BX84*(2/6))</f>
        <v>67.178989817306018</v>
      </c>
      <c r="BY135" s="40">
        <f>data_bpb!G135</f>
        <v>68.677325580147709</v>
      </c>
      <c r="BZ135" s="40">
        <f>(CB85*(4/6))+(CB84*(2/6))</f>
        <v>83.219503744208168</v>
      </c>
      <c r="CC135" s="40">
        <f>(CE85*(4/6))+(CE84*(2/6))</f>
        <v>62.005333103000204</v>
      </c>
      <c r="CD135" s="42"/>
      <c r="CF135" s="40">
        <f>data_bpb!H135</f>
        <v>57.850396453411953</v>
      </c>
      <c r="CG135" s="40">
        <f>(CI85*(4/6))+(CI84*(2/6))</f>
        <v>72.016890090481638</v>
      </c>
      <c r="CI135" s="42"/>
      <c r="CJ135" s="40">
        <f>(CL85*(4/6))+(CL84*(2/6))</f>
        <v>75.307896641535791</v>
      </c>
      <c r="CM135" s="40">
        <f>(CO85*(4/6))+(CO84*(2/6))</f>
        <v>74.018174649270492</v>
      </c>
      <c r="CN135" s="42"/>
      <c r="CT135" s="42"/>
      <c r="CY135" s="42"/>
      <c r="CZ135" s="42"/>
      <c r="DC135" s="42"/>
      <c r="DF135" s="42"/>
      <c r="DI135" s="42"/>
      <c r="DL135" s="42"/>
      <c r="DO135" s="42"/>
    </row>
    <row r="136" spans="1:119" x14ac:dyDescent="0.3">
      <c r="A136" s="41">
        <v>135</v>
      </c>
      <c r="B136" s="41"/>
      <c r="C136" s="54">
        <v>85</v>
      </c>
      <c r="F136" s="40">
        <f>H85</f>
        <v>62.139904807551325</v>
      </c>
      <c r="I136" s="40">
        <f>K85</f>
        <v>102.27272727272779</v>
      </c>
      <c r="L136" s="40">
        <f>N85</f>
        <v>87.693327441473954</v>
      </c>
      <c r="O136" s="40">
        <f>data_bpb!B136</f>
        <v>89.423613104337463</v>
      </c>
      <c r="P136" s="40">
        <f>R85</f>
        <v>74.359262593271595</v>
      </c>
      <c r="S136" s="40">
        <f>U85</f>
        <v>78.625198102656782</v>
      </c>
      <c r="V136" s="40">
        <f>X85</f>
        <v>87.200105460582833</v>
      </c>
      <c r="Y136" s="40">
        <f>AA85</f>
        <v>67.86935704543356</v>
      </c>
      <c r="AB136" s="40">
        <f>data_bpb!C136</f>
        <v>68.186210716850127</v>
      </c>
      <c r="AC136" s="40">
        <f>AE85</f>
        <v>69.837415540171335</v>
      </c>
      <c r="AF136" s="40">
        <f>AH85</f>
        <v>84.432437028739557</v>
      </c>
      <c r="AI136" s="40">
        <f>AK85</f>
        <v>60.859298328735065</v>
      </c>
      <c r="AL136" s="40">
        <f>AN85</f>
        <v>98.750995218016996</v>
      </c>
      <c r="AO136" s="40">
        <f>data_bpb!D136</f>
        <v>99.384014400304665</v>
      </c>
      <c r="AP136" s="40">
        <f>AR85</f>
        <v>60.326483459711106</v>
      </c>
      <c r="AS136" s="40">
        <f>AU85</f>
        <v>88.625401936383909</v>
      </c>
      <c r="AV136" s="40">
        <f>AX85</f>
        <v>62.784738041225367</v>
      </c>
      <c r="AY136" s="40">
        <f>data_bpb!E136</f>
        <v>63.638149218373016</v>
      </c>
      <c r="AZ136" s="40">
        <f>BB85</f>
        <v>81.599506583014929</v>
      </c>
      <c r="BC136" s="40">
        <f>BE85</f>
        <v>76.942462782083354</v>
      </c>
      <c r="BF136" s="40">
        <f>data_bpb!F136</f>
        <v>79.507211529024843</v>
      </c>
      <c r="BG136" s="40">
        <f>BI85</f>
        <v>71.313065981038164</v>
      </c>
      <c r="BJ136" s="40">
        <f>BL85</f>
        <v>73.174779373212459</v>
      </c>
      <c r="BM136" s="40">
        <f>BO85</f>
        <v>57.635339218901748</v>
      </c>
      <c r="BP136" s="40">
        <f>BR85</f>
        <v>58.654016672775427</v>
      </c>
      <c r="BS136" s="40">
        <f>BU85</f>
        <v>66.971517280284417</v>
      </c>
      <c r="BV136" s="40">
        <f>BX85</f>
        <v>68.663068303424637</v>
      </c>
      <c r="BY136" s="40">
        <f>data_bpb!G136</f>
        <v>67.887931032654109</v>
      </c>
      <c r="BZ136" s="40">
        <f>CB85</f>
        <v>83.103015077595032</v>
      </c>
      <c r="CC136" s="40">
        <f>CE85</f>
        <v>59.666265781789122</v>
      </c>
      <c r="CD136" s="42"/>
      <c r="CF136" s="40">
        <f>data_bpb!H136</f>
        <v>60.326483459711106</v>
      </c>
      <c r="CG136" s="40">
        <f>CI85</f>
        <v>69.955583756068279</v>
      </c>
      <c r="CI136" s="42"/>
      <c r="CJ136" s="40">
        <f>CL85</f>
        <v>72.027439025762447</v>
      </c>
      <c r="CM136" s="40">
        <f>CO85</f>
        <v>74.971666044156308</v>
      </c>
      <c r="CN136" s="42"/>
      <c r="CT136" s="42"/>
      <c r="CY136" s="42"/>
      <c r="CZ136" s="42"/>
      <c r="DC136" s="42"/>
      <c r="DF136" s="42"/>
      <c r="DI136" s="42"/>
      <c r="DL136" s="42"/>
      <c r="DO136" s="42"/>
    </row>
    <row r="137" spans="1:119" x14ac:dyDescent="0.3">
      <c r="A137" s="41">
        <v>136</v>
      </c>
      <c r="B137" s="41" t="s">
        <v>138</v>
      </c>
      <c r="C137" s="54" t="s">
        <v>139</v>
      </c>
      <c r="F137" s="40">
        <f>(H86*(4/6))+(H85*(2/6))</f>
        <v>62.729307699618204</v>
      </c>
      <c r="I137" s="40">
        <f>(K86*(4/6))+(K85*(2/6))</f>
        <v>106.88240519933566</v>
      </c>
      <c r="L137" s="40">
        <f>(N86*(4/6))+(N85*(2/6))</f>
        <v>84.103695247103232</v>
      </c>
      <c r="O137" s="40">
        <f>data_bpb!B137</f>
        <v>83.862004847390892</v>
      </c>
      <c r="P137" s="40">
        <f>(R86*(4/6))+(R85*(2/6))</f>
        <v>76.28104953939436</v>
      </c>
      <c r="S137" s="40">
        <f>(U86*(4/6))+(U85*(2/6))</f>
        <v>82.15582654707427</v>
      </c>
      <c r="V137" s="40">
        <f>(X86*(4/6))+(X85*(2/6))</f>
        <v>87.474203410790267</v>
      </c>
      <c r="Y137" s="40">
        <f>(AA86*(4/6))+(AA85*(2/6))</f>
        <v>67.078764172995548</v>
      </c>
      <c r="AB137" s="40">
        <f>data_bpb!C137</f>
        <v>66.256286125881402</v>
      </c>
      <c r="AC137" s="40">
        <f>(AE86*(4/6))+(AE85*(2/6))</f>
        <v>70.218000911260901</v>
      </c>
      <c r="AF137" s="40">
        <f>(AH86*(4/6))+(AH85*(2/6))</f>
        <v>83.065935057252602</v>
      </c>
      <c r="AI137" s="40">
        <f>(AK86*(4/6))+(AK85*(2/6))</f>
        <v>60.626718178951492</v>
      </c>
      <c r="AL137" s="40">
        <f>(AN86*(4/6))+(AN85*(2/6))</f>
        <v>98.667236954692925</v>
      </c>
      <c r="AO137" s="40">
        <f>data_bpb!D137</f>
        <v>98.048418993648795</v>
      </c>
      <c r="AP137" s="40">
        <f>(AR86*(4/6))+(AR85*(2/6))</f>
        <v>58.994973419221132</v>
      </c>
      <c r="AS137" s="40">
        <f>(AU86*(4/6))+(AU85*(2/6))</f>
        <v>89.708794754322184</v>
      </c>
      <c r="AV137" s="40">
        <f>(AX86*(4/6))+(AX85*(2/6))</f>
        <v>62.3133811507996</v>
      </c>
      <c r="AY137" s="40">
        <f>data_bpb!E137</f>
        <v>59.544750451636283</v>
      </c>
      <c r="AZ137" s="40">
        <f>(BB86*(4/6))+(BB85*(2/6))</f>
        <v>82.31932358074431</v>
      </c>
      <c r="BC137" s="40">
        <f>(BE86*(4/6))+(BE85*(2/6))</f>
        <v>73.766377259830136</v>
      </c>
      <c r="BF137" s="40">
        <f>data_bpb!F137</f>
        <v>71.777343751168942</v>
      </c>
      <c r="BG137" s="40">
        <f>(BI86*(4/6))+(BI85*(2/6))</f>
        <v>72.849547632493199</v>
      </c>
      <c r="BJ137" s="40">
        <f>(BL86*(4/6))+(BL85*(2/6))</f>
        <v>73.78675431513976</v>
      </c>
      <c r="BM137" s="40">
        <f>(BO86*(4/6))+(BO85*(2/6))</f>
        <v>54.083363748861544</v>
      </c>
      <c r="BP137" s="40">
        <f>(BR86*(4/6))+(BR85*(2/6))</f>
        <v>60.08442712467307</v>
      </c>
      <c r="BS137" s="40">
        <f>(BU86*(4/6))+(BU85*(2/6))</f>
        <v>67.776510596308427</v>
      </c>
      <c r="BV137" s="40">
        <f>(BX86*(4/6))+(BX85*(2/6))</f>
        <v>65.067657293685002</v>
      </c>
      <c r="BY137" s="40">
        <f>data_bpb!G137</f>
        <v>63.281249998763435</v>
      </c>
      <c r="BZ137" s="40">
        <f>(CB86*(4/6))+(CB85*(2/6))</f>
        <v>81.212629545624765</v>
      </c>
      <c r="CC137" s="40">
        <f>(CE86*(4/6))+(CE85*(2/6))</f>
        <v>60.42184349845158</v>
      </c>
      <c r="CD137" s="42"/>
      <c r="CF137" s="40">
        <f>data_bpb!H137</f>
        <v>58.950213883755055</v>
      </c>
      <c r="CG137" s="40">
        <f>(CI86*(4/6))+(CI85*(2/6))</f>
        <v>69.510081461768991</v>
      </c>
      <c r="CI137" s="42"/>
      <c r="CJ137" s="40">
        <f>(CL86*(4/6))+(CL85*(2/6))</f>
        <v>74.191212800516169</v>
      </c>
      <c r="CM137" s="40">
        <f>(CO86*(4/6))+(CO85*(2/6))</f>
        <v>73.799657524795265</v>
      </c>
      <c r="CN137" s="42"/>
      <c r="CT137" s="42"/>
      <c r="CY137" s="42"/>
      <c r="CZ137" s="42"/>
      <c r="DC137" s="42"/>
      <c r="DF137" s="42"/>
      <c r="DI137" s="42"/>
      <c r="DL137" s="42"/>
      <c r="DO137" s="42"/>
    </row>
    <row r="138" spans="1:119" x14ac:dyDescent="0.3">
      <c r="A138" s="41">
        <v>137</v>
      </c>
      <c r="B138" s="41"/>
      <c r="C138" s="54">
        <v>86</v>
      </c>
      <c r="F138" s="40">
        <f>H86</f>
        <v>63.024009145651647</v>
      </c>
      <c r="I138" s="40">
        <f>K86</f>
        <v>109.1872441626396</v>
      </c>
      <c r="L138" s="40">
        <f>N86</f>
        <v>82.308879149917871</v>
      </c>
      <c r="O138" s="40">
        <f>data_bpb!B138</f>
        <v>83.186619710987586</v>
      </c>
      <c r="P138" s="40">
        <f>R86</f>
        <v>77.241943012455749</v>
      </c>
      <c r="S138" s="40">
        <f>U86</f>
        <v>83.921140769283028</v>
      </c>
      <c r="V138" s="40">
        <f>X86</f>
        <v>87.611252385893991</v>
      </c>
      <c r="Y138" s="40">
        <f>AA86</f>
        <v>66.683467736776549</v>
      </c>
      <c r="AB138" s="40">
        <f>data_bpb!C138</f>
        <v>68.639319316865283</v>
      </c>
      <c r="AC138" s="40">
        <f>AE86</f>
        <v>70.408293596805692</v>
      </c>
      <c r="AF138" s="40">
        <f>AH86</f>
        <v>82.382684071509146</v>
      </c>
      <c r="AI138" s="40">
        <f>AK86</f>
        <v>60.510428104059706</v>
      </c>
      <c r="AL138" s="40">
        <f>AN86</f>
        <v>98.62535782303091</v>
      </c>
      <c r="AO138" s="40">
        <f>data_bpb!D138</f>
        <v>99.864130412167995</v>
      </c>
      <c r="AP138" s="40">
        <f>AR86</f>
        <v>58.329218398976145</v>
      </c>
      <c r="AS138" s="40">
        <f>AU86</f>
        <v>90.250491163291343</v>
      </c>
      <c r="AV138" s="40">
        <f>AX86</f>
        <v>62.077702705586724</v>
      </c>
      <c r="AY138" s="40">
        <f>data_bpb!E138</f>
        <v>66.256009624593034</v>
      </c>
      <c r="AZ138" s="40">
        <f>BB86</f>
        <v>82.679232079609008</v>
      </c>
      <c r="BC138" s="40">
        <f>BE86</f>
        <v>72.178334498703535</v>
      </c>
      <c r="BF138" s="40">
        <f>data_bpb!F138</f>
        <v>75.124924281874414</v>
      </c>
      <c r="BG138" s="40">
        <f>BI86</f>
        <v>73.61778845822073</v>
      </c>
      <c r="BJ138" s="40">
        <f>BL86</f>
        <v>74.092741786103417</v>
      </c>
      <c r="BM138" s="40">
        <f>BO86</f>
        <v>52.307376013841456</v>
      </c>
      <c r="BP138" s="40">
        <f>BR86</f>
        <v>60.799632350621891</v>
      </c>
      <c r="BS138" s="40">
        <f>BU86</f>
        <v>68.179007254320439</v>
      </c>
      <c r="BV138" s="40">
        <f>BX86</f>
        <v>63.269951788815185</v>
      </c>
      <c r="BY138" s="40">
        <f>data_bpb!G138</f>
        <v>65.624999996582503</v>
      </c>
      <c r="BZ138" s="40">
        <f>CB86</f>
        <v>80.267436779639624</v>
      </c>
      <c r="CC138" s="40">
        <f>CE86</f>
        <v>60.799632356782816</v>
      </c>
      <c r="CD138" s="42"/>
      <c r="CF138" s="40">
        <f>data_bpb!H138</f>
        <v>61.523437493991523</v>
      </c>
      <c r="CG138" s="40">
        <f>CI86</f>
        <v>69.287330314619354</v>
      </c>
      <c r="CI138" s="42"/>
      <c r="CJ138" s="40">
        <f>CL86</f>
        <v>75.273099687893037</v>
      </c>
      <c r="CM138" s="40">
        <f>CO86</f>
        <v>73.213653265114743</v>
      </c>
      <c r="CN138" s="42"/>
      <c r="CT138" s="42"/>
      <c r="CY138" s="42"/>
      <c r="CZ138" s="42"/>
      <c r="DC138" s="42"/>
      <c r="DF138" s="42"/>
      <c r="DI138" s="42"/>
      <c r="DL138" s="42"/>
      <c r="DO138" s="42"/>
    </row>
    <row r="139" spans="1:119" x14ac:dyDescent="0.3">
      <c r="A139" s="41">
        <v>138</v>
      </c>
      <c r="B139" s="41">
        <v>86</v>
      </c>
      <c r="C139" s="54">
        <v>87</v>
      </c>
      <c r="F139" s="40">
        <f>H87</f>
        <v>73.478228685567061</v>
      </c>
      <c r="I139" s="40">
        <f>K87</f>
        <v>116.16132053366118</v>
      </c>
      <c r="L139" s="40">
        <f>N87</f>
        <v>88.184322779369253</v>
      </c>
      <c r="O139" s="40">
        <f>data_bpb!B139</f>
        <v>86.734666007156363</v>
      </c>
      <c r="P139" s="40">
        <f>R87</f>
        <v>84.046247672056566</v>
      </c>
      <c r="S139" s="40">
        <f>U87</f>
        <v>95.647773274510058</v>
      </c>
      <c r="V139" s="40">
        <f>X87</f>
        <v>95.427005188315334</v>
      </c>
      <c r="Y139" s="40">
        <f>AA87</f>
        <v>76.799535614711303</v>
      </c>
      <c r="AB139" s="40">
        <f>data_bpb!C139</f>
        <v>75.952637250234872</v>
      </c>
      <c r="AC139" s="40">
        <f>AE87</f>
        <v>70.472301131890703</v>
      </c>
      <c r="AF139" s="40">
        <f>AH87</f>
        <v>88.043478258478842</v>
      </c>
      <c r="AI139" s="40">
        <f>AK87</f>
        <v>67.170999191573586</v>
      </c>
      <c r="AL139" s="40">
        <f>AN87</f>
        <v>98.125988936542072</v>
      </c>
      <c r="AO139" s="40">
        <f>data_bpb!D139</f>
        <v>98.907876644864146</v>
      </c>
      <c r="AP139" s="40">
        <f>AR87</f>
        <v>61.439628481283819</v>
      </c>
      <c r="AS139" s="40">
        <f>AU87</f>
        <v>90.965346521050591</v>
      </c>
      <c r="AV139" s="40">
        <f>AX87</f>
        <v>67.444942901603596</v>
      </c>
      <c r="AY139" s="40">
        <f>data_bpb!E139</f>
        <v>67.262066154051098</v>
      </c>
      <c r="AZ139" s="40">
        <f>BB87</f>
        <v>81.398687448019658</v>
      </c>
      <c r="BC139" s="40">
        <f>BE87</f>
        <v>84.260360041110729</v>
      </c>
      <c r="BF139" s="40">
        <f>data_bpb!F139</f>
        <v>84.836242981478961</v>
      </c>
      <c r="BG139" s="40">
        <f>BI87</f>
        <v>78.975644698078668</v>
      </c>
      <c r="BJ139" s="40">
        <f>BL87</f>
        <v>78.600284388928884</v>
      </c>
      <c r="BM139" s="40">
        <f>BO87</f>
        <v>58.28536183746187</v>
      </c>
      <c r="BP139" s="40">
        <f>BR87</f>
        <v>65.142463239410858</v>
      </c>
      <c r="BS139" s="40">
        <f>BU87</f>
        <v>75.13630168116093</v>
      </c>
      <c r="BV139" s="40">
        <f>BX87</f>
        <v>68.601355095906186</v>
      </c>
      <c r="BY139" s="40">
        <f>data_bpb!G139</f>
        <v>68.677325593249165</v>
      </c>
      <c r="BZ139" s="40">
        <f>CB87</f>
        <v>69.901373718863852</v>
      </c>
      <c r="CC139" s="40">
        <f>CE87</f>
        <v>65.193823914159609</v>
      </c>
      <c r="CD139" s="42"/>
      <c r="CF139" s="40">
        <f>data_bpb!H139</f>
        <v>65.142463239410858</v>
      </c>
      <c r="CG139" s="40">
        <f>CI87</f>
        <v>77.205882367133313</v>
      </c>
      <c r="CI139" s="42"/>
      <c r="CJ139" s="40">
        <f>CL87</f>
        <v>75.33024596212384</v>
      </c>
      <c r="CM139" s="40">
        <f>CO87</f>
        <v>74.01536625822925</v>
      </c>
      <c r="CN139" s="42"/>
      <c r="CT139" s="42"/>
      <c r="CY139" s="42"/>
      <c r="CZ139" s="42"/>
      <c r="DC139" s="42"/>
      <c r="DF139" s="42"/>
      <c r="DI139" s="42"/>
      <c r="DL139" s="42"/>
      <c r="DO139" s="42"/>
    </row>
    <row r="140" spans="1:119" x14ac:dyDescent="0.3">
      <c r="A140" s="41">
        <v>139</v>
      </c>
      <c r="B140" s="41">
        <v>87</v>
      </c>
      <c r="C140" s="54">
        <v>88</v>
      </c>
      <c r="F140" s="40">
        <f>H88</f>
        <v>75.99954042993474</v>
      </c>
      <c r="I140" s="40">
        <f>K88</f>
        <v>123.04687498798782</v>
      </c>
      <c r="L140" s="40">
        <f>N88</f>
        <v>92.560634343306475</v>
      </c>
      <c r="O140" s="40">
        <f>data_bpb!B140</f>
        <v>90.271223071779744</v>
      </c>
      <c r="P140" s="40">
        <f>R88</f>
        <v>83.87573964621096</v>
      </c>
      <c r="S140" s="40">
        <f>U88</f>
        <v>96.16689279563667</v>
      </c>
      <c r="V140" s="40">
        <f>X88</f>
        <v>98.750995218015461</v>
      </c>
      <c r="Y140" s="40">
        <f>AA88</f>
        <v>81.599506583014929</v>
      </c>
      <c r="AB140" s="40">
        <f>data_bpb!C140</f>
        <v>84.779160851586354</v>
      </c>
      <c r="AC140" s="40">
        <f>AE88</f>
        <v>76.81142591877321</v>
      </c>
      <c r="AF140" s="40">
        <f>AH88</f>
        <v>90.932001456482695</v>
      </c>
      <c r="AI140" s="40">
        <f>AK88</f>
        <v>74.841605055548413</v>
      </c>
      <c r="AL140" s="40">
        <f>AN88</f>
        <v>103.46715326579127</v>
      </c>
      <c r="AO140" s="40">
        <f>data_bpb!D140</f>
        <v>102.76060713526357</v>
      </c>
      <c r="AP140" s="40">
        <f>AR88</f>
        <v>62.10101390182853</v>
      </c>
      <c r="AS140" s="40">
        <f>AU88</f>
        <v>91.620498607503222</v>
      </c>
      <c r="AV140" s="40">
        <f>AX88</f>
        <v>71.159638554886513</v>
      </c>
      <c r="AY140" s="40">
        <f>data_bpb!E140</f>
        <v>71.611576218253333</v>
      </c>
      <c r="AZ140" s="40">
        <f>BB88</f>
        <v>88.168651129561795</v>
      </c>
      <c r="BC140" s="40">
        <f>BE88</f>
        <v>89.182994785432285</v>
      </c>
      <c r="BF140" s="40">
        <f>data_bpb!F140</f>
        <v>89.232118160326024</v>
      </c>
      <c r="BG140" s="40">
        <f>BI88</f>
        <v>83.270392751604376</v>
      </c>
      <c r="BJ140" s="40">
        <f>BL88</f>
        <v>74.898098016894352</v>
      </c>
      <c r="BM140" s="40">
        <f>BO88</f>
        <v>62.015625001405958</v>
      </c>
      <c r="BP140" s="40">
        <f>BR88</f>
        <v>66.017964065678783</v>
      </c>
      <c r="BS140" s="40">
        <f>BU88</f>
        <v>76.127819547083178</v>
      </c>
      <c r="BV140" s="40">
        <f>BX88</f>
        <v>73.347871079693064</v>
      </c>
      <c r="BY140" s="40">
        <f>data_bpb!G140</f>
        <v>73.217975204011125</v>
      </c>
      <c r="BZ140" s="40">
        <f>CB88</f>
        <v>73.521784239991362</v>
      </c>
      <c r="CC140" s="40">
        <f>CE88</f>
        <v>72.959558820747105</v>
      </c>
      <c r="CD140" s="42"/>
      <c r="CF140" s="40">
        <f>data_bpb!H140</f>
        <v>72.83136758471349</v>
      </c>
      <c r="CG140" s="40">
        <f>CI88</f>
        <v>80.123546502529237</v>
      </c>
      <c r="CI140" s="42"/>
      <c r="CJ140" s="40">
        <f>CL88</f>
        <v>77.326215711212683</v>
      </c>
      <c r="CM140" s="40">
        <f>CO88</f>
        <v>79.917042522475484</v>
      </c>
      <c r="CN140" s="42"/>
      <c r="CT140" s="42"/>
      <c r="CY140" s="42"/>
      <c r="CZ140" s="42"/>
      <c r="DC140" s="42"/>
      <c r="DF140" s="42"/>
      <c r="DI140" s="42"/>
      <c r="DL140" s="42"/>
      <c r="DO140" s="42"/>
    </row>
    <row r="141" spans="1:119" x14ac:dyDescent="0.3">
      <c r="A141" s="41">
        <v>140</v>
      </c>
      <c r="B141" s="41">
        <v>88</v>
      </c>
      <c r="C141" s="54">
        <v>89</v>
      </c>
      <c r="F141" s="40">
        <f>H89</f>
        <v>67.555147063092278</v>
      </c>
      <c r="I141" s="40">
        <f>K89</f>
        <v>102.33601485880668</v>
      </c>
      <c r="L141" s="40">
        <f>N89</f>
        <v>82.653061225543695</v>
      </c>
      <c r="O141" s="40">
        <f>data_bpb!B141</f>
        <v>95.592485537908431</v>
      </c>
      <c r="P141" s="40">
        <f>R89</f>
        <v>74.331410595233152</v>
      </c>
      <c r="S141" s="40">
        <f>U89</f>
        <v>77.489262009732698</v>
      </c>
      <c r="V141" s="40">
        <f>X89</f>
        <v>81.38533464648269</v>
      </c>
      <c r="Y141" s="40">
        <f>AA89</f>
        <v>77.398595944385434</v>
      </c>
      <c r="AB141" s="40">
        <f>data_bpb!C141</f>
        <v>80.305521141677602</v>
      </c>
      <c r="AC141" s="40">
        <f>AE89</f>
        <v>73.104693139969314</v>
      </c>
      <c r="AF141" s="40">
        <f>AH89</f>
        <v>85.953742208418987</v>
      </c>
      <c r="AI141" s="40">
        <f>AK89</f>
        <v>56.842919343515121</v>
      </c>
      <c r="AL141" s="40">
        <f>AN89</f>
        <v>89.255194753583353</v>
      </c>
      <c r="AO141" s="40">
        <f>data_bpb!D141</f>
        <v>101.95811471264466</v>
      </c>
      <c r="AP141" s="40">
        <f>AR89</f>
        <v>54.687499998813095</v>
      </c>
      <c r="AS141" s="40">
        <f>AU89</f>
        <v>81.046312185773161</v>
      </c>
      <c r="AV141" s="40">
        <f>AX89</f>
        <v>67.389975547933901</v>
      </c>
      <c r="AY141" s="40">
        <f>data_bpb!E141</f>
        <v>73.304521279032528</v>
      </c>
      <c r="AZ141" s="40">
        <f>BB89</f>
        <v>74.331410595233152</v>
      </c>
      <c r="BC141" s="40">
        <f>BE89</f>
        <v>75.233148836988576</v>
      </c>
      <c r="BF141" s="40">
        <f>data_bpb!F141</f>
        <v>87.53039249435615</v>
      </c>
      <c r="BG141" s="40">
        <f>BI89</f>
        <v>69.955583756067512</v>
      </c>
      <c r="BJ141" s="40">
        <f>BL89</f>
        <v>72.405866741668376</v>
      </c>
      <c r="BM141" s="40">
        <f>BO89</f>
        <v>51.939384422747452</v>
      </c>
      <c r="BP141" s="40">
        <f>BR89</f>
        <v>55.753778728886033</v>
      </c>
      <c r="BS141" s="40">
        <f>BU89</f>
        <v>67.70264738007188</v>
      </c>
      <c r="BV141" s="40">
        <f>BX89</f>
        <v>70.773894439201015</v>
      </c>
      <c r="BY141" s="40">
        <f>data_bpb!G141</f>
        <v>79.840680724909419</v>
      </c>
      <c r="BZ141" s="40">
        <f>CB89</f>
        <v>69.553483805948574</v>
      </c>
      <c r="CC141" s="40">
        <f>CE89</f>
        <v>52.196212521202341</v>
      </c>
      <c r="CD141" s="42"/>
      <c r="CF141" s="40">
        <f>data_bpb!H141</f>
        <v>72.068963944701792</v>
      </c>
      <c r="CG141" s="40">
        <f>CI89</f>
        <v>72.153141362732256</v>
      </c>
      <c r="CI141" s="42"/>
      <c r="CJ141" s="40">
        <f>CL89</f>
        <v>65.777262181165142</v>
      </c>
      <c r="CM141" s="40">
        <f>CO89</f>
        <v>62.389964785042558</v>
      </c>
      <c r="CN141" s="42"/>
      <c r="CT141" s="42"/>
      <c r="CY141" s="42"/>
      <c r="CZ141" s="42"/>
      <c r="DC141" s="42"/>
      <c r="DF141" s="42"/>
      <c r="DI141" s="42"/>
      <c r="DL141" s="42"/>
      <c r="DO141" s="42"/>
    </row>
    <row r="142" spans="1:119" x14ac:dyDescent="0.3">
      <c r="A142" s="41">
        <v>141</v>
      </c>
      <c r="B142" s="41"/>
      <c r="C142" s="54">
        <v>89</v>
      </c>
      <c r="F142" s="40">
        <f>H89</f>
        <v>67.555147063092278</v>
      </c>
      <c r="I142" s="40">
        <f>K89</f>
        <v>102.33601485880668</v>
      </c>
      <c r="L142" s="40">
        <f>N89</f>
        <v>82.653061225543695</v>
      </c>
      <c r="O142" s="40">
        <f>data_bpb!B142</f>
        <v>74.114878996703965</v>
      </c>
      <c r="P142" s="40">
        <f>R89</f>
        <v>74.331410595233152</v>
      </c>
      <c r="S142" s="40">
        <f>U89</f>
        <v>77.489262009732698</v>
      </c>
      <c r="V142" s="40">
        <f>X89</f>
        <v>81.38533464648269</v>
      </c>
      <c r="Y142" s="40">
        <f>AA89</f>
        <v>77.398595944385434</v>
      </c>
      <c r="AB142" s="40">
        <f>data_bpb!C142</f>
        <v>61.538461538461299</v>
      </c>
      <c r="AC142" s="40">
        <f>AE89</f>
        <v>73.104693139969314</v>
      </c>
      <c r="AF142" s="40">
        <f>AH89</f>
        <v>85.953742208418987</v>
      </c>
      <c r="AI142" s="40">
        <f>AK89</f>
        <v>56.842919343515121</v>
      </c>
      <c r="AL142" s="40">
        <f>AN89</f>
        <v>89.255194753583353</v>
      </c>
      <c r="AO142" s="40">
        <f>data_bpb!D142</f>
        <v>79.430835734154201</v>
      </c>
      <c r="AP142" s="40">
        <f>AR89</f>
        <v>54.687499998813095</v>
      </c>
      <c r="AS142" s="40">
        <f>AU89</f>
        <v>81.046312185773161</v>
      </c>
      <c r="AV142" s="40">
        <f>AX89</f>
        <v>67.389975547933901</v>
      </c>
      <c r="AY142" s="40">
        <f>data_bpb!E142</f>
        <v>62.015624990721697</v>
      </c>
      <c r="AZ142" s="40">
        <f>BB89</f>
        <v>74.331410595233152</v>
      </c>
      <c r="BC142" s="40">
        <f>BE89</f>
        <v>75.233148836988576</v>
      </c>
      <c r="BF142" s="40">
        <f>data_bpb!F142</f>
        <v>65.904232138298596</v>
      </c>
      <c r="BG142" s="40">
        <f>BI89</f>
        <v>69.955583756067512</v>
      </c>
      <c r="BJ142" s="40">
        <f>BL89</f>
        <v>72.405866741668376</v>
      </c>
      <c r="BM142" s="40">
        <f>BO89</f>
        <v>51.939384422747452</v>
      </c>
      <c r="BP142" s="40">
        <f>BR89</f>
        <v>55.753778728886033</v>
      </c>
      <c r="BS142" s="40">
        <f>BU89</f>
        <v>67.70264738007188</v>
      </c>
      <c r="BV142" s="40">
        <f>BX89</f>
        <v>70.773894439201015</v>
      </c>
      <c r="BY142" s="40">
        <f>data_bpb!G142</f>
        <v>63.491301742012688</v>
      </c>
      <c r="BZ142" s="40">
        <f>CB89</f>
        <v>69.553483805948574</v>
      </c>
      <c r="CC142" s="40">
        <f>CE89</f>
        <v>52.196212521202341</v>
      </c>
      <c r="CD142" s="42"/>
      <c r="CF142" s="40">
        <f>data_bpb!H142</f>
        <v>40.907404357240594</v>
      </c>
      <c r="CG142" s="40">
        <f>CI89</f>
        <v>72.153141362732256</v>
      </c>
      <c r="CI142" s="42"/>
      <c r="CJ142" s="40">
        <f>CL89</f>
        <v>65.777262181165142</v>
      </c>
      <c r="CM142" s="40">
        <f>CO89</f>
        <v>62.389964785042558</v>
      </c>
      <c r="CN142" s="42"/>
      <c r="CT142" s="42"/>
      <c r="CY142" s="42"/>
      <c r="CZ142" s="42"/>
      <c r="DC142" s="42"/>
      <c r="DF142" s="42"/>
      <c r="DI142" s="42"/>
      <c r="DL142" s="42"/>
      <c r="DO142" s="42"/>
    </row>
    <row r="143" spans="1:119" x14ac:dyDescent="0.3">
      <c r="A143" s="41">
        <v>142</v>
      </c>
      <c r="B143" s="41">
        <v>89</v>
      </c>
      <c r="C143" s="54">
        <v>90</v>
      </c>
      <c r="F143" s="40">
        <f>H90</f>
        <v>70.794092466133492</v>
      </c>
      <c r="I143" s="40">
        <f>K90</f>
        <v>84.880239526359162</v>
      </c>
      <c r="L143" s="40">
        <f>N90</f>
        <v>76.373922408134277</v>
      </c>
      <c r="O143" s="40">
        <f>data_bpb!B143</f>
        <v>77.229543372102214</v>
      </c>
      <c r="P143" s="40">
        <f>R90</f>
        <v>74.898097829903719</v>
      </c>
      <c r="S143" s="40">
        <f>U90</f>
        <v>75.628810974780166</v>
      </c>
      <c r="V143" s="40">
        <f>X90</f>
        <v>75.999540445978809</v>
      </c>
      <c r="Y143" s="40">
        <f>AA90</f>
        <v>59.487410064786815</v>
      </c>
      <c r="AB143" s="40">
        <f>data_bpb!C143</f>
        <v>69.290898686708545</v>
      </c>
      <c r="AC143" s="40">
        <f>AE90</f>
        <v>68.10226493377769</v>
      </c>
      <c r="AF143" s="40">
        <f>AH90</f>
        <v>63.524327778232106</v>
      </c>
      <c r="AI143" s="40">
        <f>AK90</f>
        <v>56.790865385042139</v>
      </c>
      <c r="AL143" s="40">
        <f>AN90</f>
        <v>90.666118418722974</v>
      </c>
      <c r="AO143" s="40">
        <f>data_bpb!D143</f>
        <v>90.930959827892138</v>
      </c>
      <c r="AP143" s="40">
        <f>AR90</f>
        <v>53.095569344379243</v>
      </c>
      <c r="AS143" s="40">
        <f>AU90</f>
        <v>75.929752062846802</v>
      </c>
      <c r="AV143" s="40">
        <f>AX90</f>
        <v>50.666360297319208</v>
      </c>
      <c r="AY143" s="40">
        <f>data_bpb!E143</f>
        <v>50.832479513942481</v>
      </c>
      <c r="AZ143" s="40">
        <f>BB90</f>
        <v>65.790346103635997</v>
      </c>
      <c r="BC143" s="40">
        <f>BE90</f>
        <v>61.768550805080004</v>
      </c>
      <c r="BF143" s="40">
        <f>data_bpb!F143</f>
        <v>61.64527176126866</v>
      </c>
      <c r="BG143" s="40">
        <f>BI90</f>
        <v>59.65909091191547</v>
      </c>
      <c r="BJ143" s="40">
        <f>BL90</f>
        <v>70.232870739327581</v>
      </c>
      <c r="BM143" s="40">
        <f>BO90</f>
        <v>59.4019396479721</v>
      </c>
      <c r="BP143" s="40">
        <f>BR90</f>
        <v>55.769446936313599</v>
      </c>
      <c r="BS143" s="40">
        <f>BU90</f>
        <v>57.495074754293178</v>
      </c>
      <c r="BV143" s="40">
        <f>BX90</f>
        <v>53.346774191397301</v>
      </c>
      <c r="BY143" s="40">
        <f>data_bpb!G143</f>
        <v>53.369728910890856</v>
      </c>
      <c r="BZ143" s="40">
        <f>CB90</f>
        <v>71.954314723322597</v>
      </c>
      <c r="CC143" s="40">
        <f>CE90</f>
        <v>50.625000000790912</v>
      </c>
      <c r="CD143" s="42"/>
      <c r="CF143" s="40">
        <f>data_bpb!H143</f>
        <v>50.666360290188507</v>
      </c>
      <c r="CG143" s="40">
        <f>CI90</f>
        <v>60.31181619091069</v>
      </c>
      <c r="CI143" s="42"/>
      <c r="CJ143" s="40">
        <f>CL90</f>
        <v>72.279283218363148</v>
      </c>
      <c r="CM143" s="40">
        <f>CO90</f>
        <v>58.803484658630552</v>
      </c>
      <c r="CN143" s="42"/>
      <c r="CT143" s="42"/>
      <c r="CY143" s="42"/>
      <c r="CZ143" s="42"/>
      <c r="DC143" s="42"/>
      <c r="DF143" s="42"/>
      <c r="DI143" s="42"/>
      <c r="DL143" s="42"/>
      <c r="DO143" s="42"/>
    </row>
    <row r="144" spans="1:119" x14ac:dyDescent="0.3">
      <c r="A144" s="41">
        <v>143</v>
      </c>
      <c r="B144" s="41">
        <v>90</v>
      </c>
      <c r="C144" s="54">
        <v>91</v>
      </c>
      <c r="F144" s="40">
        <f>H91</f>
        <v>50.832479506764116</v>
      </c>
      <c r="I144" s="40">
        <f>K91</f>
        <v>65.529652611405439</v>
      </c>
      <c r="L144" s="40">
        <f>N91</f>
        <v>70.153421950135325</v>
      </c>
      <c r="O144" s="40">
        <f>data_bpb!B144</f>
        <v>62.515751006267315</v>
      </c>
      <c r="P144" s="40">
        <f>R91</f>
        <v>66.256009612397719</v>
      </c>
      <c r="S144" s="40">
        <f>U91</f>
        <v>64.548917881294287</v>
      </c>
      <c r="V144" s="40">
        <f>X91</f>
        <v>63.540599387941626</v>
      </c>
      <c r="Y144" s="40">
        <f>AA91</f>
        <v>65.417325957696065</v>
      </c>
      <c r="AB144" s="40">
        <f>data_bpb!C144</f>
        <v>65.348662039259167</v>
      </c>
      <c r="AC144" s="40">
        <f>AE91</f>
        <v>71.996081843631785</v>
      </c>
      <c r="AF144" s="40">
        <f>AH91</f>
        <v>56.256378277848725</v>
      </c>
      <c r="AI144" s="40">
        <f>AK91</f>
        <v>43.734573342217836</v>
      </c>
      <c r="AL144" s="40">
        <f>AN91</f>
        <v>80.123546502529237</v>
      </c>
      <c r="AO144" s="40">
        <f>data_bpb!D144</f>
        <v>80.64491548953437</v>
      </c>
      <c r="AP144" s="40">
        <f>AR91</f>
        <v>43.307000699221526</v>
      </c>
      <c r="AS144" s="40">
        <f>AU91</f>
        <v>69.719645868006836</v>
      </c>
      <c r="AV144" s="40">
        <f>AX91</f>
        <v>53.004807689918174</v>
      </c>
      <c r="AY144" s="40">
        <f>data_bpb!E144</f>
        <v>53.004807689918174</v>
      </c>
      <c r="AZ144" s="40">
        <f>BB91</f>
        <v>57.992402109328189</v>
      </c>
      <c r="BC144" s="40">
        <f>BE91</f>
        <v>52.734374997424773</v>
      </c>
      <c r="BF144" s="40">
        <f>data_bpb!F144</f>
        <v>53.232474631141635</v>
      </c>
      <c r="BG144" s="40">
        <f>BI91</f>
        <v>56.712962963328074</v>
      </c>
      <c r="BJ144" s="40">
        <f>BL91</f>
        <v>61.58453413908726</v>
      </c>
      <c r="BM144" s="40">
        <f>BO91</f>
        <v>40.692667323241345</v>
      </c>
      <c r="BP144" s="40">
        <f>BR91</f>
        <v>48.298773365632663</v>
      </c>
      <c r="BS144" s="40">
        <f>BU91</f>
        <v>53.03313735798222</v>
      </c>
      <c r="BV144" s="40">
        <f>BX91</f>
        <v>57.289260967764847</v>
      </c>
      <c r="BY144" s="40">
        <f>data_bpb!G144</f>
        <v>56.889360302502908</v>
      </c>
      <c r="BZ144" s="40">
        <f>CB91</f>
        <v>56.122737553545825</v>
      </c>
      <c r="CC144" s="40">
        <f>CE91</f>
        <v>44.857594933337339</v>
      </c>
      <c r="CD144" s="42"/>
      <c r="CF144" s="40">
        <f>data_bpb!H144</f>
        <v>44.938858699811476</v>
      </c>
      <c r="CG144" s="40">
        <f>CI91</f>
        <v>50.250683680337517</v>
      </c>
      <c r="CI144" s="42"/>
      <c r="CJ144" s="40">
        <f>CL91</f>
        <v>62.452794567313447</v>
      </c>
      <c r="CM144" s="40">
        <f>CO91</f>
        <v>63.97485492495376</v>
      </c>
      <c r="CN144" s="42"/>
      <c r="CT144" s="42"/>
      <c r="CY144" s="42"/>
      <c r="CZ144" s="42"/>
      <c r="DC144" s="42"/>
      <c r="DF144" s="42"/>
      <c r="DI144" s="42"/>
      <c r="DL144" s="42"/>
      <c r="DO144" s="42"/>
    </row>
    <row r="145" spans="1:119" x14ac:dyDescent="0.3">
      <c r="A145" s="41">
        <v>144</v>
      </c>
      <c r="B145" s="41" t="s">
        <v>140</v>
      </c>
      <c r="C145" s="54" t="s">
        <v>141</v>
      </c>
      <c r="F145" s="40">
        <f>60/((G94-G92)/6)</f>
        <v>51.771365957954835</v>
      </c>
      <c r="I145" s="40">
        <f>60/((J94-J92)/6)</f>
        <v>62.217832956891122</v>
      </c>
      <c r="L145" s="40">
        <f>60/((M94-M92)/6)</f>
        <v>58.950213874102026</v>
      </c>
      <c r="O145" s="40">
        <f>data_bpb!B145</f>
        <v>65.69451800910042</v>
      </c>
      <c r="P145" s="40">
        <f>60/((Q94-Q92)/6)</f>
        <v>71.292570764204086</v>
      </c>
      <c r="S145" s="40">
        <f>60/((T94-T92)/6)</f>
        <v>77.41104994820536</v>
      </c>
      <c r="V145" s="40">
        <f>60/((W94-W92)/6)</f>
        <v>63.802083328718851</v>
      </c>
      <c r="Y145" s="40">
        <f>60/((Z94-Z92)/6)</f>
        <v>62.673698828841346</v>
      </c>
      <c r="AB145" s="40">
        <f>data_bpb!C145</f>
        <v>62.768851205666245</v>
      </c>
      <c r="AC145" s="40">
        <f>60/((AD94-AD92)/6)</f>
        <v>70.794092466133492</v>
      </c>
      <c r="AF145" s="40">
        <f>60/((AG94-AG92)/6)</f>
        <v>55.124999999138304</v>
      </c>
      <c r="AI145" s="40">
        <f>60/((AJ94-AJ92)/6)</f>
        <v>53.004807689919069</v>
      </c>
      <c r="AL145" s="40">
        <f>60/((AM94-AM92)/6)</f>
        <v>72.788292255523558</v>
      </c>
      <c r="AO145" s="40">
        <f>data_bpb!D145</f>
        <v>72.363952938241624</v>
      </c>
      <c r="AP145" s="40">
        <f>60/((AQ94-AQ92)/6)</f>
        <v>35.641163793487593</v>
      </c>
      <c r="AS145" s="40">
        <f>60/((AT94-AT92)/6)</f>
        <v>59.831765560139097</v>
      </c>
      <c r="AV145" s="40">
        <f>60/((AW94-AW92)/6)</f>
        <v>53.833007810692799</v>
      </c>
      <c r="AY145" s="40">
        <f>data_bpb!E145</f>
        <v>53.833007810692799</v>
      </c>
      <c r="AZ145" s="40">
        <f>60/((BA94-BA92)/6)</f>
        <v>49.459176550852959</v>
      </c>
      <c r="BC145" s="40">
        <f>60/((BD94-BD92)/6)</f>
        <v>46.078294787548835</v>
      </c>
      <c r="BF145" s="40">
        <f>data_bpb!F145</f>
        <v>45.734236724794137</v>
      </c>
      <c r="BG145" s="40">
        <f>60/((BH94-BH92)/6)</f>
        <v>54.796222658738699</v>
      </c>
      <c r="BJ145" s="40">
        <f>60/((BK94-BK92)/6)</f>
        <v>66.044328513003009</v>
      </c>
      <c r="BM145" s="40">
        <f>60/((BN94-BN92)/6)</f>
        <v>34.493846902361064</v>
      </c>
      <c r="BP145" s="40">
        <f>60/((BQ94-BQ92)/6)</f>
        <v>37.722399637187337</v>
      </c>
      <c r="BS145" s="40">
        <f>60/((BT94-BT92)/6)</f>
        <v>57.535080600192735</v>
      </c>
      <c r="BV145" s="40">
        <f>60/((BW94-BW92)/6)</f>
        <v>60.267857146220024</v>
      </c>
      <c r="BY145" s="40">
        <f>data_bpb!G145</f>
        <v>60.568603217795321</v>
      </c>
      <c r="BZ145" s="40">
        <f>60/((CA94-CA92)/6)</f>
        <v>49.248064322581214</v>
      </c>
      <c r="CC145" s="40">
        <f>60/((CD94-CD92)/6)</f>
        <v>38.489138866760555</v>
      </c>
      <c r="CD145" s="42"/>
      <c r="CF145" s="40">
        <f>data_bpb!H145</f>
        <v>38.471231386930974</v>
      </c>
      <c r="CG145" s="40">
        <f>60/((CH94-CH92)/6)</f>
        <v>43.03278688892032</v>
      </c>
      <c r="CI145" s="42"/>
      <c r="CJ145" s="40">
        <f>60/((CK94-CK92)/6)</f>
        <v>60.799632346514834</v>
      </c>
      <c r="CM145" s="40">
        <f>60/((CN94-CN92)/6)</f>
        <v>60.092659886928487</v>
      </c>
      <c r="CN145" s="42"/>
      <c r="CT145" s="42"/>
      <c r="CY145" s="42"/>
      <c r="CZ145" s="42"/>
      <c r="DC145" s="42"/>
      <c r="DF145" s="42"/>
      <c r="DI145" s="42"/>
      <c r="DL145" s="42"/>
      <c r="DO145" s="42"/>
    </row>
    <row r="146" spans="1:119" x14ac:dyDescent="0.3">
      <c r="A146" s="41">
        <v>145</v>
      </c>
      <c r="B146" s="41" t="s">
        <v>142</v>
      </c>
      <c r="C146" s="54" t="s">
        <v>143</v>
      </c>
      <c r="F146" s="40">
        <f>60/((G97-G94)/6)</f>
        <v>33.041958042680207</v>
      </c>
      <c r="I146" s="40">
        <f>60/((J97-J94)/6)</f>
        <v>57.15725806826137</v>
      </c>
      <c r="L146" s="40">
        <f>60/((M97-M94)/6)</f>
        <v>56.173573369506087</v>
      </c>
      <c r="O146" s="40">
        <f>data_bpb!B146</f>
        <v>62.015625001404743</v>
      </c>
      <c r="P146" s="40">
        <f>60/((Q97-Q94)/6)</f>
        <v>56.888544894392311</v>
      </c>
      <c r="S146" s="40">
        <f>60/((T97-T94)/6)</f>
        <v>74.706369525017905</v>
      </c>
      <c r="V146" s="40">
        <f>60/((W97-W94)/6)</f>
        <v>56.790865385042139</v>
      </c>
      <c r="Y146" s="40">
        <f>60/((Z97-Z94)/6)</f>
        <v>53.926630438426997</v>
      </c>
      <c r="AB146" s="40">
        <f>data_bpb!C146</f>
        <v>53.278028356200423</v>
      </c>
      <c r="AC146" s="40">
        <f>60/((AD97-AD94)/6)</f>
        <v>44.045188211742349</v>
      </c>
      <c r="AF146" s="40">
        <f>60/((AG97-AG94)/6)</f>
        <v>49.189470551779593</v>
      </c>
      <c r="AI146" s="40">
        <f>60/((AJ97-AJ94)/6)</f>
        <v>40.692667323241345</v>
      </c>
      <c r="AL146" s="40">
        <f>60/((AM97-AM94)/6)</f>
        <v>75.170454549513394</v>
      </c>
      <c r="AO146" s="40">
        <f>data_bpb!D146</f>
        <v>75.720792693466734</v>
      </c>
      <c r="AP146" s="40">
        <f>60/((AQ97-AQ94)/6)</f>
        <v>30.519500493293538</v>
      </c>
      <c r="AS146" s="40">
        <f>60/((AT97-AT94)/6)</f>
        <v>60.121788657182442</v>
      </c>
      <c r="AV146" s="40">
        <f>60/((AW97-AW94)/6)</f>
        <v>47.241001715281023</v>
      </c>
      <c r="AY146" s="40">
        <f>data_bpb!E146</f>
        <v>47.412557339874674</v>
      </c>
      <c r="AZ146" s="40">
        <f>60/((BA97-BA94)/6)</f>
        <v>47.5261040360839</v>
      </c>
      <c r="BC146" s="40">
        <f>60/((BD97-BD94)/6)</f>
        <v>42.531075867833032</v>
      </c>
      <c r="BF146" s="40">
        <f>data_bpb!F146</f>
        <v>42.476455478008553</v>
      </c>
      <c r="BG146" s="40">
        <f>60/((BH97-BH94)/6)</f>
        <v>46.314880511381787</v>
      </c>
      <c r="BJ146" s="40">
        <f>60/((BK97-BK94)/6)</f>
        <v>58.067064523911618</v>
      </c>
      <c r="BM146" s="40">
        <f>60/((BN97-BN94)/6)</f>
        <v>33.960229997242266</v>
      </c>
      <c r="BP146" s="40">
        <f>60/((BQ97-BQ94)/6)</f>
        <v>35.55941800373521</v>
      </c>
      <c r="BS146" s="40">
        <f>60/((BT97-BT94)/6)</f>
        <v>40.562913906445345</v>
      </c>
      <c r="BV146" s="40">
        <f>60/((BW97-BW94)/6)</f>
        <v>55.569556451087593</v>
      </c>
      <c r="BY146" s="40">
        <f>data_bpb!G146</f>
        <v>54.988292990131406</v>
      </c>
      <c r="BZ146" s="40">
        <f>60/((CA97-CA94)/6)</f>
        <v>44.053010123159716</v>
      </c>
      <c r="CC146" s="40">
        <f>60/((CD97-CD94)/6)</f>
        <v>33.185618730193092</v>
      </c>
      <c r="CD146" s="42"/>
      <c r="CF146" s="40">
        <f>data_bpb!H146</f>
        <v>33.128004809247692</v>
      </c>
      <c r="CG146" s="40">
        <f>60/((CH97-CH94)/6)</f>
        <v>48.568281938058284</v>
      </c>
      <c r="CI146" s="42"/>
      <c r="CJ146" s="40">
        <f>60/((CK97-CK94)/6)</f>
        <v>53.693181824283705</v>
      </c>
      <c r="CM146" s="40">
        <f>60/((CN97-CN94)/6)</f>
        <v>51.852529263536518</v>
      </c>
      <c r="CN146" s="42"/>
      <c r="CT146" s="42"/>
      <c r="CY146" s="42"/>
      <c r="CZ146" s="42"/>
      <c r="DC146" s="42"/>
      <c r="DF146" s="42"/>
      <c r="DI146" s="42"/>
      <c r="DL146" s="42"/>
      <c r="DO146" s="42"/>
    </row>
    <row r="147" spans="1:119" x14ac:dyDescent="0.3">
      <c r="A147" s="41">
        <v>146</v>
      </c>
      <c r="B147" s="41">
        <v>96</v>
      </c>
      <c r="C147" s="54">
        <v>97</v>
      </c>
      <c r="F147" s="40">
        <f>H97</f>
        <v>52.350427349495241</v>
      </c>
      <c r="I147" s="40">
        <f>K97</f>
        <v>55.750646140348763</v>
      </c>
      <c r="L147" s="40">
        <f>N97</f>
        <v>71.28232758697439</v>
      </c>
      <c r="O147" s="40">
        <f>data_bpb!B147</f>
        <v>65.590296140150286</v>
      </c>
      <c r="P147" s="40">
        <f>R97</f>
        <v>60.326483464765609</v>
      </c>
      <c r="S147" s="40">
        <f>U97</f>
        <v>71.215978288538437</v>
      </c>
      <c r="V147" s="40">
        <f>X97</f>
        <v>68.753464526467042</v>
      </c>
      <c r="Y147" s="40">
        <f>AA97</f>
        <v>57.355491328837807</v>
      </c>
      <c r="AB147" s="40">
        <f>data_bpb!C147</f>
        <v>60.562133789294073</v>
      </c>
      <c r="AC147" s="40">
        <f>AE97</f>
        <v>57.850396453410887</v>
      </c>
      <c r="AF147" s="40">
        <f>AH97</f>
        <v>70.262710669886886</v>
      </c>
      <c r="AI147" s="40">
        <f>AK97</f>
        <v>49.218749998558131</v>
      </c>
      <c r="AL147" s="40">
        <f>AN97</f>
        <v>84.203156816111544</v>
      </c>
      <c r="AO147" s="40">
        <f>data_bpb!D147</f>
        <v>85.656940615544258</v>
      </c>
      <c r="AP147" s="40">
        <f>AR97</f>
        <v>36.351480070693668</v>
      </c>
      <c r="AS147" s="40">
        <f>AU97</f>
        <v>70.352382298340459</v>
      </c>
      <c r="AV147" s="40">
        <f>AX97</f>
        <v>43.523554697541769</v>
      </c>
      <c r="AY147" s="40">
        <f>data_bpb!E147</f>
        <v>43.796345342063702</v>
      </c>
      <c r="AZ147" s="40">
        <f>BB97</f>
        <v>53.803817370888737</v>
      </c>
      <c r="BC147" s="40">
        <f>BE97</f>
        <v>60.79963235678305</v>
      </c>
      <c r="BF147" s="40">
        <f>data_bpb!F147</f>
        <v>65.142463239410858</v>
      </c>
      <c r="BG147" s="40">
        <f>BI97</f>
        <v>50.255773906490035</v>
      </c>
      <c r="BJ147" s="40">
        <f>BL97</f>
        <v>65.430402230944637</v>
      </c>
      <c r="BM147" s="40">
        <f>BO97</f>
        <v>49.140748812148011</v>
      </c>
      <c r="BP147" s="40">
        <f>BR97</f>
        <v>40.724451986855598</v>
      </c>
      <c r="BS147" s="40">
        <f>BU97</f>
        <v>58.251144768547618</v>
      </c>
      <c r="BV147" s="40">
        <f>BX97</f>
        <v>50.386003886689757</v>
      </c>
      <c r="BY147" s="40">
        <f>data_bpb!G147</f>
        <v>53.245864694860806</v>
      </c>
      <c r="BZ147" s="40">
        <f>CB97</f>
        <v>61.684073109062659</v>
      </c>
      <c r="CC147" s="40">
        <f>CE97</f>
        <v>48.402439023453141</v>
      </c>
      <c r="CD147" s="42"/>
      <c r="CF147" s="40">
        <f>data_bpb!H147</f>
        <v>55.569556451087593</v>
      </c>
      <c r="CG147" s="40">
        <f>CI97</f>
        <v>58.426073132535784</v>
      </c>
      <c r="CI147" s="42"/>
      <c r="CJ147" s="40">
        <f>CL97</f>
        <v>64.032653585453147</v>
      </c>
      <c r="CM147" s="40">
        <f>CO97</f>
        <v>59.469694839982374</v>
      </c>
      <c r="CN147" s="42"/>
      <c r="CT147" s="42"/>
      <c r="CY147" s="42"/>
      <c r="CZ147" s="42"/>
      <c r="DC147" s="42"/>
      <c r="DF147" s="42"/>
      <c r="DI147" s="42"/>
      <c r="DL147" s="42"/>
      <c r="DO147" s="42"/>
    </row>
    <row r="148" spans="1:119" x14ac:dyDescent="0.3">
      <c r="A148" s="41">
        <v>147</v>
      </c>
      <c r="B148" s="41"/>
      <c r="C148" s="54">
        <v>97</v>
      </c>
      <c r="F148" s="40">
        <f>H97</f>
        <v>52.350427349495241</v>
      </c>
      <c r="I148" s="40">
        <f>K97</f>
        <v>55.750646140348763</v>
      </c>
      <c r="L148" s="40">
        <f>N97</f>
        <v>71.28232758697439</v>
      </c>
      <c r="O148" s="40">
        <f>data_bpb!B148</f>
        <v>68.563136728507288</v>
      </c>
      <c r="P148" s="40">
        <f>R97</f>
        <v>60.326483464765609</v>
      </c>
      <c r="S148" s="40">
        <f>U97</f>
        <v>71.215978288538437</v>
      </c>
      <c r="V148" s="40">
        <f>X97</f>
        <v>68.753464526467042</v>
      </c>
      <c r="Y148" s="40">
        <f>AA97</f>
        <v>57.355491328837807</v>
      </c>
      <c r="AB148" s="40">
        <f>data_bpb!C148</f>
        <v>54.880894354860366</v>
      </c>
      <c r="AC148" s="40">
        <f>AE97</f>
        <v>57.850396453410887</v>
      </c>
      <c r="AF148" s="40">
        <f>AH97</f>
        <v>70.262710669886886</v>
      </c>
      <c r="AI148" s="40">
        <f>AK97</f>
        <v>49.218749998558131</v>
      </c>
      <c r="AL148" s="40">
        <f>AN97</f>
        <v>84.203156816111544</v>
      </c>
      <c r="AO148" s="40">
        <f>data_bpb!D148</f>
        <v>82.2484134176525</v>
      </c>
      <c r="AP148" s="40">
        <f>AR97</f>
        <v>36.351480070693668</v>
      </c>
      <c r="AS148" s="40">
        <f>AU97</f>
        <v>70.352382298340459</v>
      </c>
      <c r="AV148" s="40">
        <f>AX97</f>
        <v>43.523554697541769</v>
      </c>
      <c r="AY148" s="40">
        <f>data_bpb!E148</f>
        <v>43.006674756221472</v>
      </c>
      <c r="AZ148" s="40">
        <f>BB97</f>
        <v>53.803817370888737</v>
      </c>
      <c r="BC148" s="40">
        <f>BE97</f>
        <v>60.79963235678305</v>
      </c>
      <c r="BF148" s="40">
        <f>data_bpb!F148</f>
        <v>57.104421670351556</v>
      </c>
      <c r="BG148" s="40">
        <f>BI97</f>
        <v>50.255773906490035</v>
      </c>
      <c r="BJ148" s="40">
        <f>BL97</f>
        <v>65.430402230944637</v>
      </c>
      <c r="BM148" s="40">
        <f>BO97</f>
        <v>49.140748812148011</v>
      </c>
      <c r="BP148" s="40">
        <f>BR97</f>
        <v>40.724451986855598</v>
      </c>
      <c r="BS148" s="40">
        <f>BU97</f>
        <v>58.251144768547618</v>
      </c>
      <c r="BV148" s="40">
        <f>BX97</f>
        <v>50.386003886689757</v>
      </c>
      <c r="BY148" s="40">
        <f>data_bpb!G148</f>
        <v>48.279972748857745</v>
      </c>
      <c r="BZ148" s="40">
        <f>CB97</f>
        <v>61.684073109062659</v>
      </c>
      <c r="CC148" s="40">
        <f>CE97</f>
        <v>48.402439023453141</v>
      </c>
      <c r="CD148" s="42"/>
      <c r="CF148" s="40">
        <f>data_bpb!H148</f>
        <v>42.651622000173866</v>
      </c>
      <c r="CG148" s="40">
        <f>CI97</f>
        <v>58.426073132535784</v>
      </c>
      <c r="CI148" s="42"/>
      <c r="CJ148" s="40">
        <f>CL97</f>
        <v>64.032653585453147</v>
      </c>
      <c r="CM148" s="40">
        <f>CO97</f>
        <v>59.469694839982374</v>
      </c>
      <c r="CN148" s="42"/>
      <c r="CT148" s="42"/>
      <c r="CY148" s="42"/>
      <c r="CZ148" s="42"/>
      <c r="DC148" s="42"/>
      <c r="DF148" s="42"/>
      <c r="DI148" s="42"/>
      <c r="DL148" s="42"/>
      <c r="DO148" s="42"/>
    </row>
    <row r="149" spans="1:119" x14ac:dyDescent="0.3">
      <c r="A149" s="41">
        <v>148</v>
      </c>
      <c r="B149" s="41">
        <v>97</v>
      </c>
      <c r="C149" s="54">
        <v>98</v>
      </c>
      <c r="F149" s="40">
        <f>H98</f>
        <v>68.40287726305975</v>
      </c>
      <c r="I149" s="40">
        <f>K98</f>
        <v>59.983677911384483</v>
      </c>
      <c r="L149" s="40">
        <f>N98</f>
        <v>75.999540445978809</v>
      </c>
      <c r="O149" s="40">
        <f>data_bpb!B149</f>
        <v>68.149330995614548</v>
      </c>
      <c r="P149" s="40">
        <f>R98</f>
        <v>70.312499999999943</v>
      </c>
      <c r="S149" s="40">
        <f>U98</f>
        <v>79.717804190253659</v>
      </c>
      <c r="V149" s="40">
        <f>X98</f>
        <v>75.813722487878195</v>
      </c>
      <c r="Y149" s="40">
        <f>AA98</f>
        <v>69.242998176755449</v>
      </c>
      <c r="AB149" s="40">
        <f>data_bpb!C149</f>
        <v>67.262351128678446</v>
      </c>
      <c r="AC149" s="40">
        <f>AE98</f>
        <v>66.683467745422377</v>
      </c>
      <c r="AF149" s="40">
        <f>AH98</f>
        <v>80.960345947408157</v>
      </c>
      <c r="AI149" s="40">
        <f>AK98</f>
        <v>55.420576406868221</v>
      </c>
      <c r="AL149" s="40">
        <f>AN98</f>
        <v>85.953742208418987</v>
      </c>
      <c r="AO149" s="40">
        <f>data_bpb!D149</f>
        <v>89.360193169890962</v>
      </c>
      <c r="AP149" s="40">
        <f>AR98</f>
        <v>51.65286903152866</v>
      </c>
      <c r="AS149" s="40">
        <f>AU98</f>
        <v>76.562500005317418</v>
      </c>
      <c r="AV149" s="40">
        <f>AX98</f>
        <v>57.117775730239764</v>
      </c>
      <c r="AY149" s="40">
        <f>data_bpb!E149</f>
        <v>56.583599449853004</v>
      </c>
      <c r="AZ149" s="40">
        <f>BB98</f>
        <v>65.279605263452652</v>
      </c>
      <c r="BC149" s="40">
        <f>BE98</f>
        <v>69.524243268458292</v>
      </c>
      <c r="BF149" s="40">
        <f>data_bpb!F149</f>
        <v>72.618160024854973</v>
      </c>
      <c r="BG149" s="40">
        <f>BI98</f>
        <v>62.077702702374893</v>
      </c>
      <c r="BJ149" s="40">
        <f>BL98</f>
        <v>72.13724037844743</v>
      </c>
      <c r="BM149" s="40">
        <f>BO98</f>
        <v>62.264683734756993</v>
      </c>
      <c r="BP149" s="40">
        <f>BR98</f>
        <v>53.870911369381503</v>
      </c>
      <c r="BS149" s="40">
        <f>BU98</f>
        <v>53.278028348316539</v>
      </c>
      <c r="BV149" s="40">
        <f>BX98</f>
        <v>57.531640407793766</v>
      </c>
      <c r="BY149" s="40">
        <f>data_bpb!G149</f>
        <v>57.715798049861959</v>
      </c>
      <c r="BZ149" s="40">
        <f>CB98</f>
        <v>69.021285474802298</v>
      </c>
      <c r="CC149" s="40">
        <f>CE98</f>
        <v>62.054409007957261</v>
      </c>
      <c r="CD149" s="42"/>
      <c r="CF149" s="40">
        <f>data_bpb!H149</f>
        <v>61.159629104339672</v>
      </c>
      <c r="CG149" s="40">
        <f>CI98</f>
        <v>70.809248550081492</v>
      </c>
      <c r="CI149" s="42"/>
      <c r="CJ149" s="40">
        <f>CL98</f>
        <v>61.129250864906126</v>
      </c>
      <c r="CM149" s="40">
        <f>CO98</f>
        <v>68.815302696655991</v>
      </c>
      <c r="CN149" s="42"/>
      <c r="CT149" s="42"/>
      <c r="CY149" s="42"/>
      <c r="CZ149" s="42"/>
      <c r="DC149" s="42"/>
      <c r="DF149" s="42"/>
      <c r="DI149" s="42"/>
      <c r="DL149" s="42"/>
      <c r="DO149" s="42"/>
    </row>
    <row r="150" spans="1:119" x14ac:dyDescent="0.3">
      <c r="A150" s="41">
        <v>149</v>
      </c>
      <c r="B150" s="41"/>
      <c r="C150" s="54">
        <v>98</v>
      </c>
      <c r="F150" s="40">
        <f>H98</f>
        <v>68.40287726305975</v>
      </c>
      <c r="I150" s="40">
        <f>K98</f>
        <v>59.983677911384483</v>
      </c>
      <c r="L150" s="40">
        <f>N98</f>
        <v>75.999540445978809</v>
      </c>
      <c r="O150" s="40">
        <f>data_bpb!B150</f>
        <v>95.335319003484074</v>
      </c>
      <c r="P150" s="40">
        <f>R98</f>
        <v>70.312499999999943</v>
      </c>
      <c r="S150" s="40">
        <f>U98</f>
        <v>79.717804190253659</v>
      </c>
      <c r="V150" s="40">
        <f>X98</f>
        <v>75.813722487878195</v>
      </c>
      <c r="Y150" s="40">
        <f>AA98</f>
        <v>69.242998176755449</v>
      </c>
      <c r="AB150" s="40">
        <f>data_bpb!C150</f>
        <v>72.916666668777808</v>
      </c>
      <c r="AC150" s="40">
        <f>AE98</f>
        <v>66.683467745422377</v>
      </c>
      <c r="AF150" s="40">
        <f>AH98</f>
        <v>80.960345947408157</v>
      </c>
      <c r="AI150" s="40">
        <f>AK98</f>
        <v>55.420576406868221</v>
      </c>
      <c r="AL150" s="40">
        <f>AN98</f>
        <v>85.953742208418987</v>
      </c>
      <c r="AO150" s="40">
        <f>data_bpb!D150</f>
        <v>82.908589577432153</v>
      </c>
      <c r="AP150" s="40">
        <f>AR98</f>
        <v>51.65286903152866</v>
      </c>
      <c r="AS150" s="40">
        <f>AU98</f>
        <v>76.562500005317418</v>
      </c>
      <c r="AV150" s="40">
        <f>AX98</f>
        <v>57.117775730239764</v>
      </c>
      <c r="AY150" s="40">
        <f>data_bpb!E150</f>
        <v>57.850396453410887</v>
      </c>
      <c r="AZ150" s="40">
        <f>BB98</f>
        <v>65.279605263452652</v>
      </c>
      <c r="BC150" s="40">
        <f>BE98</f>
        <v>69.524243268458292</v>
      </c>
      <c r="BF150" s="40">
        <f>data_bpb!F150</f>
        <v>67.813696015381169</v>
      </c>
      <c r="BG150" s="40">
        <f>BI98</f>
        <v>62.077702702374893</v>
      </c>
      <c r="BJ150" s="40">
        <f>BL98</f>
        <v>72.13724037844743</v>
      </c>
      <c r="BM150" s="40">
        <f>BO98</f>
        <v>62.264683734756993</v>
      </c>
      <c r="BP150" s="40">
        <f>BR98</f>
        <v>53.870911369381503</v>
      </c>
      <c r="BS150" s="40">
        <f>BU98</f>
        <v>53.278028348316539</v>
      </c>
      <c r="BV150" s="40">
        <f>BX98</f>
        <v>57.531640407793766</v>
      </c>
      <c r="BY150" s="40">
        <f>data_bpb!G150</f>
        <v>57.528409088866269</v>
      </c>
      <c r="BZ150" s="40">
        <f>CB98</f>
        <v>69.021285474802298</v>
      </c>
      <c r="CC150" s="40">
        <f>CE98</f>
        <v>62.054409007957261</v>
      </c>
      <c r="CD150" s="42"/>
      <c r="CF150" s="40">
        <f>data_bpb!H150</f>
        <v>63.638404301434512</v>
      </c>
      <c r="CG150" s="40">
        <f>CI98</f>
        <v>70.809248550081492</v>
      </c>
      <c r="CI150" s="42"/>
      <c r="CJ150" s="40">
        <f>CL98</f>
        <v>61.129250864906126</v>
      </c>
      <c r="CM150" s="40">
        <f>CO98</f>
        <v>68.815302696655991</v>
      </c>
      <c r="CN150" s="42"/>
      <c r="CT150" s="42"/>
      <c r="CY150" s="42"/>
      <c r="CZ150" s="42"/>
      <c r="DC150" s="42"/>
      <c r="DF150" s="42"/>
      <c r="DI150" s="42"/>
      <c r="DL150" s="42"/>
      <c r="DO150" s="42"/>
    </row>
    <row r="151" spans="1:119" x14ac:dyDescent="0.3">
      <c r="A151" s="41">
        <v>150</v>
      </c>
      <c r="B151" s="41">
        <v>98</v>
      </c>
      <c r="C151" s="54">
        <v>99</v>
      </c>
      <c r="F151" s="40">
        <f>H99</f>
        <v>62.429095829260639</v>
      </c>
      <c r="I151" s="40">
        <f>K99</f>
        <v>71.642599280224957</v>
      </c>
      <c r="L151" s="40">
        <f>N99</f>
        <v>74.605263156299884</v>
      </c>
      <c r="O151" s="40">
        <f>data_bpb!B151</f>
        <v>67.592249623468462</v>
      </c>
      <c r="P151" s="40">
        <f>R99</f>
        <v>71.118836007470421</v>
      </c>
      <c r="S151" s="40">
        <f>U99</f>
        <v>78.376777258207881</v>
      </c>
      <c r="V151" s="40">
        <f>X99</f>
        <v>79.507211537804466</v>
      </c>
      <c r="Y151" s="40">
        <f>AA99</f>
        <v>69.146190879981219</v>
      </c>
      <c r="AB151" s="40">
        <f>data_bpb!C151</f>
        <v>68.79189541920114</v>
      </c>
      <c r="AC151" s="40">
        <f>AE99</f>
        <v>73.478228670571568</v>
      </c>
      <c r="AF151" s="40">
        <f>AH99</f>
        <v>73.369565219883029</v>
      </c>
      <c r="AI151" s="40">
        <f>AK99</f>
        <v>55.358736891239566</v>
      </c>
      <c r="AL151" s="40">
        <f>AN99</f>
        <v>85.040281107905258</v>
      </c>
      <c r="AO151" s="40">
        <f>data_bpb!D151</f>
        <v>86.614473942734861</v>
      </c>
      <c r="AP151" s="40">
        <f>AR99</f>
        <v>49.165021484581686</v>
      </c>
      <c r="AS151" s="40">
        <f>AU99</f>
        <v>76.397443794032398</v>
      </c>
      <c r="AV151" s="40">
        <f>AX99</f>
        <v>54.423541026756439</v>
      </c>
      <c r="AY151" s="40">
        <f>data_bpb!E151</f>
        <v>56.999859983643198</v>
      </c>
      <c r="AZ151" s="40">
        <f>BB99</f>
        <v>64.734472863873421</v>
      </c>
      <c r="BC151" s="40">
        <f>BE99</f>
        <v>68.449917223634131</v>
      </c>
      <c r="BF151" s="40">
        <f>data_bpb!F151</f>
        <v>71.323638421846098</v>
      </c>
      <c r="BG151" s="40">
        <f>BI99</f>
        <v>67.389975547933901</v>
      </c>
      <c r="BJ151" s="40">
        <f>BL99</f>
        <v>61.340875239381617</v>
      </c>
      <c r="BM151" s="40">
        <f>BO99</f>
        <v>61.401608908302514</v>
      </c>
      <c r="BP151" s="40">
        <f>BR99</f>
        <v>53.278028348316539</v>
      </c>
      <c r="BS151" s="40">
        <f>BU99</f>
        <v>54.495276801452576</v>
      </c>
      <c r="BV151" s="40">
        <f>BX99</f>
        <v>56.635273972906027</v>
      </c>
      <c r="BY151" s="40">
        <f>data_bpb!G151</f>
        <v>57.342233010577658</v>
      </c>
      <c r="BZ151" s="40">
        <f>CB99</f>
        <v>72.788292255523558</v>
      </c>
      <c r="CC151" s="40">
        <f>CE99</f>
        <v>61.401608908302514</v>
      </c>
      <c r="CD151" s="42"/>
      <c r="CF151" s="40">
        <f>data_bpb!H151</f>
        <v>60.005669475664455</v>
      </c>
      <c r="CG151" s="40">
        <f>CI99</f>
        <v>69.165621081487274</v>
      </c>
      <c r="CI151" s="42"/>
      <c r="CJ151" s="40">
        <f>CL99</f>
        <v>67.116477270344177</v>
      </c>
      <c r="CM151" s="40">
        <f>CO99</f>
        <v>68.601355089369946</v>
      </c>
      <c r="CN151" s="42"/>
      <c r="CT151" s="42"/>
      <c r="CY151" s="42"/>
      <c r="CZ151" s="42"/>
      <c r="DC151" s="42"/>
      <c r="DF151" s="42"/>
      <c r="DI151" s="42"/>
      <c r="DL151" s="42"/>
      <c r="DO151" s="42"/>
    </row>
    <row r="152" spans="1:119" x14ac:dyDescent="0.3">
      <c r="A152" s="41">
        <v>151</v>
      </c>
      <c r="B152" s="41"/>
      <c r="C152" s="54">
        <v>99</v>
      </c>
      <c r="F152" s="40">
        <f>H99</f>
        <v>62.429095829260639</v>
      </c>
      <c r="I152" s="40">
        <f>K99</f>
        <v>71.642599280224957</v>
      </c>
      <c r="L152" s="40">
        <f>N99</f>
        <v>74.605263156299884</v>
      </c>
      <c r="O152" s="40">
        <f>data_bpb!B152</f>
        <v>75.999176628298812</v>
      </c>
      <c r="P152" s="40">
        <f>R99</f>
        <v>71.118836007470421</v>
      </c>
      <c r="S152" s="40">
        <f>U99</f>
        <v>78.376777258207881</v>
      </c>
      <c r="V152" s="40">
        <f>X99</f>
        <v>79.507211537804466</v>
      </c>
      <c r="Y152" s="40">
        <f>AA99</f>
        <v>69.146190879981219</v>
      </c>
      <c r="AB152" s="40">
        <f>data_bpb!C152</f>
        <v>66.529216529143298</v>
      </c>
      <c r="AC152" s="40">
        <f>AE99</f>
        <v>73.478228670571568</v>
      </c>
      <c r="AF152" s="40">
        <f>AH99</f>
        <v>73.369565219883029</v>
      </c>
      <c r="AI152" s="40">
        <f>AK99</f>
        <v>55.358736891239566</v>
      </c>
      <c r="AL152" s="40">
        <f>AN99</f>
        <v>85.040281107905258</v>
      </c>
      <c r="AO152" s="40">
        <f>data_bpb!D152</f>
        <v>82.908156604513792</v>
      </c>
      <c r="AP152" s="40">
        <f>AR99</f>
        <v>49.165021484581686</v>
      </c>
      <c r="AS152" s="40">
        <f>AU99</f>
        <v>76.397443794032398</v>
      </c>
      <c r="AV152" s="40">
        <f>AX99</f>
        <v>54.423541026756439</v>
      </c>
      <c r="AY152" s="40">
        <f>data_bpb!E152</f>
        <v>51.852359906822414</v>
      </c>
      <c r="AZ152" s="40">
        <f>BB99</f>
        <v>64.734472863873421</v>
      </c>
      <c r="BC152" s="40">
        <f>BE99</f>
        <v>68.449917223634131</v>
      </c>
      <c r="BF152" s="40">
        <f>data_bpb!F152</f>
        <v>64.869635564876106</v>
      </c>
      <c r="BG152" s="40">
        <f>BI99</f>
        <v>67.389975547933901</v>
      </c>
      <c r="BJ152" s="40">
        <f>BL99</f>
        <v>61.340875239381617</v>
      </c>
      <c r="BM152" s="40">
        <f>BO99</f>
        <v>61.401608908302514</v>
      </c>
      <c r="BP152" s="40">
        <f>BR99</f>
        <v>53.278028348316539</v>
      </c>
      <c r="BS152" s="40">
        <f>BU99</f>
        <v>54.495276801452576</v>
      </c>
      <c r="BV152" s="40">
        <f>BX99</f>
        <v>56.635273972906027</v>
      </c>
      <c r="BY152" s="40">
        <f>data_bpb!G152</f>
        <v>55.561971754306235</v>
      </c>
      <c r="BZ152" s="40">
        <f>CB99</f>
        <v>72.788292255523558</v>
      </c>
      <c r="CC152" s="40">
        <f>CE99</f>
        <v>61.401608908302514</v>
      </c>
      <c r="CD152" s="42"/>
      <c r="CF152" s="40">
        <f>data_bpb!H152</f>
        <v>63.014003111977509</v>
      </c>
      <c r="CG152" s="40">
        <f>CI99</f>
        <v>69.165621081487274</v>
      </c>
      <c r="CI152" s="42"/>
      <c r="CJ152" s="40">
        <f>CL99</f>
        <v>67.116477270344177</v>
      </c>
      <c r="CM152" s="40">
        <f>CO99</f>
        <v>68.601355089369946</v>
      </c>
      <c r="CN152" s="42"/>
      <c r="CT152" s="42"/>
      <c r="CY152" s="42"/>
      <c r="CZ152" s="42"/>
      <c r="DC152" s="42"/>
      <c r="DF152" s="42"/>
      <c r="DI152" s="42"/>
      <c r="DL152" s="42"/>
      <c r="DO152" s="42"/>
    </row>
    <row r="153" spans="1:119" x14ac:dyDescent="0.3">
      <c r="A153" s="41">
        <v>152</v>
      </c>
      <c r="B153" s="41">
        <v>99</v>
      </c>
      <c r="C153" s="54">
        <v>100</v>
      </c>
      <c r="F153" s="40">
        <f>H100</f>
        <v>49.932065216472267</v>
      </c>
      <c r="I153" s="40">
        <f>K100</f>
        <v>76.238955049483181</v>
      </c>
      <c r="L153" s="40">
        <f>N100</f>
        <v>70.412290656855447</v>
      </c>
      <c r="O153" s="40">
        <f>data_bpb!B153</f>
        <v>71.22156924427793</v>
      </c>
      <c r="P153" s="40">
        <f>R100</f>
        <v>72.448160043588274</v>
      </c>
      <c r="S153" s="40">
        <f>U100</f>
        <v>73.767749608117441</v>
      </c>
      <c r="V153" s="40">
        <f>X100</f>
        <v>69.368708052963555</v>
      </c>
      <c r="Y153" s="40">
        <f>AA100</f>
        <v>61.174475958061393</v>
      </c>
      <c r="AB153" s="40">
        <f>data_bpb!C153</f>
        <v>59.029339921962936</v>
      </c>
      <c r="AC153" s="40">
        <f>AE100</f>
        <v>70.632830294069279</v>
      </c>
      <c r="AF153" s="40">
        <f>AH100</f>
        <v>68.242778538227896</v>
      </c>
      <c r="AI153" s="40">
        <f>AK100</f>
        <v>53.938356162651793</v>
      </c>
      <c r="AL153" s="40">
        <f>AN100</f>
        <v>78.426335758568328</v>
      </c>
      <c r="AO153" s="40">
        <f>data_bpb!D153</f>
        <v>80.331120469288535</v>
      </c>
      <c r="AP153" s="40">
        <f>AR100</f>
        <v>41.902449324103074</v>
      </c>
      <c r="AS153" s="40">
        <f>AU100</f>
        <v>66.141181173790315</v>
      </c>
      <c r="AV153" s="40">
        <f>AX100</f>
        <v>49.218750001922658</v>
      </c>
      <c r="AY153" s="40">
        <f>data_bpb!E153</f>
        <v>43.951541461393468</v>
      </c>
      <c r="AZ153" s="40">
        <f>BB100</f>
        <v>69.368708052964323</v>
      </c>
      <c r="BC153" s="40">
        <f>BE100</f>
        <v>50.501323287050859</v>
      </c>
      <c r="BF153" s="40">
        <f>data_bpb!F153</f>
        <v>51.852529263536518</v>
      </c>
      <c r="BG153" s="40">
        <f>BI100</f>
        <v>61.318131258657424</v>
      </c>
      <c r="BJ153" s="40">
        <f>BL100</f>
        <v>53.871003054957157</v>
      </c>
      <c r="BM153" s="40">
        <f>BO100</f>
        <v>50.7492839616122</v>
      </c>
      <c r="BP153" s="40">
        <f>BR100</f>
        <v>45.333059212215744</v>
      </c>
      <c r="BS153" s="40">
        <f>BU100</f>
        <v>50.832479510353302</v>
      </c>
      <c r="BV153" s="40">
        <f>BX100</f>
        <v>56.37784091213404</v>
      </c>
      <c r="BY153" s="40">
        <f>data_bpb!G153</f>
        <v>56.656293719753236</v>
      </c>
      <c r="BZ153" s="40">
        <f>CB100</f>
        <v>64.523995316728289</v>
      </c>
      <c r="CC153" s="40">
        <f>CE100</f>
        <v>49.687030545289886</v>
      </c>
      <c r="CD153" s="42"/>
      <c r="CF153" s="40">
        <f>data_bpb!H153</f>
        <v>53.653805206707318</v>
      </c>
      <c r="CG153" s="40">
        <f>CI100</f>
        <v>60.477235323585674</v>
      </c>
      <c r="CI153" s="42"/>
      <c r="CJ153" s="40">
        <f>CL100</f>
        <v>57.732588584426438</v>
      </c>
      <c r="CM153" s="40">
        <f>CO100</f>
        <v>61.891841316894769</v>
      </c>
      <c r="CN153" s="42"/>
      <c r="CT153" s="42"/>
      <c r="CY153" s="42"/>
      <c r="CZ153" s="42"/>
      <c r="DC153" s="42"/>
      <c r="DF153" s="42"/>
      <c r="DI153" s="42"/>
      <c r="DL153" s="42"/>
      <c r="DO153" s="42"/>
    </row>
    <row r="154" spans="1:119" x14ac:dyDescent="0.3">
      <c r="A154" s="41">
        <v>153</v>
      </c>
      <c r="B154" s="41"/>
      <c r="C154" s="54">
        <v>100</v>
      </c>
      <c r="F154" s="40">
        <f>H100</f>
        <v>49.932065216472267</v>
      </c>
      <c r="I154" s="40">
        <f>K100</f>
        <v>76.238955049483181</v>
      </c>
      <c r="L154" s="40">
        <f>N100</f>
        <v>70.412290656855447</v>
      </c>
      <c r="O154" s="40">
        <f>data_bpb!B154</f>
        <v>69.682006710156443</v>
      </c>
      <c r="P154" s="40">
        <f>R100</f>
        <v>72.448160043588274</v>
      </c>
      <c r="S154" s="40">
        <f>U100</f>
        <v>73.767749608117441</v>
      </c>
      <c r="V154" s="40">
        <f>X100</f>
        <v>69.368708052963555</v>
      </c>
      <c r="Y154" s="40">
        <f>AA100</f>
        <v>61.174475958061393</v>
      </c>
      <c r="AB154" s="40">
        <f>data_bpb!C154</f>
        <v>62.897417298441169</v>
      </c>
      <c r="AC154" s="40">
        <f>AE100</f>
        <v>70.632830294069279</v>
      </c>
      <c r="AF154" s="40">
        <f>AH100</f>
        <v>68.242778538227896</v>
      </c>
      <c r="AI154" s="40">
        <f>AK100</f>
        <v>53.938356162651793</v>
      </c>
      <c r="AL154" s="40">
        <f>AN100</f>
        <v>78.426335758568328</v>
      </c>
      <c r="AO154" s="40">
        <f>data_bpb!D154</f>
        <v>76.373922408134277</v>
      </c>
      <c r="AP154" s="40">
        <f>AR100</f>
        <v>41.902449324103074</v>
      </c>
      <c r="AS154" s="40">
        <f>AU100</f>
        <v>66.141181173790315</v>
      </c>
      <c r="AV154" s="40">
        <f>AX100</f>
        <v>49.218750001922658</v>
      </c>
      <c r="AY154" s="40">
        <f>data_bpb!E154</f>
        <v>56.289688372872313</v>
      </c>
      <c r="AZ154" s="40">
        <f>BB100</f>
        <v>69.368708052964323</v>
      </c>
      <c r="BC154" s="40">
        <f>BE100</f>
        <v>50.501323287050859</v>
      </c>
      <c r="BF154" s="40">
        <f>data_bpb!F154</f>
        <v>49.19053741865411</v>
      </c>
      <c r="BG154" s="40">
        <f>BI100</f>
        <v>61.318131258657424</v>
      </c>
      <c r="BJ154" s="40">
        <f>BL100</f>
        <v>53.871003054957157</v>
      </c>
      <c r="BM154" s="40">
        <f>BO100</f>
        <v>50.7492839616122</v>
      </c>
      <c r="BP154" s="40">
        <f>BR100</f>
        <v>45.333059212215744</v>
      </c>
      <c r="BS154" s="40">
        <f>BU100</f>
        <v>50.832479510353302</v>
      </c>
      <c r="BV154" s="40">
        <f>BX100</f>
        <v>56.37784091213404</v>
      </c>
      <c r="BY154" s="40">
        <f>data_bpb!G154</f>
        <v>56.688459842221604</v>
      </c>
      <c r="BZ154" s="40">
        <f>CB100</f>
        <v>64.523995316728289</v>
      </c>
      <c r="CC154" s="40">
        <f>CE100</f>
        <v>49.687030545289886</v>
      </c>
      <c r="CD154" s="42"/>
      <c r="CF154" s="40">
        <f>data_bpb!H154</f>
        <v>45.981006333478476</v>
      </c>
      <c r="CG154" s="40">
        <f>CI100</f>
        <v>60.477235323585674</v>
      </c>
      <c r="CI154" s="42"/>
      <c r="CJ154" s="40">
        <f>CL100</f>
        <v>57.732588584426438</v>
      </c>
      <c r="CM154" s="40">
        <f>CO100</f>
        <v>61.891841316894769</v>
      </c>
      <c r="CN154" s="42"/>
      <c r="CT154" s="42"/>
      <c r="CY154" s="42"/>
      <c r="CZ154" s="42"/>
      <c r="DC154" s="42"/>
      <c r="DF154" s="42"/>
      <c r="DI154" s="42"/>
      <c r="DL154" s="42"/>
      <c r="DO154" s="42"/>
    </row>
    <row r="155" spans="1:119" x14ac:dyDescent="0.3">
      <c r="A155" s="41">
        <v>154</v>
      </c>
      <c r="B155" s="41">
        <v>100</v>
      </c>
      <c r="C155" s="54">
        <v>101</v>
      </c>
      <c r="F155" s="40">
        <f>H101</f>
        <v>62.431837248870465</v>
      </c>
      <c r="I155" s="40">
        <f>K101</f>
        <v>90.715852985379385</v>
      </c>
      <c r="L155" s="40">
        <f>N101</f>
        <v>75.383660859735059</v>
      </c>
      <c r="O155" s="40">
        <f>data_bpb!B155</f>
        <v>73.97156874892508</v>
      </c>
      <c r="P155" s="40">
        <f>R101</f>
        <v>74.181369620413605</v>
      </c>
      <c r="S155" s="40">
        <f>U101</f>
        <v>92.051147255139725</v>
      </c>
      <c r="V155" s="40">
        <f>X101</f>
        <v>82.031250004450257</v>
      </c>
      <c r="Y155" s="40">
        <f>AA101</f>
        <v>75.246461072419862</v>
      </c>
      <c r="AB155" s="40">
        <f>data_bpb!C155</f>
        <v>79.673597208342358</v>
      </c>
      <c r="AC155" s="40">
        <f>AE101</f>
        <v>70.047769204630242</v>
      </c>
      <c r="AF155" s="40">
        <f>AH101</f>
        <v>70.206367927488202</v>
      </c>
      <c r="AI155" s="40">
        <f>AK101</f>
        <v>62.181442179493629</v>
      </c>
      <c r="AL155" s="40">
        <f>AN101</f>
        <v>84.759396357871893</v>
      </c>
      <c r="AO155" s="40">
        <f>data_bpb!D155</f>
        <v>91.199448535173687</v>
      </c>
      <c r="AP155" s="40">
        <f>AR101</f>
        <v>60.326483463081161</v>
      </c>
      <c r="AS155" s="40">
        <f>AU101</f>
        <v>73.045494701865024</v>
      </c>
      <c r="AV155" s="40">
        <f>AX101</f>
        <v>61.89184131512156</v>
      </c>
      <c r="AY155" s="40">
        <f>data_bpb!E155</f>
        <v>62.309893208154172</v>
      </c>
      <c r="AZ155" s="40">
        <f>BB101</f>
        <v>72.674560547152055</v>
      </c>
      <c r="BC155" s="40">
        <f>BE101</f>
        <v>55.569556453946795</v>
      </c>
      <c r="BF155" s="40">
        <f>data_bpb!F155</f>
        <v>56.007309598608678</v>
      </c>
      <c r="BG155" s="40">
        <f>BI101</f>
        <v>70.133587783842813</v>
      </c>
      <c r="BJ155" s="40">
        <f>BL101</f>
        <v>67.368623184765525</v>
      </c>
      <c r="BM155" s="40">
        <f>BO101</f>
        <v>63.540599384203318</v>
      </c>
      <c r="BP155" s="40">
        <f>BR101</f>
        <v>61.822429906902919</v>
      </c>
      <c r="BS155" s="40">
        <f>BU101</f>
        <v>64.390006487934613</v>
      </c>
      <c r="BV155" s="40">
        <f>BX101</f>
        <v>75.628810974780777</v>
      </c>
      <c r="BY155" s="40">
        <f>data_bpb!G155</f>
        <v>75.778621037034398</v>
      </c>
      <c r="BZ155" s="40">
        <f>CB101</f>
        <v>72.300349751435732</v>
      </c>
      <c r="CC155" s="40">
        <f>CE101</f>
        <v>58.852313167783528</v>
      </c>
      <c r="CD155" s="42"/>
      <c r="CF155" s="40">
        <f>data_bpb!H155</f>
        <v>56.053186271322055</v>
      </c>
      <c r="CG155" s="40">
        <f>CI101</f>
        <v>67.116477274515077</v>
      </c>
      <c r="CI155" s="42"/>
      <c r="CJ155" s="40">
        <f>CL101</f>
        <v>78.480094912623613</v>
      </c>
      <c r="CM155" s="40">
        <f>CO101</f>
        <v>68.365026868046456</v>
      </c>
      <c r="CN155" s="42"/>
      <c r="CT155" s="42"/>
      <c r="CY155" s="42"/>
      <c r="CZ155" s="42"/>
      <c r="DC155" s="42"/>
      <c r="DF155" s="42"/>
      <c r="DI155" s="42"/>
      <c r="DL155" s="42"/>
      <c r="DO155" s="42"/>
    </row>
    <row r="156" spans="1:119" x14ac:dyDescent="0.3">
      <c r="A156" s="41">
        <v>155</v>
      </c>
      <c r="B156" s="41"/>
      <c r="C156" s="54">
        <v>101</v>
      </c>
      <c r="F156" s="40">
        <f>H101</f>
        <v>62.431837248870465</v>
      </c>
      <c r="I156" s="40">
        <f>K101</f>
        <v>90.715852985379385</v>
      </c>
      <c r="L156" s="40">
        <f>N101</f>
        <v>75.383660859735059</v>
      </c>
      <c r="O156" s="40">
        <f>data_bpb!B156</f>
        <v>73.748559963852486</v>
      </c>
      <c r="P156" s="40">
        <f>R101</f>
        <v>74.181369620413605</v>
      </c>
      <c r="S156" s="40">
        <f>U101</f>
        <v>92.051147255139725</v>
      </c>
      <c r="V156" s="40">
        <f>X101</f>
        <v>82.031250004450257</v>
      </c>
      <c r="Y156" s="40">
        <f>AA101</f>
        <v>75.246461072419862</v>
      </c>
      <c r="AB156" s="40">
        <f>data_bpb!C156</f>
        <v>68.532651870177034</v>
      </c>
      <c r="AC156" s="40">
        <f>AE101</f>
        <v>70.047769204630242</v>
      </c>
      <c r="AF156" s="40">
        <f>AH101</f>
        <v>70.206367927488202</v>
      </c>
      <c r="AI156" s="40">
        <f>AK101</f>
        <v>62.181442179493629</v>
      </c>
      <c r="AL156" s="40">
        <f>AN101</f>
        <v>84.759396357871893</v>
      </c>
      <c r="AO156" s="40">
        <f>data_bpb!D156</f>
        <v>75.444799258564856</v>
      </c>
      <c r="AP156" s="40">
        <f>AR101</f>
        <v>60.326483463081161</v>
      </c>
      <c r="AS156" s="40">
        <f>AU101</f>
        <v>73.045494701865024</v>
      </c>
      <c r="AV156" s="40">
        <f>AX101</f>
        <v>61.89184131512156</v>
      </c>
      <c r="AY156" s="40">
        <f>data_bpb!E156</f>
        <v>59.062500002306997</v>
      </c>
      <c r="AZ156" s="40">
        <f>BB101</f>
        <v>72.674560547152055</v>
      </c>
      <c r="BC156" s="40">
        <f>BE101</f>
        <v>55.569556453946795</v>
      </c>
      <c r="BF156" s="40">
        <f>data_bpb!F156</f>
        <v>50.501323290593426</v>
      </c>
      <c r="BG156" s="40">
        <f>BI101</f>
        <v>70.133587783842813</v>
      </c>
      <c r="BJ156" s="40">
        <f>BL101</f>
        <v>67.368623184765525</v>
      </c>
      <c r="BM156" s="40">
        <f>BO101</f>
        <v>63.540599384203318</v>
      </c>
      <c r="BP156" s="40">
        <f>BR101</f>
        <v>61.822429906902919</v>
      </c>
      <c r="BS156" s="40">
        <f>BU101</f>
        <v>64.390006487934613</v>
      </c>
      <c r="BV156" s="40">
        <f>BX101</f>
        <v>75.628810974780777</v>
      </c>
      <c r="BY156" s="40">
        <f>data_bpb!G156</f>
        <v>73.226417972186127</v>
      </c>
      <c r="BZ156" s="40">
        <f>CB101</f>
        <v>72.300349751435732</v>
      </c>
      <c r="CC156" s="40">
        <f>CE101</f>
        <v>58.852313167783528</v>
      </c>
      <c r="CD156" s="42"/>
      <c r="CF156" s="40">
        <f>data_bpb!H156</f>
        <v>55.326326350512169</v>
      </c>
      <c r="CG156" s="40">
        <f>CI101</f>
        <v>67.116477274515077</v>
      </c>
      <c r="CI156" s="42"/>
      <c r="CJ156" s="40">
        <f>CL101</f>
        <v>78.480094912623613</v>
      </c>
      <c r="CM156" s="40">
        <f>CO101</f>
        <v>68.365026868046456</v>
      </c>
      <c r="CN156" s="42"/>
      <c r="CT156" s="42"/>
      <c r="CY156" s="42"/>
      <c r="CZ156" s="42"/>
      <c r="DC156" s="42"/>
      <c r="DF156" s="42"/>
      <c r="DI156" s="42"/>
      <c r="DL156" s="42"/>
      <c r="DO156" s="42"/>
    </row>
    <row r="157" spans="1:119" x14ac:dyDescent="0.3">
      <c r="A157" s="41">
        <v>156</v>
      </c>
      <c r="B157" s="41"/>
      <c r="C157" s="54">
        <v>101</v>
      </c>
      <c r="F157" s="40">
        <f>H101</f>
        <v>62.431837248870465</v>
      </c>
      <c r="I157" s="40">
        <f>K101</f>
        <v>90.715852985379385</v>
      </c>
      <c r="L157" s="40">
        <f>N101</f>
        <v>75.383660859735059</v>
      </c>
      <c r="O157" s="40">
        <f>data_bpb!B157</f>
        <v>78.302556825133934</v>
      </c>
      <c r="P157" s="40">
        <f>R101</f>
        <v>74.181369620413605</v>
      </c>
      <c r="S157" s="40">
        <f>U101</f>
        <v>92.051147255139725</v>
      </c>
      <c r="V157" s="40">
        <f>X101</f>
        <v>82.031250004450257</v>
      </c>
      <c r="Y157" s="40">
        <f>AA101</f>
        <v>75.246461072419862</v>
      </c>
      <c r="AB157" s="40">
        <f>data_bpb!C157</f>
        <v>81.859947098072496</v>
      </c>
      <c r="AC157" s="40">
        <f>AE101</f>
        <v>70.047769204630242</v>
      </c>
      <c r="AF157" s="40">
        <f>AH101</f>
        <v>70.206367927488202</v>
      </c>
      <c r="AI157" s="40">
        <f>AK101</f>
        <v>62.181442179493629</v>
      </c>
      <c r="AL157" s="40">
        <f>AN101</f>
        <v>84.759396357871893</v>
      </c>
      <c r="AO157" s="40">
        <f>data_bpb!D157</f>
        <v>89.877717388404889</v>
      </c>
      <c r="AP157" s="40">
        <f>AR101</f>
        <v>60.326483463081161</v>
      </c>
      <c r="AS157" s="40">
        <f>AU101</f>
        <v>73.045494701865024</v>
      </c>
      <c r="AV157" s="40">
        <f>AX101</f>
        <v>61.89184131512156</v>
      </c>
      <c r="AY157" s="40">
        <f>data_bpb!E157</f>
        <v>64.198369560855397</v>
      </c>
      <c r="AZ157" s="40">
        <f>BB101</f>
        <v>72.674560547152055</v>
      </c>
      <c r="BC157" s="40">
        <f>BE101</f>
        <v>55.569556453946795</v>
      </c>
      <c r="BF157" s="40">
        <f>data_bpb!F157</f>
        <v>60.944103863417652</v>
      </c>
      <c r="BG157" s="40">
        <f>BI101</f>
        <v>70.133587783842813</v>
      </c>
      <c r="BJ157" s="40">
        <f>BL101</f>
        <v>67.368623184765525</v>
      </c>
      <c r="BM157" s="40">
        <f>BO101</f>
        <v>63.540599384203318</v>
      </c>
      <c r="BP157" s="40">
        <f>BR101</f>
        <v>61.822429906902919</v>
      </c>
      <c r="BS157" s="40">
        <f>BU101</f>
        <v>64.390006487934613</v>
      </c>
      <c r="BV157" s="40">
        <f>BX101</f>
        <v>75.628810974780777</v>
      </c>
      <c r="BY157" s="40">
        <f>data_bpb!G157</f>
        <v>77.173981723895821</v>
      </c>
      <c r="BZ157" s="40">
        <f>CB101</f>
        <v>72.300349751435732</v>
      </c>
      <c r="CC157" s="40">
        <f>CE101</f>
        <v>58.852313167783528</v>
      </c>
      <c r="CF157" s="40">
        <f>data_bpb!H157</f>
        <v>66.427612069136728</v>
      </c>
      <c r="CG157" s="40">
        <f>CI101</f>
        <v>67.116477274515077</v>
      </c>
      <c r="CJ157" s="40">
        <f>CL101</f>
        <v>78.480094912623613</v>
      </c>
      <c r="CM157" s="40">
        <f>CO101</f>
        <v>68.365026868046456</v>
      </c>
    </row>
    <row r="158" spans="1:119" x14ac:dyDescent="0.3">
      <c r="A158" s="41">
        <v>157</v>
      </c>
      <c r="B158" s="41">
        <v>101</v>
      </c>
      <c r="C158" s="54">
        <v>102</v>
      </c>
      <c r="F158" s="40">
        <f>H102</f>
        <v>60.79963235678305</v>
      </c>
      <c r="I158" s="40">
        <f>K102</f>
        <v>82.522455101016533</v>
      </c>
      <c r="L158" s="40">
        <f>N102</f>
        <v>66.82718211775061</v>
      </c>
      <c r="O158" s="40">
        <f>data_bpb!B158</f>
        <v>67.444656377682037</v>
      </c>
      <c r="P158" s="40">
        <f>R102</f>
        <v>73.478228670571568</v>
      </c>
      <c r="S158" s="40">
        <f>U102</f>
        <v>72.745601179887871</v>
      </c>
      <c r="V158" s="40">
        <f>X102</f>
        <v>65.417325945808898</v>
      </c>
      <c r="Y158" s="40">
        <f>AA102</f>
        <v>62.327261304600199</v>
      </c>
      <c r="AB158" s="40">
        <f>data_bpb!C158</f>
        <v>62.901155328689434</v>
      </c>
      <c r="AC158" s="40">
        <f>AE102</f>
        <v>63.802083328717572</v>
      </c>
      <c r="AF158" s="40">
        <f>AH102</f>
        <v>73.565391461734123</v>
      </c>
      <c r="AI158" s="40">
        <f>AK102</f>
        <v>48.37412246394058</v>
      </c>
      <c r="AL158" s="40">
        <f>AN102</f>
        <v>79.40540973329793</v>
      </c>
      <c r="AO158" s="40">
        <f>data_bpb!D158</f>
        <v>81.225026481440125</v>
      </c>
      <c r="AP158" s="40">
        <f>AR102</f>
        <v>52.378061655128505</v>
      </c>
      <c r="AS158" s="40">
        <f>AU102</f>
        <v>66.881234833708135</v>
      </c>
      <c r="AV158" s="40">
        <f>AX102</f>
        <v>50.480769233802832</v>
      </c>
      <c r="AY158" s="40">
        <f>data_bpb!E158</f>
        <v>50.419207320051569</v>
      </c>
      <c r="AZ158" s="40">
        <f>BB102</f>
        <v>77.51953124507979</v>
      </c>
      <c r="BC158" s="40">
        <f>BE102</f>
        <v>59.860641891575717</v>
      </c>
      <c r="BF158" s="40">
        <f>data_bpb!F158</f>
        <v>60.419465451899725</v>
      </c>
      <c r="BG158" s="40">
        <f>BI102</f>
        <v>59.401939657773632</v>
      </c>
      <c r="BJ158" s="40">
        <f>BL102</f>
        <v>65.6250010253911</v>
      </c>
      <c r="BM158" s="40">
        <f>BO102</f>
        <v>50.83247950676494</v>
      </c>
      <c r="BP158" s="40">
        <f>BR102</f>
        <v>52.616926502608237</v>
      </c>
      <c r="BS158" s="40">
        <f>BU102</f>
        <v>66.92634560965827</v>
      </c>
      <c r="BV158" s="40">
        <f>BX102</f>
        <v>56.544704008722043</v>
      </c>
      <c r="BY158" s="40">
        <f>data_bpb!G158</f>
        <v>56.899350942481455</v>
      </c>
      <c r="BZ158" s="40">
        <f>CB102</f>
        <v>70.733532927512869</v>
      </c>
      <c r="CC158" s="40">
        <f>CE102</f>
        <v>52.835463260157162</v>
      </c>
      <c r="CF158" s="40">
        <f>data_bpb!H158</f>
        <v>53.190206242285498</v>
      </c>
      <c r="CG158" s="40">
        <f>CI102</f>
        <v>66.335740078437951</v>
      </c>
      <c r="CJ158" s="40">
        <f>CL102</f>
        <v>64.065728305139018</v>
      </c>
      <c r="CM158" s="40">
        <f>CO102</f>
        <v>65.236686389808995</v>
      </c>
    </row>
    <row r="159" spans="1:119" x14ac:dyDescent="0.3">
      <c r="A159" s="41">
        <v>158</v>
      </c>
      <c r="B159" s="41" t="s">
        <v>39</v>
      </c>
      <c r="C159" s="54" t="s">
        <v>144</v>
      </c>
      <c r="F159" s="40">
        <f>(H104*(4/6))+(H103*(2/6))</f>
        <v>62.561502584575223</v>
      </c>
      <c r="I159" s="40">
        <f>(K104*(4/6))+(K103*(2/6))</f>
        <v>100.52150827644037</v>
      </c>
      <c r="L159" s="40">
        <f>(N104*(4/6))+(N103*(2/6))</f>
        <v>84.300910578082025</v>
      </c>
      <c r="O159" s="40">
        <f>data_bpb!B159</f>
        <v>79.051540842659449</v>
      </c>
      <c r="P159" s="40">
        <f>(R104*(4/6))+(R103*(2/6))</f>
        <v>75.265245363400084</v>
      </c>
      <c r="S159" s="40">
        <f>(U104*(4/6))+(U103*(2/6))</f>
        <v>84.09439362398129</v>
      </c>
      <c r="V159" s="40">
        <f>(X104*(4/6))+(X103*(2/6))</f>
        <v>83.522727272592732</v>
      </c>
      <c r="Y159" s="40">
        <f>(AA104*(4/6))+(AA103*(2/6))</f>
        <v>71.299488677895923</v>
      </c>
      <c r="AB159" s="40">
        <f>data_bpb!C159</f>
        <v>69.485598228264791</v>
      </c>
      <c r="AC159" s="40">
        <f>(AE104*(4/6))+(AE103*(2/6))</f>
        <v>61.70203666141942</v>
      </c>
      <c r="AF159" s="40">
        <f>(AH104*(4/6))+(AH103*(2/6))</f>
        <v>91.492142375577643</v>
      </c>
      <c r="AI159" s="40">
        <f>(AK104*(4/6))+(AK103*(2/6))</f>
        <v>61.817995932818739</v>
      </c>
      <c r="AL159" s="40">
        <f>(AN104*(4/6))+(AN103*(2/6))</f>
        <v>88.209493395200823</v>
      </c>
      <c r="AO159" s="40">
        <f>data_bpb!D159</f>
        <v>85.598287602451521</v>
      </c>
      <c r="AP159" s="40">
        <f>(AR104*(4/6))+(AR103*(2/6))</f>
        <v>61.168949065518134</v>
      </c>
      <c r="AS159" s="40">
        <f>(AU104*(4/6))+(AU103*(2/6))</f>
        <v>78.827572231291072</v>
      </c>
      <c r="AV159" s="40">
        <f>(AX104*(4/6))+(AX103*(2/6))</f>
        <v>64.50265522472165</v>
      </c>
      <c r="AY159" s="40">
        <f>data_bpb!E159</f>
        <v>62.358597279556911</v>
      </c>
      <c r="AZ159" s="40">
        <f>(BB104*(4/6))+(BB103*(2/6))</f>
        <v>83.95960601121385</v>
      </c>
      <c r="BC159" s="40">
        <f>(BE104*(4/6))+(BE103*(2/6))</f>
        <v>79.027415743808717</v>
      </c>
      <c r="BF159" s="40">
        <f>data_bpb!F159</f>
        <v>74.898097814321304</v>
      </c>
      <c r="BG159" s="40">
        <f>(BI104*(4/6))+(BI103*(2/6))</f>
        <v>72.146827178268808</v>
      </c>
      <c r="BJ159" s="40">
        <f>(BL104*(4/6))+(BL103*(2/6))</f>
        <v>74.844793267618044</v>
      </c>
      <c r="BM159" s="40">
        <f>(BO104*(4/6))+(BO103*(2/6))</f>
        <v>53.247565313973475</v>
      </c>
      <c r="BP159" s="40">
        <f>(BR104*(4/6))+(BR103*(2/6))</f>
        <v>57.352175803927608</v>
      </c>
      <c r="BS159" s="40">
        <f>(BU104*(4/6))+(BU103*(2/6))</f>
        <v>69.75508313834051</v>
      </c>
      <c r="BV159" s="40">
        <f>(BX104*(4/6))+(BX103*(2/6))</f>
        <v>67.747384454860168</v>
      </c>
      <c r="BY159" s="40">
        <f>data_bpb!G159</f>
        <v>65.624999996581138</v>
      </c>
      <c r="BZ159" s="40">
        <f>(CB104*(4/6))+(CB103*(2/6))</f>
        <v>86.43162462672619</v>
      </c>
      <c r="CC159" s="40">
        <f>(CE104*(4/6))+(CE103*(2/6))</f>
        <v>63.185189560420277</v>
      </c>
      <c r="CF159" s="40">
        <f>data_bpb!H159</f>
        <v>61.738044965870053</v>
      </c>
      <c r="CG159" s="40">
        <f>(CI104*(4/6))+(CI103*(2/6))</f>
        <v>68.625608528865769</v>
      </c>
      <c r="CJ159" s="40">
        <f>(CL104*(4/6))+(CL103*(2/6))</f>
        <v>65.389882185442417</v>
      </c>
      <c r="CM159" s="40">
        <f>(CO104*(4/6))+(CO103*(2/6))</f>
        <v>77.357922356132235</v>
      </c>
    </row>
    <row r="160" spans="1:119" x14ac:dyDescent="0.3">
      <c r="A160" s="41">
        <v>159</v>
      </c>
      <c r="B160" s="41"/>
      <c r="C160" s="54">
        <v>104</v>
      </c>
      <c r="F160" s="40">
        <f>H104</f>
        <v>65.75546719649185</v>
      </c>
      <c r="I160" s="40">
        <f>K104</f>
        <v>103.42401501029155</v>
      </c>
      <c r="L160" s="40">
        <f>N104</f>
        <v>88.451595644131814</v>
      </c>
      <c r="O160" s="40">
        <f>data_bpb!B160</f>
        <v>92.837761983323389</v>
      </c>
      <c r="P160" s="40">
        <f>R104</f>
        <v>74.898097822111623</v>
      </c>
      <c r="S160" s="40">
        <f>U104</f>
        <v>83.075184188705393</v>
      </c>
      <c r="V160" s="40">
        <f>X104</f>
        <v>86.132812504835798</v>
      </c>
      <c r="Y160" s="40">
        <f>AA104</f>
        <v>72.724274408281644</v>
      </c>
      <c r="AB160" s="40">
        <f>data_bpb!C160</f>
        <v>73.478228670571568</v>
      </c>
      <c r="AC160" s="40">
        <f>AE104</f>
        <v>64.768276762296523</v>
      </c>
      <c r="AF160" s="40">
        <f>AH104</f>
        <v>91.756322121593669</v>
      </c>
      <c r="AI160" s="40">
        <f>AK104</f>
        <v>64.331561206708571</v>
      </c>
      <c r="AL160" s="40">
        <f>AN104</f>
        <v>92.560634319508196</v>
      </c>
      <c r="AO160" s="40">
        <f>data_bpb!D160</f>
        <v>93.963068181986216</v>
      </c>
      <c r="AP160" s="40">
        <f>AR104</f>
        <v>62.389964790449376</v>
      </c>
      <c r="AS160" s="40">
        <f>AU104</f>
        <v>83.14479637754323</v>
      </c>
      <c r="AV160" s="40">
        <f>AX104</f>
        <v>64.852941178378032</v>
      </c>
      <c r="AY160" s="40">
        <f>data_bpb!E160</f>
        <v>65.45184697009816</v>
      </c>
      <c r="AZ160" s="40">
        <f>BB104</f>
        <v>83.579009439814598</v>
      </c>
      <c r="BC160" s="40">
        <f>BE104</f>
        <v>78.787517868758911</v>
      </c>
      <c r="BF160" s="40">
        <f>data_bpb!F160</f>
        <v>81.172284029006804</v>
      </c>
      <c r="BG160" s="40">
        <f>BI104</f>
        <v>74.192462987262275</v>
      </c>
      <c r="BJ160" s="40">
        <f>BL104</f>
        <v>75.35312909572346</v>
      </c>
      <c r="BM160" s="40">
        <f>BO104</f>
        <v>54.784121020840814</v>
      </c>
      <c r="BP160" s="40">
        <f>BR104</f>
        <v>59.111759796520992</v>
      </c>
      <c r="BS160" s="40">
        <f>BU104</f>
        <v>70.632830294069279</v>
      </c>
      <c r="BV160" s="40">
        <f>BX104</f>
        <v>67.536754696461784</v>
      </c>
      <c r="BY160" s="40">
        <f>data_bpb!G160</f>
        <v>68.944552536937465</v>
      </c>
      <c r="BZ160" s="40">
        <f>CB104</f>
        <v>88.012240554656714</v>
      </c>
      <c r="CC160" s="40">
        <f>CE104</f>
        <v>66.460147358632554</v>
      </c>
      <c r="CF160" s="40">
        <f>data_bpb!H160</f>
        <v>66.540370172984723</v>
      </c>
      <c r="CG160" s="40">
        <f>CI104</f>
        <v>71.037371134592277</v>
      </c>
      <c r="CJ160" s="40">
        <f>CL104</f>
        <v>70.074152542187377</v>
      </c>
      <c r="CM160" s="40">
        <f>CO104</f>
        <v>78.587834627037722</v>
      </c>
    </row>
    <row r="161" spans="1:91" x14ac:dyDescent="0.3">
      <c r="A161" s="41">
        <v>160</v>
      </c>
      <c r="B161" s="41" t="s">
        <v>40</v>
      </c>
      <c r="C161" s="54" t="s">
        <v>145</v>
      </c>
      <c r="F161" s="40">
        <f>(H105*(4/6))+(H104*(2/6))</f>
        <v>71.086022887154428</v>
      </c>
      <c r="I161" s="40">
        <f>(K105*(4/6))+(K104*(2/6))</f>
        <v>111.41116853754869</v>
      </c>
      <c r="L161" s="40">
        <f>(N105*(4/6))+(N104*(2/6))</f>
        <v>92.809540119023993</v>
      </c>
      <c r="O161" s="40">
        <f>data_bpb!B161</f>
        <v>91.266031621257397</v>
      </c>
      <c r="P161" s="40">
        <f>(R105*(4/6))+(R104*(2/6))</f>
        <v>75.385239923891248</v>
      </c>
      <c r="S161" s="40">
        <f>(U105*(4/6))+(U104*(2/6))</f>
        <v>91.939979812556942</v>
      </c>
      <c r="V161" s="40">
        <f>(X105*(4/6))+(X104*(2/6))</f>
        <v>87.942671021111437</v>
      </c>
      <c r="Y161" s="40">
        <f>(AA105*(4/6))+(AA104*(2/6))</f>
        <v>74.053171791427474</v>
      </c>
      <c r="AB161" s="40">
        <f>data_bpb!C161</f>
        <v>73.174441502771813</v>
      </c>
      <c r="AC161" s="40">
        <f>(AE105*(4/6))+(AE104*(2/6))</f>
        <v>68.664575032507784</v>
      </c>
      <c r="AF161" s="40">
        <f>(AH105*(4/6))+(AH104*(2/6))</f>
        <v>93.417887518711581</v>
      </c>
      <c r="AI161" s="40">
        <f>(AK105*(4/6))+(AK104*(2/6))</f>
        <v>64.645264395120051</v>
      </c>
      <c r="AL161" s="40">
        <f>(AN105*(4/6))+(AN104*(2/6))</f>
        <v>93.877553925440253</v>
      </c>
      <c r="AO161" s="40">
        <f>data_bpb!D161</f>
        <v>89.166465416714246</v>
      </c>
      <c r="AP161" s="40">
        <f>(AR105*(4/6))+(AR104*(2/6))</f>
        <v>62.812661027985939</v>
      </c>
      <c r="AS161" s="40">
        <f>(AU105*(4/6))+(AU104*(2/6))</f>
        <v>85.680231807104462</v>
      </c>
      <c r="AV161" s="40">
        <f>(AX105*(4/6))+(AX104*(2/6))</f>
        <v>66.001705028631378</v>
      </c>
      <c r="AY161" s="40">
        <f>data_bpb!E161</f>
        <v>63.47556294670801</v>
      </c>
      <c r="AZ161" s="40">
        <f>(BB105*(4/6))+(BB104*(2/6))</f>
        <v>85.602337412234348</v>
      </c>
      <c r="BC161" s="40">
        <f>(BE105*(4/6))+(BE104*(2/6))</f>
        <v>78.670999061683631</v>
      </c>
      <c r="BF161" s="40">
        <f>data_bpb!F161</f>
        <v>77.181485401271729</v>
      </c>
      <c r="BG161" s="40">
        <f>(BI105*(4/6))+(BI104*(2/6))</f>
        <v>76.678363008968219</v>
      </c>
      <c r="BJ161" s="40">
        <f>(BL105*(4/6))+(BL104*(2/6))</f>
        <v>76.862077558599822</v>
      </c>
      <c r="BM161" s="40">
        <f>(BO105*(4/6))+(BO104*(2/6))</f>
        <v>55.441004970249296</v>
      </c>
      <c r="BP161" s="40">
        <f>(BR105*(4/6))+(BR104*(2/6))</f>
        <v>61.502226515772634</v>
      </c>
      <c r="BS161" s="40">
        <f>(BU105*(4/6))+(BU104*(2/6))</f>
        <v>70.956834103003374</v>
      </c>
      <c r="BV161" s="40">
        <f>(BX105*(4/6))+(BX104*(2/6))</f>
        <v>70.980891657298429</v>
      </c>
      <c r="BY161" s="40">
        <f>data_bpb!G161</f>
        <v>66.863207548747056</v>
      </c>
      <c r="BZ161" s="40">
        <f>(CB105*(4/6))+(CB104*(2/6))</f>
        <v>87.609083705414093</v>
      </c>
      <c r="CC161" s="40">
        <f>(CE105*(4/6))+(CE104*(2/6))</f>
        <v>68.090882452159732</v>
      </c>
      <c r="CF161" s="40">
        <f>data_bpb!H161</f>
        <v>67.444656377682037</v>
      </c>
      <c r="CG161" s="40">
        <f>(CI105*(4/6))+(CI104*(2/6))</f>
        <v>75.045795554249821</v>
      </c>
      <c r="CJ161" s="40">
        <f>(CL105*(4/6))+(CL104*(2/6))</f>
        <v>76.981591703467942</v>
      </c>
      <c r="CM161" s="40">
        <f>(CO105*(4/6))+(CO104*(2/6))</f>
        <v>78.871530162162514</v>
      </c>
    </row>
    <row r="162" spans="1:91" x14ac:dyDescent="0.3">
      <c r="A162" s="41">
        <v>161</v>
      </c>
      <c r="B162" s="41"/>
      <c r="C162" s="54">
        <v>105</v>
      </c>
      <c r="F162" s="40">
        <f>H105</f>
        <v>73.751300732485731</v>
      </c>
      <c r="I162" s="40">
        <f>K105</f>
        <v>115.40474530117727</v>
      </c>
      <c r="L162" s="40">
        <f>N105</f>
        <v>94.988512356470082</v>
      </c>
      <c r="O162" s="40">
        <f>data_bpb!B162</f>
        <v>95.043672443404603</v>
      </c>
      <c r="P162" s="40">
        <f>R105</f>
        <v>75.628810974781075</v>
      </c>
      <c r="S162" s="40">
        <f>U105</f>
        <v>96.372377624482738</v>
      </c>
      <c r="V162" s="40">
        <f>X105</f>
        <v>88.847600279249249</v>
      </c>
      <c r="Y162" s="40">
        <f>AA105</f>
        <v>74.717620483000388</v>
      </c>
      <c r="AB162" s="40">
        <f>data_bpb!C162</f>
        <v>76.752753248328332</v>
      </c>
      <c r="AC162" s="40">
        <f>AE105</f>
        <v>70.612724167613422</v>
      </c>
      <c r="AF162" s="40">
        <f>AH105</f>
        <v>94.248670217270544</v>
      </c>
      <c r="AI162" s="40">
        <f>AK105</f>
        <v>64.802115989325799</v>
      </c>
      <c r="AL162" s="40">
        <f>AN105</f>
        <v>94.536013728406303</v>
      </c>
      <c r="AO162" s="40">
        <f>data_bpb!D162</f>
        <v>96.900596938686661</v>
      </c>
      <c r="AP162" s="40">
        <f>AR105</f>
        <v>63.024009146754224</v>
      </c>
      <c r="AS162" s="40">
        <f>AU105</f>
        <v>86.947949521885093</v>
      </c>
      <c r="AV162" s="40">
        <f>AX105</f>
        <v>66.57608695375805</v>
      </c>
      <c r="AY162" s="40">
        <f>data_bpb!E162</f>
        <v>69.837415540170568</v>
      </c>
      <c r="AZ162" s="40">
        <f>BB105</f>
        <v>86.614001398444231</v>
      </c>
      <c r="BC162" s="40">
        <f>BE105</f>
        <v>78.612739658145998</v>
      </c>
      <c r="BF162" s="40">
        <f>data_bpb!F162</f>
        <v>81.600345393590032</v>
      </c>
      <c r="BG162" s="40">
        <f>BI105</f>
        <v>77.921313019821199</v>
      </c>
      <c r="BJ162" s="40">
        <f>BL105</f>
        <v>77.616551790038002</v>
      </c>
      <c r="BM162" s="40">
        <f>BO105</f>
        <v>55.769446944953536</v>
      </c>
      <c r="BP162" s="40">
        <f>BR105</f>
        <v>62.697459875398458</v>
      </c>
      <c r="BS162" s="40">
        <f>BU105</f>
        <v>71.118836007470421</v>
      </c>
      <c r="BV162" s="40">
        <f>BX105</f>
        <v>72.702960137716744</v>
      </c>
      <c r="BY162" s="40">
        <f>data_bpb!G162</f>
        <v>76.37392240813611</v>
      </c>
      <c r="BZ162" s="40">
        <f>CB105</f>
        <v>87.40750528079279</v>
      </c>
      <c r="CC162" s="40">
        <f>CE105</f>
        <v>68.906249998923329</v>
      </c>
      <c r="CF162" s="40">
        <f>data_bpb!H162</f>
        <v>70.114074485153807</v>
      </c>
      <c r="CG162" s="40">
        <f>CI105</f>
        <v>77.0500077640786</v>
      </c>
      <c r="CJ162" s="40">
        <f>CL105</f>
        <v>80.435311284108224</v>
      </c>
      <c r="CM162" s="40">
        <f>CO105</f>
        <v>79.013377929724925</v>
      </c>
    </row>
    <row r="163" spans="1:91" x14ac:dyDescent="0.3">
      <c r="A163" s="41">
        <v>162</v>
      </c>
      <c r="B163" s="41" t="s">
        <v>41</v>
      </c>
      <c r="C163" s="54" t="s">
        <v>146</v>
      </c>
      <c r="F163" s="40">
        <f>(H106*(4/6))+(H105*(2/6))</f>
        <v>81.767145155372546</v>
      </c>
      <c r="I163" s="40">
        <f>(K106*(4/6))+(K105*(2/6))</f>
        <v>125.86420561893743</v>
      </c>
      <c r="L163" s="40">
        <f>(N106*(4/6))+(N105*(2/6))</f>
        <v>101.61842120482578</v>
      </c>
      <c r="O163" s="40">
        <f>data_bpb!B163</f>
        <v>101.99938321142841</v>
      </c>
      <c r="P163" s="40">
        <f>(R106*(4/6))+(R105*(2/6))</f>
        <v>77.214320646656205</v>
      </c>
      <c r="S163" s="40">
        <f>(U106*(4/6))+(U105*(2/6))</f>
        <v>101.46374852226668</v>
      </c>
      <c r="V163" s="40">
        <f>(X106*(4/6))+(X105*(2/6))</f>
        <v>93.417950094120698</v>
      </c>
      <c r="Y163" s="40">
        <f>(AA106*(4/6))+(AA105*(2/6))</f>
        <v>76.065966297232279</v>
      </c>
      <c r="AB163" s="40">
        <f>data_bpb!C163</f>
        <v>72.405536677214698</v>
      </c>
      <c r="AC163" s="40">
        <f>(AE106*(4/6))+(AE105*(2/6))</f>
        <v>71.4099151440914</v>
      </c>
      <c r="AF163" s="40">
        <f>(AH106*(4/6))+(AH105*(2/6))</f>
        <v>99.303827847733544</v>
      </c>
      <c r="AI163" s="40">
        <f>(AK106*(4/6))+(AK105*(2/6))</f>
        <v>67.769047035554038</v>
      </c>
      <c r="AL163" s="40">
        <f>(AN106*(4/6))+(AN105*(2/6))</f>
        <v>100.07543740246203</v>
      </c>
      <c r="AO163" s="40">
        <f>data_bpb!D163</f>
        <v>101.24999998734208</v>
      </c>
      <c r="AP163" s="40">
        <f>(AR106*(4/6))+(AR105*(2/6))</f>
        <v>65.607517608261759</v>
      </c>
      <c r="AS163" s="40">
        <f>(AU106*(4/6))+(AU105*(2/6))</f>
        <v>91.323616767696308</v>
      </c>
      <c r="AV163" s="40">
        <f>(AX106*(4/6))+(AX105*(2/6))</f>
        <v>73.021904503917</v>
      </c>
      <c r="AY163" s="40">
        <f>data_bpb!E163</f>
        <v>72.027439025764082</v>
      </c>
      <c r="AZ163" s="40">
        <f>(BB106*(4/6))+(BB105*(2/6))</f>
        <v>87.26646090802447</v>
      </c>
      <c r="BC163" s="40">
        <f>(BE106*(4/6))+(BE105*(2/6))</f>
        <v>79.209054250437404</v>
      </c>
      <c r="BF163" s="40">
        <f>data_bpb!F163</f>
        <v>77.470733762548491</v>
      </c>
      <c r="BG163" s="40">
        <f>(BI106*(4/6))+(BI105*(2/6))</f>
        <v>89.190230940050142</v>
      </c>
      <c r="BJ163" s="40">
        <f>(BL106*(4/6))+(BL105*(2/6))</f>
        <v>78.024501945720758</v>
      </c>
      <c r="BM163" s="40">
        <f>(BO106*(4/6))+(BO105*(2/6))</f>
        <v>59.851043191141351</v>
      </c>
      <c r="BP163" s="40">
        <f>(BR106*(4/6))+(BR105*(2/6))</f>
        <v>67.086836577949825</v>
      </c>
      <c r="BS163" s="40">
        <f>(BU106*(4/6))+(BU105*(2/6))</f>
        <v>77.539286481861623</v>
      </c>
      <c r="BV163" s="40">
        <f>(BX106*(4/6))+(BX105*(2/6))</f>
        <v>76.239037025849981</v>
      </c>
      <c r="BY163" s="40">
        <f>data_bpb!G163</f>
        <v>74.137029286763706</v>
      </c>
      <c r="BZ163" s="40">
        <f>(CB106*(4/6))+(CB105*(2/6))</f>
        <v>87.561908233245248</v>
      </c>
      <c r="CC163" s="40">
        <f>(CE106*(4/6))+(CE105*(2/6))</f>
        <v>70.235631030052502</v>
      </c>
      <c r="CF163" s="40">
        <f>data_bpb!H163</f>
        <v>69.837415540172103</v>
      </c>
      <c r="CG163" s="40">
        <f>(CI106*(4/6))+(CI105*(2/6))</f>
        <v>83.832070095411879</v>
      </c>
      <c r="CJ163" s="40">
        <f>(CL106*(4/6))+(CL105*(2/6))</f>
        <v>82.662834253180975</v>
      </c>
      <c r="CM163" s="40">
        <f>(CO106*(4/6))+(CO105*(2/6))</f>
        <v>81.025292647246673</v>
      </c>
    </row>
    <row r="164" spans="1:91" x14ac:dyDescent="0.3">
      <c r="A164" s="41">
        <v>163</v>
      </c>
      <c r="B164" s="41"/>
      <c r="C164" s="54">
        <v>106</v>
      </c>
      <c r="F164" s="40">
        <f>H106</f>
        <v>85.775067366815961</v>
      </c>
      <c r="I164" s="40">
        <f>K106</f>
        <v>131.09393577781753</v>
      </c>
      <c r="L164" s="40">
        <f>N106</f>
        <v>104.93337562900363</v>
      </c>
      <c r="O164" s="40">
        <f>data_bpb!B164</f>
        <v>108.70324344785421</v>
      </c>
      <c r="P164" s="40">
        <f>R106</f>
        <v>78.007075482593763</v>
      </c>
      <c r="S164" s="40">
        <f>U106</f>
        <v>104.00943397115867</v>
      </c>
      <c r="V164" s="40">
        <f>X106</f>
        <v>95.703125001556415</v>
      </c>
      <c r="Y164" s="40">
        <f>AA106</f>
        <v>76.740139204348239</v>
      </c>
      <c r="AB164" s="40">
        <f>data_bpb!C164</f>
        <v>82.031250010679457</v>
      </c>
      <c r="AC164" s="40">
        <f>AE106</f>
        <v>71.808510632330382</v>
      </c>
      <c r="AF164" s="40">
        <f>AH106</f>
        <v>101.83140666296507</v>
      </c>
      <c r="AI164" s="40">
        <f>AK106</f>
        <v>69.252512558668158</v>
      </c>
      <c r="AL164" s="40">
        <f>AN106</f>
        <v>102.84514923948991</v>
      </c>
      <c r="AO164" s="40">
        <f>data_bpb!D164</f>
        <v>100.6740775202319</v>
      </c>
      <c r="AP164" s="40">
        <f>AR106</f>
        <v>66.899271839015526</v>
      </c>
      <c r="AS164" s="40">
        <f>AU106</f>
        <v>93.511450390601937</v>
      </c>
      <c r="AV164" s="40">
        <f>AX106</f>
        <v>76.244813278996489</v>
      </c>
      <c r="AY164" s="40">
        <f>data_bpb!E164</f>
        <v>76.704174861157227</v>
      </c>
      <c r="AZ164" s="40">
        <f>BB106</f>
        <v>87.59269066281459</v>
      </c>
      <c r="BC164" s="40">
        <f>BE106</f>
        <v>79.507211546583108</v>
      </c>
      <c r="BF164" s="40">
        <f>data_bpb!F164</f>
        <v>81.172284029006804</v>
      </c>
      <c r="BG164" s="40">
        <f>BI106</f>
        <v>94.824689900164614</v>
      </c>
      <c r="BJ164" s="40">
        <f>BL106</f>
        <v>78.228477023562135</v>
      </c>
      <c r="BM164" s="40">
        <f>BO106</f>
        <v>61.891841314235258</v>
      </c>
      <c r="BP164" s="40">
        <f>BR106</f>
        <v>69.281524929225512</v>
      </c>
      <c r="BS164" s="40">
        <f>BU106</f>
        <v>80.749511719057224</v>
      </c>
      <c r="BV164" s="40">
        <f>BX106</f>
        <v>78.0070754699166</v>
      </c>
      <c r="BY164" s="40">
        <f>data_bpb!G164</f>
        <v>83.975118483101738</v>
      </c>
      <c r="BZ164" s="40">
        <f>CB106</f>
        <v>87.639109709471484</v>
      </c>
      <c r="CC164" s="40">
        <f>CE106</f>
        <v>70.900321545617089</v>
      </c>
      <c r="CF164" s="40">
        <f>data_bpb!H164</f>
        <v>73.260884616170074</v>
      </c>
      <c r="CG164" s="40">
        <f>CI106</f>
        <v>87.223101261078526</v>
      </c>
      <c r="CJ164" s="40">
        <f>CL106</f>
        <v>83.776595737717358</v>
      </c>
      <c r="CM164" s="40">
        <f>CO106</f>
        <v>82.031250006007554</v>
      </c>
    </row>
    <row r="165" spans="1:91" x14ac:dyDescent="0.3">
      <c r="A165" s="41">
        <v>164</v>
      </c>
      <c r="B165" s="41" t="s">
        <v>42</v>
      </c>
      <c r="C165" s="54" t="s">
        <v>147</v>
      </c>
      <c r="F165" s="40">
        <f>(H107*(4/6))+(H106*(2/6))</f>
        <v>67.998921119332863</v>
      </c>
      <c r="I165" s="40">
        <f>(K107*(4/6))+(K106*(2/6))</f>
        <v>115.75680211671923</v>
      </c>
      <c r="L165" s="40">
        <f>(N107*(4/6))+(N106*(2/6))</f>
        <v>98.277496601377436</v>
      </c>
      <c r="O165" s="40">
        <f>data_bpb!B165</f>
        <v>107.48014705392912</v>
      </c>
      <c r="P165" s="40">
        <f>(R107*(4/6))+(R106*(2/6))</f>
        <v>74.236733491135979</v>
      </c>
      <c r="S165" s="40">
        <f>(U107*(4/6))+(U106*(2/6))</f>
        <v>82.485796453219876</v>
      </c>
      <c r="V165" s="40">
        <f>(X107*(4/6))+(X106*(2/6))</f>
        <v>91.894045403075992</v>
      </c>
      <c r="Y165" s="40">
        <f>(AA107*(4/6))+(AA106*(2/6))</f>
        <v>72.228378124038557</v>
      </c>
      <c r="AB165" s="40">
        <f>data_bpb!C165</f>
        <v>88.152985070515186</v>
      </c>
      <c r="AC165" s="40">
        <f>(AE107*(4/6))+(AE106*(2/6))</f>
        <v>67.341682023776087</v>
      </c>
      <c r="AF165" s="40">
        <f>(AH107*(4/6))+(AH106*(2/6))</f>
        <v>91.434251908256499</v>
      </c>
      <c r="AI165" s="40">
        <f>(AK107*(4/6))+(AK106*(2/6))</f>
        <v>60.359576570589297</v>
      </c>
      <c r="AL165" s="40">
        <f>(AN107*(4/6))+(AN106*(2/6))</f>
        <v>93.720256158417612</v>
      </c>
      <c r="AO165" s="40">
        <f>data_bpb!D165</f>
        <v>104.75612331026046</v>
      </c>
      <c r="AP165" s="40">
        <f>(AR107*(4/6))+(AR106*(2/6))</f>
        <v>59.176190766240481</v>
      </c>
      <c r="AS165" s="40">
        <f>(AU107*(4/6))+(AU106*(2/6))</f>
        <v>85.161668576498883</v>
      </c>
      <c r="AV165" s="40">
        <f>(AX107*(4/6))+(AX106*(2/6))</f>
        <v>63.764669424905023</v>
      </c>
      <c r="AY165" s="40">
        <f>data_bpb!E165</f>
        <v>77.038417310583</v>
      </c>
      <c r="AZ165" s="40">
        <f>(BB107*(4/6))+(BB106*(2/6))</f>
        <v>77.335662360438732</v>
      </c>
      <c r="BC165" s="40">
        <f>(BE107*(4/6))+(BE106*(2/6))</f>
        <v>78.711171266036118</v>
      </c>
      <c r="BF165" s="40">
        <f>data_bpb!F165</f>
        <v>85.716136835895583</v>
      </c>
      <c r="BG165" s="40">
        <f>(BI107*(4/6))+(BI106*(2/6))</f>
        <v>74.829071737537049</v>
      </c>
      <c r="BJ165" s="40">
        <f>(BL107*(4/6))+(BL106*(2/6))</f>
        <v>67.783357375362755</v>
      </c>
      <c r="BM165" s="40">
        <f>(BO107*(4/6))+(BO106*(2/6))</f>
        <v>56.842607014463944</v>
      </c>
      <c r="BP165" s="40">
        <f>(BR107*(4/6))+(BR106*(2/6))</f>
        <v>60.340463264500329</v>
      </c>
      <c r="BS165" s="40">
        <f>(BU107*(4/6))+(BU106*(2/6))</f>
        <v>75.247540983063985</v>
      </c>
      <c r="BV165" s="40">
        <f>(BX107*(4/6))+(BX106*(2/6))</f>
        <v>70.406846408810708</v>
      </c>
      <c r="BY165" s="40">
        <f>data_bpb!G165</f>
        <v>82.797897195053068</v>
      </c>
      <c r="BZ165" s="40">
        <f>(CB107*(4/6))+(CB106*(2/6))</f>
        <v>82.232410022805922</v>
      </c>
      <c r="CC165" s="40">
        <f>(CE107*(4/6))+(CE106*(2/6))</f>
        <v>60.209269897591327</v>
      </c>
      <c r="CF165" s="40">
        <f>data_bpb!H165</f>
        <v>69.137006765612739</v>
      </c>
      <c r="CG165" s="40">
        <f>(CI107*(4/6))+(CI106*(2/6))</f>
        <v>84.524144353563614</v>
      </c>
      <c r="CJ165" s="40">
        <f>(CL107*(4/6))+(CL106*(2/6))</f>
        <v>72.401672991987468</v>
      </c>
      <c r="CM165" s="40">
        <f>(CO107*(4/6))+(CO106*(2/6))</f>
        <v>67.606166528005943</v>
      </c>
    </row>
    <row r="166" spans="1:91" x14ac:dyDescent="0.3">
      <c r="A166" s="41">
        <v>165</v>
      </c>
      <c r="B166" s="41"/>
      <c r="C166" s="54">
        <v>107</v>
      </c>
      <c r="F166" s="40">
        <f>H107</f>
        <v>59.110847995591307</v>
      </c>
      <c r="I166" s="40">
        <f>K107</f>
        <v>108.0882352861701</v>
      </c>
      <c r="L166" s="40">
        <f>N107</f>
        <v>94.949557087564344</v>
      </c>
      <c r="O166" s="40">
        <f>data_bpb!B166</f>
        <v>76.326923076629512</v>
      </c>
      <c r="P166" s="40">
        <f>R107</f>
        <v>72.351562495407094</v>
      </c>
      <c r="S166" s="40">
        <f>U107</f>
        <v>71.723977694250493</v>
      </c>
      <c r="V166" s="40">
        <f>X107</f>
        <v>89.989505603835781</v>
      </c>
      <c r="Y166" s="40">
        <f>AA107</f>
        <v>69.972497583883722</v>
      </c>
      <c r="AB166" s="40">
        <f>data_bpb!C166</f>
        <v>55.945534505853104</v>
      </c>
      <c r="AC166" s="40">
        <f>AE107</f>
        <v>65.10826771949894</v>
      </c>
      <c r="AF166" s="40">
        <f>AH107</f>
        <v>86.235674530902216</v>
      </c>
      <c r="AI166" s="40">
        <f>AK107</f>
        <v>55.913108576549867</v>
      </c>
      <c r="AL166" s="40">
        <f>AN107</f>
        <v>89.157809617881483</v>
      </c>
      <c r="AO166" s="40">
        <f>data_bpb!D166</f>
        <v>75.99954042993474</v>
      </c>
      <c r="AP166" s="40">
        <f>AR107</f>
        <v>55.314650229852965</v>
      </c>
      <c r="AS166" s="40">
        <f>AU107</f>
        <v>80.986777669447363</v>
      </c>
      <c r="AV166" s="40">
        <f>AX107</f>
        <v>57.524597497859304</v>
      </c>
      <c r="AY166" s="40">
        <f>data_bpb!E166</f>
        <v>43.780885986103193</v>
      </c>
      <c r="AZ166" s="40">
        <f>BB107</f>
        <v>72.207148209250818</v>
      </c>
      <c r="BC166" s="40">
        <f>BE107</f>
        <v>78.31315112576263</v>
      </c>
      <c r="BF166" s="40">
        <f>data_bpb!F166</f>
        <v>72.40586690185917</v>
      </c>
      <c r="BG166" s="40">
        <f>BI107</f>
        <v>64.831262656223259</v>
      </c>
      <c r="BJ166" s="40">
        <f>BL107</f>
        <v>62.560797551263057</v>
      </c>
      <c r="BM166" s="40">
        <f>BO107</f>
        <v>54.317989864578294</v>
      </c>
      <c r="BP166" s="40">
        <f>BR107</f>
        <v>55.869932432137745</v>
      </c>
      <c r="BS166" s="40">
        <f>BU107</f>
        <v>72.496555615067365</v>
      </c>
      <c r="BV166" s="40">
        <f>BX107</f>
        <v>66.606731878257762</v>
      </c>
      <c r="BY166" s="40">
        <f>data_bpb!G166</f>
        <v>52.734375005149452</v>
      </c>
      <c r="BZ166" s="40">
        <f>CB107</f>
        <v>79.529060179473149</v>
      </c>
      <c r="CC166" s="40">
        <f>CE107</f>
        <v>54.863744073578452</v>
      </c>
      <c r="CF166" s="40">
        <f>data_bpb!H166</f>
        <v>42.360399591961084</v>
      </c>
      <c r="CG166" s="40">
        <f>CI107</f>
        <v>83.174665899806158</v>
      </c>
      <c r="CJ166" s="40">
        <f>CL107</f>
        <v>66.714211619122523</v>
      </c>
      <c r="CM166" s="40">
        <f>CO107</f>
        <v>60.393624789005145</v>
      </c>
    </row>
    <row r="167" spans="1:91" x14ac:dyDescent="0.3">
      <c r="A167" s="41">
        <v>166</v>
      </c>
      <c r="B167" s="41">
        <v>107</v>
      </c>
      <c r="C167" s="54">
        <v>108</v>
      </c>
      <c r="F167" s="40">
        <f>H$108</f>
        <v>58.399054953863335</v>
      </c>
      <c r="I167" s="40">
        <f>K$108</f>
        <v>72.751696834550927</v>
      </c>
      <c r="L167" s="40">
        <f>N$108</f>
        <v>74.640539027955285</v>
      </c>
      <c r="O167" s="40">
        <f>data_bpb!B167</f>
        <v>81.172284029006804</v>
      </c>
      <c r="P167" s="40">
        <f>R$108</f>
        <v>65.299244133320713</v>
      </c>
      <c r="S167" s="40">
        <f>U$108</f>
        <v>66.069458181771012</v>
      </c>
      <c r="V167" s="40">
        <f>X$108</f>
        <v>74.518818125540477</v>
      </c>
      <c r="Y167" s="40">
        <f>AA$108</f>
        <v>62.425852028325295</v>
      </c>
      <c r="AB167" s="40">
        <f>data_bpb!C167</f>
        <v>61.768550794481911</v>
      </c>
      <c r="AC167" s="40">
        <f>AE$108</f>
        <v>61.606382600854538</v>
      </c>
      <c r="AF167" s="40">
        <f>AH$108</f>
        <v>66.499597886721816</v>
      </c>
      <c r="AI167" s="40">
        <f>AK$108</f>
        <v>55.034149975719018</v>
      </c>
      <c r="AL167" s="40">
        <f>AN$108</f>
        <v>82.031249999999929</v>
      </c>
      <c r="AO167" s="40">
        <f>data_bpb!D167</f>
        <v>87.592690673471296</v>
      </c>
      <c r="AP167" s="40">
        <f>AR$108</f>
        <v>51.778312859218978</v>
      </c>
      <c r="AS167" s="40">
        <f>AU$108</f>
        <v>70.318194702517232</v>
      </c>
      <c r="AV167" s="40">
        <f>AX$108</f>
        <v>54.502118643923453</v>
      </c>
      <c r="AY167" s="40">
        <f>data_bpb!E167</f>
        <v>50.79084766199702</v>
      </c>
      <c r="AZ167" s="40">
        <f>BB$108</f>
        <v>63.024009144390128</v>
      </c>
      <c r="BC167" s="40">
        <f>BE$108</f>
        <v>57.908273860694607</v>
      </c>
      <c r="BF167" s="40">
        <f>data_bpb!F167</f>
        <v>62.515751006267315</v>
      </c>
      <c r="BG167" s="40">
        <f>BI$108</f>
        <v>58.254076087231248</v>
      </c>
      <c r="BJ167" s="40">
        <f>BL$108</f>
        <v>74.359262610824871</v>
      </c>
      <c r="BM167" s="40">
        <f>BO$108</f>
        <v>52.126485951257678</v>
      </c>
      <c r="BP167" s="40">
        <f>BR$108</f>
        <v>54.317989864578038</v>
      </c>
      <c r="BS167" s="40">
        <f>BU$108</f>
        <v>63.244372812892941</v>
      </c>
      <c r="BV167" s="40">
        <f>BX$108</f>
        <v>56.846641131879501</v>
      </c>
      <c r="BY167" s="40">
        <f>data_bpb!G167</f>
        <v>55.719339622231104</v>
      </c>
      <c r="BZ167" s="40">
        <f>CB$108</f>
        <v>77.257407902986387</v>
      </c>
      <c r="CC167" s="40">
        <f>CE$108</f>
        <v>53.232296136982065</v>
      </c>
      <c r="CF167" s="40">
        <f>data_bpb!H167</f>
        <v>53.415697672316504</v>
      </c>
      <c r="CG167" s="40">
        <f>CI$108</f>
        <v>69.103689114609594</v>
      </c>
      <c r="CJ167" s="40">
        <f>CL$108</f>
        <v>71.212167815672345</v>
      </c>
      <c r="CM167" s="40">
        <f>CO$108</f>
        <v>63.764596797548194</v>
      </c>
    </row>
    <row r="168" spans="1:91" x14ac:dyDescent="0.3">
      <c r="A168" s="41">
        <v>167</v>
      </c>
      <c r="B168" s="41"/>
      <c r="C168" s="54">
        <v>108</v>
      </c>
      <c r="F168" s="40">
        <f>H$108</f>
        <v>58.399054953863335</v>
      </c>
      <c r="I168" s="40">
        <f>K$108</f>
        <v>72.751696834550927</v>
      </c>
      <c r="L168" s="40">
        <f>N$108</f>
        <v>74.640539027955285</v>
      </c>
      <c r="O168" s="40">
        <f>data_bpb!B168</f>
        <v>75.953000606447816</v>
      </c>
      <c r="P168" s="40">
        <f>R$108</f>
        <v>65.299244133320713</v>
      </c>
      <c r="S168" s="40">
        <f>U$108</f>
        <v>66.069458181771012</v>
      </c>
      <c r="V168" s="40">
        <f>X$108</f>
        <v>74.518818125540477</v>
      </c>
      <c r="Y168" s="40">
        <f>AA$108</f>
        <v>62.425852028325295</v>
      </c>
      <c r="AB168" s="40">
        <f>data_bpb!C168</f>
        <v>72.788292255523558</v>
      </c>
      <c r="AC168" s="40">
        <f>AE$108</f>
        <v>61.606382600854538</v>
      </c>
      <c r="AF168" s="40">
        <f>AH$108</f>
        <v>66.499597886721816</v>
      </c>
      <c r="AI168" s="40">
        <f>AK$108</f>
        <v>55.034149975719018</v>
      </c>
      <c r="AL168" s="40">
        <f>AN$108</f>
        <v>82.031249999999929</v>
      </c>
      <c r="AO168" s="40">
        <f>data_bpb!D168</f>
        <v>79.507211546584102</v>
      </c>
      <c r="AP168" s="40">
        <f>AR$108</f>
        <v>51.778312859218978</v>
      </c>
      <c r="AS168" s="40">
        <f>AU$108</f>
        <v>70.318194702517232</v>
      </c>
      <c r="AV168" s="40">
        <f>AX$108</f>
        <v>54.502118643923453</v>
      </c>
      <c r="AY168" s="40">
        <f>data_bpb!E168</f>
        <v>55.124999999138304</v>
      </c>
      <c r="AZ168" s="40">
        <f>BB$108</f>
        <v>63.024009144390128</v>
      </c>
      <c r="BC168" s="40">
        <f>BE$108</f>
        <v>57.908273860694607</v>
      </c>
      <c r="BF168" s="40">
        <f>data_bpb!F168</f>
        <v>58.950213883756149</v>
      </c>
      <c r="BG168" s="40">
        <f>BI$108</f>
        <v>58.254076087231248</v>
      </c>
      <c r="BJ168" s="40">
        <f>BL$108</f>
        <v>74.359262610824871</v>
      </c>
      <c r="BM168" s="40">
        <f>BO$108</f>
        <v>52.126485951257678</v>
      </c>
      <c r="BP168" s="40">
        <f>BR$108</f>
        <v>54.317989864578038</v>
      </c>
      <c r="BS168" s="40">
        <f>BU$108</f>
        <v>63.244372812892941</v>
      </c>
      <c r="BV168" s="40">
        <f>BX$108</f>
        <v>56.846641131879501</v>
      </c>
      <c r="BY168" s="40">
        <f>data_bpb!G168</f>
        <v>55.37109374648459</v>
      </c>
      <c r="BZ168" s="40">
        <f>CB$108</f>
        <v>77.257407902986387</v>
      </c>
      <c r="CC168" s="40">
        <f>CE$108</f>
        <v>53.232296136982065</v>
      </c>
      <c r="CF168" s="40">
        <f>data_bpb!H168</f>
        <v>50.194759207243173</v>
      </c>
      <c r="CG168" s="40">
        <f>CI$108</f>
        <v>69.103689114609594</v>
      </c>
      <c r="CJ168" s="40">
        <f>CL$108</f>
        <v>71.212167815672345</v>
      </c>
      <c r="CM168" s="40">
        <f>CO$108</f>
        <v>63.764596797548194</v>
      </c>
    </row>
    <row r="169" spans="1:91" x14ac:dyDescent="0.3">
      <c r="A169" s="41">
        <v>168</v>
      </c>
      <c r="B169" s="41"/>
      <c r="C169" s="54">
        <v>108</v>
      </c>
      <c r="F169" s="40">
        <f>H$108</f>
        <v>58.399054953863335</v>
      </c>
      <c r="I169" s="40">
        <f>K$108</f>
        <v>72.751696834550927</v>
      </c>
      <c r="L169" s="40">
        <f>N$108</f>
        <v>74.640539027955285</v>
      </c>
      <c r="O169" s="40">
        <f>data_bpb!B169</f>
        <v>73.740338880056015</v>
      </c>
      <c r="P169" s="40">
        <f>R$108</f>
        <v>65.299244133320713</v>
      </c>
      <c r="S169" s="40">
        <f>U$108</f>
        <v>66.069458181771012</v>
      </c>
      <c r="V169" s="40">
        <f>X$108</f>
        <v>74.518818125540477</v>
      </c>
      <c r="Y169" s="40">
        <f>AA$108</f>
        <v>62.425852028325295</v>
      </c>
      <c r="AB169" s="40">
        <f>data_bpb!C169</f>
        <v>51.852529263536518</v>
      </c>
      <c r="AC169" s="40">
        <f>AE$108</f>
        <v>61.606382600854538</v>
      </c>
      <c r="AF169" s="40">
        <f>AH$108</f>
        <v>66.499597886721816</v>
      </c>
      <c r="AI169" s="40">
        <f>AK$108</f>
        <v>55.034149975719018</v>
      </c>
      <c r="AL169" s="40">
        <f>AN$108</f>
        <v>82.031249999999929</v>
      </c>
      <c r="AO169" s="40">
        <f>data_bpb!D169</f>
        <v>82.031249991989753</v>
      </c>
      <c r="AP169" s="40">
        <f>AR$108</f>
        <v>51.778312859218978</v>
      </c>
      <c r="AS169" s="40">
        <f>AU$108</f>
        <v>70.318194702517232</v>
      </c>
      <c r="AV169" s="40">
        <f>AX$108</f>
        <v>54.502118643923453</v>
      </c>
      <c r="AY169" s="40">
        <f>data_bpb!E169</f>
        <v>58.726917615656731</v>
      </c>
      <c r="AZ169" s="40">
        <f>BB$108</f>
        <v>63.024009144390128</v>
      </c>
      <c r="BC169" s="40">
        <f>BE$108</f>
        <v>57.908273860694607</v>
      </c>
      <c r="BF169" s="40">
        <f>data_bpb!F169</f>
        <v>56.999655325458967</v>
      </c>
      <c r="BG169" s="40">
        <f>BI$108</f>
        <v>58.254076087231248</v>
      </c>
      <c r="BJ169" s="40">
        <f>BL$108</f>
        <v>74.359262610824871</v>
      </c>
      <c r="BM169" s="40">
        <f>BO$108</f>
        <v>52.126485951257678</v>
      </c>
      <c r="BP169" s="40">
        <f>BR$108</f>
        <v>54.317989864578038</v>
      </c>
      <c r="BS169" s="40">
        <f>BU$108</f>
        <v>63.244372812892941</v>
      </c>
      <c r="BV169" s="40">
        <f>BX$108</f>
        <v>56.846641131879501</v>
      </c>
      <c r="BY169" s="40">
        <f>data_bpb!G169</f>
        <v>58.671357614679771</v>
      </c>
      <c r="BZ169" s="40">
        <f>CB$108</f>
        <v>77.257407902986387</v>
      </c>
      <c r="CC169" s="40">
        <f>CE$108</f>
        <v>53.232296136982065</v>
      </c>
      <c r="CF169" s="40">
        <f>data_bpb!H169</f>
        <v>56.921179434640763</v>
      </c>
      <c r="CG169" s="40">
        <f>CI$108</f>
        <v>69.103689114609594</v>
      </c>
      <c r="CJ169" s="40">
        <f>CL$108</f>
        <v>71.212167815672345</v>
      </c>
      <c r="CM169" s="40">
        <f>CO$108</f>
        <v>63.764596797548194</v>
      </c>
    </row>
    <row r="170" spans="1:91" x14ac:dyDescent="0.3">
      <c r="A170" s="41">
        <v>169</v>
      </c>
      <c r="B170" s="41" t="s">
        <v>47</v>
      </c>
      <c r="C170" s="54" t="s">
        <v>148</v>
      </c>
      <c r="F170" s="40">
        <f>((60/((G111-G109)/3))+H108)/2</f>
        <v>47.761522388808203</v>
      </c>
      <c r="I170" s="40">
        <f>((60/((J111-J109)/3))+K108)/2</f>
        <v>64.38651915325319</v>
      </c>
      <c r="L170" s="40">
        <f>((60/((M111-M109)/3))+N108)/2</f>
        <v>66.907876860886915</v>
      </c>
      <c r="O170" s="40">
        <f>data_bpb!B170</f>
        <v>61.129250870096641</v>
      </c>
      <c r="P170" s="40">
        <f>((60/((Q111-Q109)/3))+R108)/2</f>
        <v>61.574820293366329</v>
      </c>
      <c r="S170" s="40">
        <f>((60/((T111-T109)/3))+U108)/2</f>
        <v>55.270521493282395</v>
      </c>
      <c r="V170" s="40">
        <f>((60/((W111-W109)/3))+X108)/2</f>
        <v>63.841331481736262</v>
      </c>
      <c r="Y170" s="40">
        <f>((60/((Z111-Z109)/3))+AA108)/2</f>
        <v>57.760710686351828</v>
      </c>
      <c r="AB170" s="40">
        <f>data_bpb!C170</f>
        <v>68.29914647856134</v>
      </c>
      <c r="AC170" s="40">
        <f>((60/((AD111-AD109)/3))+AE108)/2</f>
        <v>57.59179821353716</v>
      </c>
      <c r="AF170" s="40">
        <f>((60/((AG111-AG109)/3))+AH108)/2</f>
        <v>55.817348069343865</v>
      </c>
      <c r="AI170" s="40">
        <f>((60/((AJ111-AJ109)/3))+AK108)/2</f>
        <v>48.024887485856951</v>
      </c>
      <c r="AL170" s="40">
        <f>((60/((AM111-AM109)/3))+AN108)/2</f>
        <v>77.667885624589843</v>
      </c>
      <c r="AO170" s="40">
        <f>data_bpb!D170</f>
        <v>74.898097829901943</v>
      </c>
      <c r="AP170" s="40">
        <f>((60/((AQ111-AQ109)/3))+AR108)/2</f>
        <v>42.814818273035932</v>
      </c>
      <c r="AS170" s="40">
        <f>((60/((AT111-AT109)/3))+AU108)/2</f>
        <v>64.60621273213836</v>
      </c>
      <c r="AV170" s="40">
        <f>((60/((AW111-AW109)/3))+AX108)/2</f>
        <v>48.131741138364291</v>
      </c>
      <c r="AY170" s="40">
        <f>data_bpb!E170</f>
        <v>46.981534090993108</v>
      </c>
      <c r="AZ170" s="40">
        <f>((60/((BA111-BA109)/3))+BB108)/2</f>
        <v>55.14600800429664</v>
      </c>
      <c r="BC170" s="40">
        <f>((60/((BD111-BD109)/3))+BE108)/2</f>
        <v>51.229864305687997</v>
      </c>
      <c r="BF170" s="40">
        <f>data_bpb!F170</f>
        <v>47.178109549655694</v>
      </c>
      <c r="BG170" s="40">
        <f>((60/((BH111-BH109)/3))+BI108)/2</f>
        <v>51.499197133730192</v>
      </c>
      <c r="BJ170" s="40">
        <f>((60/((BK111-BK109)/3))+BL108)/2</f>
        <v>64.523381068053354</v>
      </c>
      <c r="BM170" s="40">
        <f>((60/((BN111-BN109)/3))+BO108)/2</f>
        <v>44.346151291118616</v>
      </c>
      <c r="BP170" s="40">
        <f>((60/((BQ111-BQ109)/3))+BR108)/2</f>
        <v>43.367992580922404</v>
      </c>
      <c r="BS170" s="40">
        <f>((60/((BT111-BT109)/3))+BU108)/2</f>
        <v>52.239083015124805</v>
      </c>
      <c r="BV170" s="40">
        <f>((60/((BW111-BW109)/3))+BX108)/2</f>
        <v>49.683390842916353</v>
      </c>
      <c r="BY170" s="40">
        <f>data_bpb!G170</f>
        <v>49.493715088227212</v>
      </c>
      <c r="BZ170" s="40">
        <f>((60/((CA111-CA109)/3))+CB108)/2</f>
        <v>63.869088564855332</v>
      </c>
      <c r="CC170" s="40">
        <f>((60/((CO111-CO109)/3))+CE108)/2</f>
        <v>47.541124521690257</v>
      </c>
      <c r="CF170" s="40">
        <f>data_bpb!H170</f>
        <v>45.382821080332683</v>
      </c>
      <c r="CG170" s="40">
        <f>((60/((CH111-CH109)/3))+CI108)/2</f>
        <v>58.729476133600585</v>
      </c>
      <c r="CJ170" s="40">
        <f>((60/((CK111-CK109)/3))+CL108)/2</f>
        <v>56.614086954915784</v>
      </c>
      <c r="CM170" s="40">
        <f>((60/((CN111-CN109)/3))+CO108)/2</f>
        <v>57.382144208856033</v>
      </c>
    </row>
    <row r="171" spans="1:91" x14ac:dyDescent="0.3">
      <c r="A171" s="41">
        <v>170</v>
      </c>
      <c r="B171" s="41">
        <v>110</v>
      </c>
      <c r="C171" s="54">
        <v>111</v>
      </c>
      <c r="F171" s="40">
        <f>H111</f>
        <v>49.091240286787446</v>
      </c>
      <c r="I171" s="40">
        <f>K111</f>
        <v>64.475969371148736</v>
      </c>
      <c r="L171" s="40">
        <f>N111</f>
        <v>66.256009616832131</v>
      </c>
      <c r="O171" s="40">
        <f>data_bpb!B171</f>
        <v>74.181369610223783</v>
      </c>
      <c r="P171" s="40">
        <f>R111</f>
        <v>51.585894965064412</v>
      </c>
      <c r="S171" s="40">
        <f>U111</f>
        <v>55.66477967896283</v>
      </c>
      <c r="V171" s="40">
        <f>X111</f>
        <v>65.795898438570788</v>
      </c>
      <c r="Y171" s="40">
        <f>AA111</f>
        <v>54.872255067277734</v>
      </c>
      <c r="AB171" s="40">
        <f>data_bpb!C171</f>
        <v>49.692007207012971</v>
      </c>
      <c r="AC171" s="40">
        <f>AE111</f>
        <v>52.14185393166899</v>
      </c>
      <c r="AF171" s="40">
        <f>AH111</f>
        <v>48.278264332339219</v>
      </c>
      <c r="AI171" s="40">
        <f>AK111</f>
        <v>43.863932292380682</v>
      </c>
      <c r="AL171" s="40">
        <f>AN111</f>
        <v>72.602370696826753</v>
      </c>
      <c r="AO171" s="40">
        <f>data_bpb!D171</f>
        <v>71.118836014495187</v>
      </c>
      <c r="AP171" s="40">
        <f>AR111</f>
        <v>42.487037555681312</v>
      </c>
      <c r="AS171" s="40">
        <f>AU111</f>
        <v>65.033783787445799</v>
      </c>
      <c r="AV171" s="40">
        <f>AX111</f>
        <v>48.964389536588527</v>
      </c>
      <c r="AY171" s="40">
        <f>data_bpb!E171</f>
        <v>48.186188812242101</v>
      </c>
      <c r="AZ171" s="40">
        <f>BB111</f>
        <v>52.636718750856502</v>
      </c>
      <c r="BC171" s="40">
        <f>BE111</f>
        <v>60.092659882368821</v>
      </c>
      <c r="BF171" s="40">
        <f>data_bpb!F171</f>
        <v>62.171052636691165</v>
      </c>
      <c r="BG171" s="40">
        <f>BI111</f>
        <v>55.437465713287402</v>
      </c>
      <c r="BJ171" s="40">
        <f>BL111</f>
        <v>56.904561041104706</v>
      </c>
      <c r="BM171" s="40">
        <f>BO111</f>
        <v>51.773821721477539</v>
      </c>
      <c r="BP171" s="40">
        <f>BR111</f>
        <v>36.872162314896649</v>
      </c>
      <c r="BS171" s="40">
        <f>BU111</f>
        <v>56.621171566465883</v>
      </c>
      <c r="BV171" s="40">
        <f>BX111</f>
        <v>52.737432596858731</v>
      </c>
      <c r="BY171" s="40">
        <f>data_bpb!G171</f>
        <v>50.337357952758666</v>
      </c>
      <c r="BZ171" s="40">
        <f>CB111</f>
        <v>65.824468082918244</v>
      </c>
      <c r="CC171" s="40">
        <f>CE111</f>
        <v>46.812274833237119</v>
      </c>
      <c r="CF171" s="40">
        <f>data_bpb!H171</f>
        <v>47.268006857996923</v>
      </c>
      <c r="CG171" s="40">
        <f>CI111</f>
        <v>55.195248499972614</v>
      </c>
      <c r="CJ171" s="40">
        <f>CL111</f>
        <v>62.573094386902426</v>
      </c>
      <c r="CM171" s="40">
        <f>CO111</f>
        <v>53.228142553230768</v>
      </c>
    </row>
    <row r="172" spans="1:91" x14ac:dyDescent="0.3">
      <c r="A172" s="41">
        <v>171</v>
      </c>
      <c r="B172" s="41" t="s">
        <v>46</v>
      </c>
      <c r="C172" s="54">
        <v>111</v>
      </c>
      <c r="F172" s="40">
        <f>H111</f>
        <v>49.091240286787446</v>
      </c>
      <c r="I172" s="40">
        <f>K111</f>
        <v>64.475969371148736</v>
      </c>
      <c r="L172" s="40">
        <f>N111</f>
        <v>66.256009616832131</v>
      </c>
      <c r="O172" s="40">
        <f>data_bpb!B172</f>
        <v>64.131980354814345</v>
      </c>
      <c r="P172" s="40">
        <f>R111</f>
        <v>51.585894965064412</v>
      </c>
      <c r="S172" s="40">
        <f>U111</f>
        <v>55.66477967896283</v>
      </c>
      <c r="V172" s="40">
        <f>X111</f>
        <v>65.795898438570788</v>
      </c>
      <c r="Y172" s="40">
        <f>AA111</f>
        <v>54.872255067277734</v>
      </c>
      <c r="AB172" s="40">
        <f>data_bpb!C172</f>
        <v>48.186188812241369</v>
      </c>
      <c r="AC172" s="40">
        <f>AE111</f>
        <v>52.14185393166899</v>
      </c>
      <c r="AF172" s="40">
        <f>AH111</f>
        <v>48.278264332339219</v>
      </c>
      <c r="AI172" s="40">
        <f>AK111</f>
        <v>43.863932292380682</v>
      </c>
      <c r="AL172" s="40">
        <f>AN111</f>
        <v>72.602370696826753</v>
      </c>
      <c r="AO172" s="40">
        <f>data_bpb!D172</f>
        <v>72.111191852276676</v>
      </c>
      <c r="AP172" s="40">
        <f>AR111</f>
        <v>42.487037555681312</v>
      </c>
      <c r="AS172" s="40">
        <f>AU111</f>
        <v>65.033783787445799</v>
      </c>
      <c r="AV172" s="40">
        <f>AX111</f>
        <v>48.964389536588527</v>
      </c>
      <c r="AY172" s="40">
        <f>data_bpb!E172</f>
        <v>48.63970588378352</v>
      </c>
      <c r="AZ172" s="40">
        <f>BB111</f>
        <v>52.636718750856502</v>
      </c>
      <c r="BC172" s="40">
        <f>BE111</f>
        <v>60.092659882368821</v>
      </c>
      <c r="BF172" s="40">
        <f>data_bpb!F172</f>
        <v>55.371093746485563</v>
      </c>
      <c r="BG172" s="40">
        <f>BI111</f>
        <v>55.437465713287402</v>
      </c>
      <c r="BJ172" s="40">
        <f>BL111</f>
        <v>56.904561041104706</v>
      </c>
      <c r="BM172" s="40">
        <f>BO111</f>
        <v>51.773821721477539</v>
      </c>
      <c r="BP172" s="40">
        <f>BR111</f>
        <v>36.872162314896649</v>
      </c>
      <c r="BS172" s="40">
        <f>BU111</f>
        <v>56.621171566465883</v>
      </c>
      <c r="BV172" s="40">
        <f>BX111</f>
        <v>52.737432596858731</v>
      </c>
      <c r="BY172" s="40">
        <f>data_bpb!G172</f>
        <v>54.185779814959766</v>
      </c>
      <c r="BZ172" s="40">
        <f>CB111</f>
        <v>65.824468082918244</v>
      </c>
      <c r="CC172" s="40">
        <f>CE111</f>
        <v>46.812274833237119</v>
      </c>
      <c r="CF172" s="40">
        <f>data_bpb!H172</f>
        <v>45.333059209361487</v>
      </c>
      <c r="CG172" s="40">
        <f>CI111</f>
        <v>55.195248499972614</v>
      </c>
      <c r="CJ172" s="40">
        <f>CL111</f>
        <v>62.573094386902426</v>
      </c>
      <c r="CM172" s="40">
        <f>CO111</f>
        <v>53.228142553230768</v>
      </c>
    </row>
    <row r="173" spans="1:91" x14ac:dyDescent="0.3">
      <c r="A173" s="41">
        <v>172</v>
      </c>
      <c r="B173" s="41">
        <v>112</v>
      </c>
      <c r="C173" s="54">
        <v>113</v>
      </c>
      <c r="F173" s="40">
        <f>H113</f>
        <v>35.355424905321478</v>
      </c>
      <c r="I173" s="40">
        <f>K113</f>
        <v>53.780487805041894</v>
      </c>
      <c r="L173" s="40">
        <f>N113</f>
        <v>56.071993669292091</v>
      </c>
      <c r="O173" s="40">
        <f>data_bpb!B173</f>
        <v>59.802917064795643</v>
      </c>
      <c r="P173" s="40">
        <f>R113</f>
        <v>56.179934321488929</v>
      </c>
      <c r="S173" s="40">
        <f>U113</f>
        <v>56.970201527437887</v>
      </c>
      <c r="V173" s="40">
        <f>X113</f>
        <v>57.101340851639776</v>
      </c>
      <c r="Y173" s="40">
        <f>AA113</f>
        <v>46.211345007929296</v>
      </c>
      <c r="AB173" s="40">
        <f>data_bpb!C173</f>
        <v>61.95367133713377</v>
      </c>
      <c r="AC173" s="40">
        <f>AE113</f>
        <v>50.337357956277067</v>
      </c>
      <c r="AF173" s="40">
        <f>AH113</f>
        <v>43.504472114355842</v>
      </c>
      <c r="AI173" s="40">
        <f>AK113</f>
        <v>31.448085699037296</v>
      </c>
      <c r="AL173" s="40">
        <f>AN113</f>
        <v>55.945534505853104</v>
      </c>
      <c r="AO173" s="40">
        <f>data_bpb!D173</f>
        <v>69.213867191090827</v>
      </c>
      <c r="AP173" s="40">
        <f>AR113</f>
        <v>33.485758640142208</v>
      </c>
      <c r="AS173" s="40">
        <f>AU113</f>
        <v>56.167213853410409</v>
      </c>
      <c r="AV173" s="40">
        <f>AX113</f>
        <v>39.206970127281906</v>
      </c>
      <c r="AY173" s="40">
        <f>data_bpb!E173</f>
        <v>45.135098251965921</v>
      </c>
      <c r="AZ173" s="40">
        <f>BB113</f>
        <v>42.593149038781604</v>
      </c>
      <c r="BC173" s="40">
        <f>BE113</f>
        <v>43.426408156938209</v>
      </c>
      <c r="BF173" s="40">
        <f>data_bpb!F173</f>
        <v>50.874179656449499</v>
      </c>
      <c r="BG173" s="40">
        <f>BI113</f>
        <v>42.666408668266278</v>
      </c>
      <c r="BJ173" s="40">
        <f>BL113</f>
        <v>54.573204192919704</v>
      </c>
      <c r="BM173" s="40">
        <f>BO113</f>
        <v>39.55078124879293</v>
      </c>
      <c r="BP173" s="40">
        <f>BR113</f>
        <v>31.983303250157348</v>
      </c>
      <c r="BS173" s="40">
        <f>BU113</f>
        <v>48.074127904727639</v>
      </c>
      <c r="BV173" s="40">
        <f>BX113</f>
        <v>44.742300581715156</v>
      </c>
      <c r="BY173" s="40">
        <f>data_bpb!G173</f>
        <v>54.020579269322447</v>
      </c>
      <c r="BZ173" s="40">
        <f>CB113</f>
        <v>55.457746478262806</v>
      </c>
      <c r="CC173" s="40">
        <f>CE113</f>
        <v>42.421975205345461</v>
      </c>
      <c r="CF173" s="40">
        <f>data_bpb!H173</f>
        <v>47.448833208352973</v>
      </c>
      <c r="CG173" s="40">
        <f>CI113</f>
        <v>47.706620510472483</v>
      </c>
      <c r="CJ173" s="40">
        <f>CL113</f>
        <v>54.905378485030411</v>
      </c>
      <c r="CM173" s="40">
        <f>CO113</f>
        <v>60.444078950888972</v>
      </c>
    </row>
    <row r="174" spans="1:91" x14ac:dyDescent="0.3">
      <c r="A174" s="41">
        <v>173</v>
      </c>
      <c r="B174" s="41"/>
      <c r="C174" s="54">
        <v>113</v>
      </c>
      <c r="F174" s="40">
        <f>H113</f>
        <v>35.355424905321478</v>
      </c>
      <c r="I174" s="40">
        <f>K113</f>
        <v>53.780487805041894</v>
      </c>
      <c r="L174" s="40">
        <f>N113</f>
        <v>56.071993669292091</v>
      </c>
      <c r="O174" s="40">
        <f>data_bpb!B174</f>
        <v>49.692007213871271</v>
      </c>
      <c r="P174" s="40">
        <f>R113</f>
        <v>56.179934321488929</v>
      </c>
      <c r="S174" s="40">
        <f>U113</f>
        <v>56.970201527437887</v>
      </c>
      <c r="V174" s="40">
        <f>X113</f>
        <v>57.101340851639776</v>
      </c>
      <c r="Y174" s="40">
        <f>AA113</f>
        <v>46.211345007929296</v>
      </c>
      <c r="AB174" s="40">
        <f>data_bpb!C174</f>
        <v>40.480172973704079</v>
      </c>
      <c r="AC174" s="40">
        <f>AE113</f>
        <v>50.337357956277067</v>
      </c>
      <c r="AF174" s="40">
        <f>AH113</f>
        <v>43.504472114355842</v>
      </c>
      <c r="AI174" s="40">
        <f>AK113</f>
        <v>31.448085699037296</v>
      </c>
      <c r="AL174" s="40">
        <f>AN113</f>
        <v>55.945534505853104</v>
      </c>
      <c r="AO174" s="40">
        <f>data_bpb!D174</f>
        <v>46.839595919391314</v>
      </c>
      <c r="AP174" s="40">
        <f>AR113</f>
        <v>33.485758640142208</v>
      </c>
      <c r="AS174" s="40">
        <f>AU113</f>
        <v>56.167213853410409</v>
      </c>
      <c r="AV174" s="40">
        <f>AX113</f>
        <v>39.206970127281906</v>
      </c>
      <c r="AY174" s="40">
        <f>data_bpb!E174</f>
        <v>34.713400167140541</v>
      </c>
      <c r="AZ174" s="40">
        <f>BB113</f>
        <v>42.593149038781604</v>
      </c>
      <c r="BC174" s="40">
        <f>BE113</f>
        <v>43.426408156938209</v>
      </c>
      <c r="BF174" s="40">
        <f>data_bpb!F174</f>
        <v>38.069751379654647</v>
      </c>
      <c r="BG174" s="40">
        <f>BI113</f>
        <v>42.666408668266278</v>
      </c>
      <c r="BJ174" s="40">
        <f>BL113</f>
        <v>54.573204192919704</v>
      </c>
      <c r="BM174" s="40">
        <f>BO113</f>
        <v>39.55078124879293</v>
      </c>
      <c r="BP174" s="40">
        <f>BR113</f>
        <v>31.983303250157348</v>
      </c>
      <c r="BS174" s="40">
        <f>BU113</f>
        <v>48.074127904727639</v>
      </c>
      <c r="BV174" s="40">
        <f>BX113</f>
        <v>44.742300581715156</v>
      </c>
      <c r="BY174" s="40">
        <f>data_bpb!G174</f>
        <v>38.435466378873357</v>
      </c>
      <c r="BZ174" s="40">
        <f>CB113</f>
        <v>55.457746478262806</v>
      </c>
      <c r="CC174" s="40">
        <f>CE113</f>
        <v>42.421975205345461</v>
      </c>
      <c r="CF174" s="40">
        <f>data_bpb!H174</f>
        <v>38.352272725911305</v>
      </c>
      <c r="CG174" s="40">
        <f>CI113</f>
        <v>47.706620510472483</v>
      </c>
      <c r="CJ174" s="40">
        <f>CL113</f>
        <v>54.905378485030411</v>
      </c>
      <c r="CM174" s="40">
        <f>CO113</f>
        <v>60.444078950888972</v>
      </c>
    </row>
    <row r="175" spans="1:91" x14ac:dyDescent="0.3">
      <c r="A175" s="41">
        <v>174</v>
      </c>
      <c r="B175" s="41">
        <v>113</v>
      </c>
      <c r="C175" s="54">
        <v>114</v>
      </c>
      <c r="F175" s="40">
        <f>H114</f>
        <v>57.209986164639382</v>
      </c>
      <c r="I175" s="40">
        <f>K114</f>
        <v>81.305309735262909</v>
      </c>
      <c r="L175" s="40">
        <f>N114</f>
        <v>72.959558828139379</v>
      </c>
      <c r="O175" s="40">
        <f>data_bpb!B175</f>
        <v>70.7940924661319</v>
      </c>
      <c r="P175" s="40">
        <f>R114</f>
        <v>61.760861445079271</v>
      </c>
      <c r="S175" s="40">
        <f>U114</f>
        <v>73.174778755952644</v>
      </c>
      <c r="V175" s="40">
        <f>X114</f>
        <v>70.632830300998364</v>
      </c>
      <c r="Y175" s="40">
        <f>AA114</f>
        <v>64.065728305138364</v>
      </c>
      <c r="AB175" s="40">
        <f>data_bpb!C175</f>
        <v>56.790865385042139</v>
      </c>
      <c r="AC175" s="40">
        <f>AE114</f>
        <v>59.161101837165475</v>
      </c>
      <c r="AF175" s="40">
        <f>AH114</f>
        <v>76.752011138650246</v>
      </c>
      <c r="AI175" s="40">
        <f>AK114</f>
        <v>48.677884615750401</v>
      </c>
      <c r="AL175" s="40">
        <f>AN114</f>
        <v>73.174778763388588</v>
      </c>
      <c r="AO175" s="40">
        <f>data_bpb!D175</f>
        <v>70.7940924661319</v>
      </c>
      <c r="AP175" s="40">
        <f>AR114</f>
        <v>43.982712766524351</v>
      </c>
      <c r="AS175" s="40">
        <f>AU114</f>
        <v>65.729332276103193</v>
      </c>
      <c r="AV175" s="40">
        <f>AX114</f>
        <v>54.150294697974807</v>
      </c>
      <c r="AY175" s="40">
        <f>data_bpb!E175</f>
        <v>52.400363073092656</v>
      </c>
      <c r="AZ175" s="40">
        <f>BB114</f>
        <v>55.076043513167214</v>
      </c>
      <c r="BC175" s="40">
        <f>BE114</f>
        <v>74.181369617865727</v>
      </c>
      <c r="BF175" s="40">
        <f>data_bpb!F175</f>
        <v>72.085652792584867</v>
      </c>
      <c r="BG175" s="40">
        <f>BI114</f>
        <v>66.899271842123483</v>
      </c>
      <c r="BJ175" s="40">
        <f>BL114</f>
        <v>67.730375347159395</v>
      </c>
      <c r="BM175" s="40">
        <f>BO114</f>
        <v>54.020579269322447</v>
      </c>
      <c r="BP175" s="40">
        <f>BR114</f>
        <v>43.163824603196936</v>
      </c>
      <c r="BS175" s="40">
        <f>BU114</f>
        <v>69.368708059646849</v>
      </c>
      <c r="BV175" s="40">
        <f>BX114</f>
        <v>61.938202246755871</v>
      </c>
      <c r="BY175" s="40">
        <f>data_bpb!G175</f>
        <v>59.872155067113795</v>
      </c>
      <c r="BZ175" s="40">
        <f>CB114</f>
        <v>70.915523156564319</v>
      </c>
      <c r="CC175" s="40">
        <f>CE114</f>
        <v>57.157258063722963</v>
      </c>
      <c r="CF175" s="40">
        <f>data_bpb!H175</f>
        <v>56.9996553344848</v>
      </c>
      <c r="CG175" s="40">
        <f>CI114</f>
        <v>65.133910993669332</v>
      </c>
      <c r="CJ175" s="40">
        <f>CL114</f>
        <v>61.069054656967907</v>
      </c>
      <c r="CM175" s="40">
        <f>CO114</f>
        <v>71.94388050695278</v>
      </c>
    </row>
    <row r="176" spans="1:91" x14ac:dyDescent="0.3">
      <c r="A176" s="41">
        <v>175</v>
      </c>
      <c r="B176" s="41"/>
      <c r="C176" s="54">
        <v>114</v>
      </c>
      <c r="F176" s="40">
        <f>H114</f>
        <v>57.209986164639382</v>
      </c>
      <c r="I176" s="40">
        <f>K114</f>
        <v>81.305309735262909</v>
      </c>
      <c r="L176" s="40">
        <f>N114</f>
        <v>72.959558828139379</v>
      </c>
      <c r="O176" s="40">
        <f>data_bpb!B176</f>
        <v>76.79953559832768</v>
      </c>
      <c r="P176" s="40">
        <f>R114</f>
        <v>61.760861445079271</v>
      </c>
      <c r="S176" s="40">
        <f>U114</f>
        <v>73.174778755952644</v>
      </c>
      <c r="V176" s="40">
        <f>X114</f>
        <v>70.632830300998364</v>
      </c>
      <c r="Y176" s="40">
        <f>AA114</f>
        <v>64.065728305138364</v>
      </c>
      <c r="AB176" s="40">
        <f>data_bpb!C176</f>
        <v>71.818905613102572</v>
      </c>
      <c r="AC176" s="40">
        <f>AE114</f>
        <v>59.161101837165475</v>
      </c>
      <c r="AF176" s="40">
        <f>AH114</f>
        <v>76.752011138650246</v>
      </c>
      <c r="AI176" s="40">
        <f>AK114</f>
        <v>48.677884615750401</v>
      </c>
      <c r="AL176" s="40">
        <f>AN114</f>
        <v>73.174778763388588</v>
      </c>
      <c r="AO176" s="40">
        <f>data_bpb!D176</f>
        <v>76.799535614711303</v>
      </c>
      <c r="AP176" s="40">
        <f>AR114</f>
        <v>43.982712766524351</v>
      </c>
      <c r="AS176" s="40">
        <f>AU114</f>
        <v>65.729332276103193</v>
      </c>
      <c r="AV176" s="40">
        <f>AX114</f>
        <v>54.150294697974807</v>
      </c>
      <c r="AY176" s="40">
        <f>data_bpb!E176</f>
        <v>56.173573369504091</v>
      </c>
      <c r="AZ176" s="40">
        <f>BB114</f>
        <v>55.076043513167214</v>
      </c>
      <c r="BC176" s="40">
        <f>BE114</f>
        <v>74.181369617865727</v>
      </c>
      <c r="BF176" s="40">
        <f>data_bpb!F176</f>
        <v>76.027928623893331</v>
      </c>
      <c r="BG176" s="40">
        <f>BI114</f>
        <v>66.899271842123483</v>
      </c>
      <c r="BJ176" s="40">
        <f>BL114</f>
        <v>67.730375347159395</v>
      </c>
      <c r="BM176" s="40">
        <f>BO114</f>
        <v>54.020579269322447</v>
      </c>
      <c r="BP176" s="40">
        <f>BR114</f>
        <v>43.163824603196936</v>
      </c>
      <c r="BS176" s="40">
        <f>BU114</f>
        <v>69.368708059646849</v>
      </c>
      <c r="BV176" s="40">
        <f>BX114</f>
        <v>61.938202246755871</v>
      </c>
      <c r="BY176" s="40">
        <f>data_bpb!G176</f>
        <v>64.653539946744388</v>
      </c>
      <c r="BZ176" s="40">
        <f>CB114</f>
        <v>70.915523156564319</v>
      </c>
      <c r="CC176" s="40">
        <f>CE114</f>
        <v>57.157258063722963</v>
      </c>
      <c r="CF176" s="40">
        <f>data_bpb!H176</f>
        <v>58.067064608206401</v>
      </c>
      <c r="CG176" s="40">
        <f>CI114</f>
        <v>65.133910993669332</v>
      </c>
      <c r="CJ176" s="40">
        <f>CL114</f>
        <v>61.069054656967907</v>
      </c>
      <c r="CM176" s="40">
        <f>CO114</f>
        <v>71.94388050695278</v>
      </c>
    </row>
    <row r="177" spans="1:117" x14ac:dyDescent="0.3">
      <c r="A177" s="41">
        <v>176</v>
      </c>
      <c r="B177" s="41">
        <v>114</v>
      </c>
      <c r="C177" s="54">
        <v>115</v>
      </c>
      <c r="F177" s="40">
        <f>H115</f>
        <v>59.062609862222452</v>
      </c>
      <c r="I177" s="40">
        <f>K115</f>
        <v>78.413940258833733</v>
      </c>
      <c r="L177" s="40">
        <f>N115</f>
        <v>69.995062071966075</v>
      </c>
      <c r="O177" s="40">
        <f>data_bpb!B177</f>
        <v>75.767409895428628</v>
      </c>
      <c r="P177" s="40">
        <f>R115</f>
        <v>65.833996818030528</v>
      </c>
      <c r="S177" s="40">
        <f>U115</f>
        <v>69.837569147248956</v>
      </c>
      <c r="V177" s="40">
        <f>X115</f>
        <v>71.118836007470421</v>
      </c>
      <c r="Y177" s="40">
        <f>AA115</f>
        <v>66.611842104578756</v>
      </c>
      <c r="AB177" s="40">
        <f>data_bpb!C177</f>
        <v>79.865582745649093</v>
      </c>
      <c r="AC177" s="40">
        <f>AE115</f>
        <v>63.168449198388792</v>
      </c>
      <c r="AF177" s="40">
        <f>AH115</f>
        <v>71.446733344123189</v>
      </c>
      <c r="AI177" s="40">
        <f>AK115</f>
        <v>37.976500307229564</v>
      </c>
      <c r="AL177" s="40">
        <f>AN115</f>
        <v>77.860169489635666</v>
      </c>
      <c r="AO177" s="40">
        <f>data_bpb!D177</f>
        <v>82.194333988108767</v>
      </c>
      <c r="AP177" s="40">
        <f>AR115</f>
        <v>47.124405045460286</v>
      </c>
      <c r="AS177" s="40">
        <f>AU115</f>
        <v>66.18543678653937</v>
      </c>
      <c r="AV177" s="40">
        <f>AX115</f>
        <v>55.235470941106115</v>
      </c>
      <c r="AY177" s="40">
        <f>data_bpb!E177</f>
        <v>63.024009141238842</v>
      </c>
      <c r="AZ177" s="40">
        <f>BB115</f>
        <v>57.850396458058995</v>
      </c>
      <c r="BC177" s="40">
        <f>BE115</f>
        <v>66.11473880693417</v>
      </c>
      <c r="BF177" s="40">
        <f>data_bpb!F177</f>
        <v>73.828125002883411</v>
      </c>
      <c r="BG177" s="40">
        <f>BI115</f>
        <v>67.971639952118196</v>
      </c>
      <c r="BJ177" s="40">
        <f>BL115</f>
        <v>64.29821167651744</v>
      </c>
      <c r="BM177" s="40">
        <f>BO115</f>
        <v>47.631048387696467</v>
      </c>
      <c r="BP177" s="40">
        <f>BR115</f>
        <v>48.345839016756102</v>
      </c>
      <c r="BS177" s="40">
        <f>BU115</f>
        <v>73.478228670571568</v>
      </c>
      <c r="BV177" s="40">
        <f>BX115</f>
        <v>61.356166055195374</v>
      </c>
      <c r="BY177" s="40">
        <f>data_bpb!G177</f>
        <v>70.592629477677207</v>
      </c>
      <c r="BZ177" s="40">
        <f>CB115</f>
        <v>82.07196029445727</v>
      </c>
      <c r="CC177" s="40">
        <f>CE115</f>
        <v>49.194348039626718</v>
      </c>
      <c r="CF177" s="40">
        <f>data_bpb!H177</f>
        <v>53.833007810692799</v>
      </c>
      <c r="CG177" s="40">
        <f>CI115</f>
        <v>50.41920731652052</v>
      </c>
      <c r="CJ177" s="40">
        <f>CL115</f>
        <v>60.71035242154916</v>
      </c>
      <c r="CM177" s="40">
        <f>CO115</f>
        <v>63.281249998764068</v>
      </c>
    </row>
    <row r="178" spans="1:117" x14ac:dyDescent="0.3">
      <c r="A178" s="41">
        <v>177</v>
      </c>
      <c r="B178" s="41"/>
      <c r="C178" s="54">
        <v>115</v>
      </c>
      <c r="F178" s="40">
        <f>H115</f>
        <v>59.062609862222452</v>
      </c>
      <c r="I178" s="40">
        <f>K115</f>
        <v>78.413940258833733</v>
      </c>
      <c r="L178" s="40">
        <f>N115</f>
        <v>69.995062071966075</v>
      </c>
      <c r="O178" s="40">
        <f>data_bpb!B178</f>
        <v>65.348393049614259</v>
      </c>
      <c r="P178" s="40">
        <f>R115</f>
        <v>65.833996818030528</v>
      </c>
      <c r="S178" s="40">
        <f>U115</f>
        <v>69.837569147248956</v>
      </c>
      <c r="V178" s="40">
        <f>X115</f>
        <v>71.118836007470421</v>
      </c>
      <c r="Y178" s="40">
        <f>AA115</f>
        <v>66.611842104578756</v>
      </c>
      <c r="AB178" s="40">
        <f>data_bpb!C178</f>
        <v>57.475092682442451</v>
      </c>
      <c r="AC178" s="40">
        <f>AE115</f>
        <v>63.168449198388792</v>
      </c>
      <c r="AF178" s="40">
        <f>AH115</f>
        <v>71.446733344123189</v>
      </c>
      <c r="AI178" s="40">
        <f>AK115</f>
        <v>37.976500307229564</v>
      </c>
      <c r="AL178" s="40">
        <f>AN115</f>
        <v>77.860169489635666</v>
      </c>
      <c r="AO178" s="40">
        <f>data_bpb!D178</f>
        <v>73.391272196847012</v>
      </c>
      <c r="AP178" s="40">
        <f>AR115</f>
        <v>47.124405045460286</v>
      </c>
      <c r="AS178" s="40">
        <f>AU115</f>
        <v>66.18543678653937</v>
      </c>
      <c r="AV178" s="40">
        <f>AX115</f>
        <v>55.235470941106115</v>
      </c>
      <c r="AY178" s="40">
        <f>data_bpb!E178</f>
        <v>49.101840856928987</v>
      </c>
      <c r="AZ178" s="40">
        <f>BB115</f>
        <v>57.850396458058995</v>
      </c>
      <c r="BC178" s="40">
        <f>BE115</f>
        <v>66.11473880693417</v>
      </c>
      <c r="BF178" s="40">
        <f>data_bpb!F178</f>
        <v>60.326483469820118</v>
      </c>
      <c r="BG178" s="40">
        <f>BI115</f>
        <v>67.971639952118196</v>
      </c>
      <c r="BJ178" s="40">
        <f>BL115</f>
        <v>64.29821167651744</v>
      </c>
      <c r="BM178" s="40">
        <f>BO115</f>
        <v>47.631048387696467</v>
      </c>
      <c r="BP178" s="40">
        <f>BR115</f>
        <v>48.345839016756102</v>
      </c>
      <c r="BS178" s="40">
        <f>BU115</f>
        <v>73.478228670571568</v>
      </c>
      <c r="BV178" s="40">
        <f>BX115</f>
        <v>61.356166055195374</v>
      </c>
      <c r="BY178" s="40">
        <f>data_bpb!G178</f>
        <v>54.351993860863011</v>
      </c>
      <c r="BZ178" s="40">
        <f>CB115</f>
        <v>82.07196029445727</v>
      </c>
      <c r="CC178" s="40">
        <f>CE115</f>
        <v>49.194348039626718</v>
      </c>
      <c r="CF178" s="40">
        <f>data_bpb!H178</f>
        <v>44.938858694202445</v>
      </c>
      <c r="CG178" s="40">
        <f>CI115</f>
        <v>50.41920731652052</v>
      </c>
      <c r="CJ178" s="40">
        <f>CL115</f>
        <v>60.71035242154916</v>
      </c>
      <c r="CM178" s="40">
        <f>CO115</f>
        <v>63.281249998764068</v>
      </c>
    </row>
    <row r="179" spans="1:117" x14ac:dyDescent="0.3">
      <c r="A179" s="41">
        <v>178</v>
      </c>
      <c r="B179" s="41">
        <v>115</v>
      </c>
      <c r="C179" s="54" t="s">
        <v>149</v>
      </c>
      <c r="F179" s="40">
        <f>60/((G$118-G$116)/18)</f>
        <v>56.790797667817991</v>
      </c>
      <c r="I179" s="40">
        <f>60/((J$118-J$116)/18)</f>
        <v>83.354334676632135</v>
      </c>
      <c r="L179" s="40">
        <f>60/((M$118-M$116)/18)</f>
        <v>74.898097829903122</v>
      </c>
      <c r="O179" s="40">
        <f>data_bpb!B179</f>
        <v>78.352021479522364</v>
      </c>
      <c r="P179" s="40">
        <f>60/((Q$118-Q$116)/18)</f>
        <v>72.335378085800571</v>
      </c>
      <c r="S179" s="40">
        <f>60/((T$118-T$116)/18)</f>
        <v>79.101431127122396</v>
      </c>
      <c r="V179" s="40">
        <f>60/((W$118-W$116)/18)</f>
        <v>81.172284029006107</v>
      </c>
      <c r="Y179" s="40">
        <f>60/((Z$118-Z$116)/18)</f>
        <v>72.788181014470652</v>
      </c>
      <c r="AB179" s="40">
        <f>data_bpb!C179</f>
        <v>70.193123938786755</v>
      </c>
      <c r="AC179" s="40">
        <f>60/((AD$118-AD$116)/18)</f>
        <v>59.458892616826006</v>
      </c>
      <c r="AF179" s="40">
        <f>60/((AG$118-AG$116)/18)</f>
        <v>70.206264438279689</v>
      </c>
      <c r="AI179" s="40">
        <f>60/((AJ$118-AJ$116)/18)</f>
        <v>47.582320971729018</v>
      </c>
      <c r="AL179" s="40">
        <f>60/((AM$118-AM$116)/18)</f>
        <v>78.401548673921695</v>
      </c>
      <c r="AO179" s="40">
        <f>data_bpb!D179</f>
        <v>82.797897195053068</v>
      </c>
      <c r="AP179" s="40">
        <f>60/((AQ$118-AQ$116)/18)</f>
        <v>51.565042564150318</v>
      </c>
      <c r="AS179" s="40">
        <f>60/((AT$118-AT$116)/18)</f>
        <v>72.111082680827266</v>
      </c>
      <c r="AV179" s="40">
        <f>60/((AW$118-AW$116)/18)</f>
        <v>60.522730967359877</v>
      </c>
      <c r="AY179" s="40">
        <f>data_bpb!E179</f>
        <v>60.621334304323533</v>
      </c>
      <c r="AZ179" s="40">
        <f>60/((BA$118-BA$116)/18)</f>
        <v>57.63526947434854</v>
      </c>
      <c r="BC179" s="40">
        <f>60/((BD$118-BD$116)/18)</f>
        <v>81.599506576849734</v>
      </c>
      <c r="BF179" s="40">
        <f>data_bpb!F179</f>
        <v>81.331967210822853</v>
      </c>
      <c r="BG179" s="40">
        <f>60/((BH$118-BH$116)/18)</f>
        <v>72.027439025763002</v>
      </c>
      <c r="BJ179" s="40">
        <f>60/((BK$118-BK$116)/18)</f>
        <v>69.942331576194533</v>
      </c>
      <c r="BM179" s="40">
        <f>60/((BN$118-BN$116)/18)</f>
        <v>50.501323288231717</v>
      </c>
      <c r="BP179" s="40">
        <f>60/((BQ$118-BQ$116)/18)</f>
        <v>50.770057307499343</v>
      </c>
      <c r="BS179" s="40">
        <f>60/((BT$118-BT$116)/18)</f>
        <v>73.945498807240668</v>
      </c>
      <c r="BV179" s="40">
        <f>60/((BW$118-BW$116)/18)</f>
        <v>66.255825275423035</v>
      </c>
      <c r="BY179" s="40">
        <f>data_bpb!G179</f>
        <v>68.944552536937465</v>
      </c>
      <c r="BZ179" s="40">
        <f>60/((CA$118-CA$116)/18)</f>
        <v>81.895840212515964</v>
      </c>
      <c r="CC179" s="40">
        <f>60/((CD$118-CD$116)/18)</f>
        <v>52.685840708354689</v>
      </c>
      <c r="CF179" s="40">
        <f>data_bpb!H179</f>
        <v>57.850396453409836</v>
      </c>
      <c r="CG179" s="40">
        <f>60/((CH$118-CH$116)/18)</f>
        <v>53.095569349599224</v>
      </c>
      <c r="CJ179" s="40">
        <f>60/((CK$118-CK$116)/18)</f>
        <v>62.705384224831981</v>
      </c>
      <c r="CM179" s="40">
        <f>60/((CN$118-CN$116)/18)</f>
        <v>72.674560547152055</v>
      </c>
    </row>
    <row r="180" spans="1:117" x14ac:dyDescent="0.3">
      <c r="A180" s="41">
        <v>179</v>
      </c>
      <c r="B180" s="41"/>
      <c r="C180" s="54" t="s">
        <v>149</v>
      </c>
      <c r="F180" s="40">
        <f>60/((G$118-G$116)/18)</f>
        <v>56.790797667817991</v>
      </c>
      <c r="I180" s="40">
        <f>60/((J$118-J$116)/18)</f>
        <v>83.354334676632135</v>
      </c>
      <c r="L180" s="40">
        <f>60/((M$118-M$116)/18)</f>
        <v>74.898097829903122</v>
      </c>
      <c r="O180" s="40">
        <f>data_bpb!B180</f>
        <v>79.968971470400746</v>
      </c>
      <c r="P180" s="40">
        <f>60/((Q$118-Q$116)/18)</f>
        <v>72.335378085800571</v>
      </c>
      <c r="S180" s="40">
        <f>60/((T$118-T$116)/18)</f>
        <v>79.101431127122396</v>
      </c>
      <c r="V180" s="40">
        <f>60/((W$118-W$116)/18)</f>
        <v>81.172284029006107</v>
      </c>
      <c r="Y180" s="40">
        <f>60/((Z$118-Z$116)/18)</f>
        <v>72.788181014470652</v>
      </c>
      <c r="AB180" s="40">
        <f>data_bpb!C180</f>
        <v>78.352408155637733</v>
      </c>
      <c r="AC180" s="40">
        <f>60/((AD$118-AD$116)/18)</f>
        <v>59.458892616826006</v>
      </c>
      <c r="AF180" s="40">
        <f>60/((AG$118-AG$116)/18)</f>
        <v>70.206264438279689</v>
      </c>
      <c r="AI180" s="40">
        <f>60/((AJ$118-AJ$116)/18)</f>
        <v>47.582320971729018</v>
      </c>
      <c r="AL180" s="40">
        <f>60/((AM$118-AM$116)/18)</f>
        <v>78.401548673921695</v>
      </c>
      <c r="AO180" s="40">
        <f>data_bpb!D180</f>
        <v>79.712000471441456</v>
      </c>
      <c r="AP180" s="40">
        <f>60/((AQ$118-AQ$116)/18)</f>
        <v>51.565042564150318</v>
      </c>
      <c r="AS180" s="40">
        <f>60/((AT$118-AT$116)/18)</f>
        <v>72.111082680827266</v>
      </c>
      <c r="AV180" s="40">
        <f>60/((AW$118-AW$116)/18)</f>
        <v>60.522730967359877</v>
      </c>
      <c r="AY180" s="40">
        <f>data_bpb!E180</f>
        <v>64.398364493267792</v>
      </c>
      <c r="AZ180" s="40">
        <f>60/((BA$118-BA$116)/18)</f>
        <v>57.63526947434854</v>
      </c>
      <c r="BC180" s="40">
        <f>60/((BD$118-BD$116)/18)</f>
        <v>81.599506576849734</v>
      </c>
      <c r="BF180" s="40">
        <f>data_bpb!F180</f>
        <v>86.917484220713519</v>
      </c>
      <c r="BG180" s="40">
        <f>60/((BH$118-BH$116)/18)</f>
        <v>72.027439025763002</v>
      </c>
      <c r="BJ180" s="40">
        <f>60/((BK$118-BK$116)/18)</f>
        <v>69.942331576194533</v>
      </c>
      <c r="BM180" s="40">
        <f>60/((BN$118-BN$116)/18)</f>
        <v>50.501323288231717</v>
      </c>
      <c r="BP180" s="40">
        <f>60/((BQ$118-BQ$116)/18)</f>
        <v>50.770057307499343</v>
      </c>
      <c r="BS180" s="40">
        <f>60/((BT$118-BT$116)/18)</f>
        <v>73.945498807240668</v>
      </c>
      <c r="BV180" s="40">
        <f>60/((BW$118-BW$116)/18)</f>
        <v>66.255825275423035</v>
      </c>
      <c r="BY180" s="40">
        <f>data_bpb!G180</f>
        <v>71.159638554886513</v>
      </c>
      <c r="BZ180" s="40">
        <f>60/((CA$118-CA$116)/18)</f>
        <v>81.895840212515964</v>
      </c>
      <c r="CC180" s="40">
        <f>60/((CD$118-CD$116)/18)</f>
        <v>52.685840708354689</v>
      </c>
      <c r="CF180" s="40">
        <f>data_bpb!H180</f>
        <v>58.726917615657825</v>
      </c>
      <c r="CG180" s="40">
        <f>60/((CH$118-CH$116)/18)</f>
        <v>53.095569349599224</v>
      </c>
      <c r="CJ180" s="40">
        <f>60/((CK$118-CK$116)/18)</f>
        <v>62.705384224831981</v>
      </c>
      <c r="CM180" s="40">
        <f>60/((CN$118-CN$116)/18)</f>
        <v>72.674560547152055</v>
      </c>
    </row>
    <row r="181" spans="1:117" x14ac:dyDescent="0.3">
      <c r="A181" s="41">
        <v>180</v>
      </c>
      <c r="B181" s="41" t="s">
        <v>45</v>
      </c>
      <c r="C181" s="54" t="s">
        <v>149</v>
      </c>
      <c r="F181" s="40">
        <f>60/((G$118-G$116)/18)</f>
        <v>56.790797667817991</v>
      </c>
      <c r="I181" s="40">
        <f>60/((J$118-J$116)/18)</f>
        <v>83.354334676632135</v>
      </c>
      <c r="L181" s="40">
        <f>60/((M$118-M$116)/18)</f>
        <v>74.898097829903122</v>
      </c>
      <c r="O181" s="40">
        <f>data_bpb!B181</f>
        <v>67.408001832943555</v>
      </c>
      <c r="P181" s="40">
        <f>60/((Q$118-Q$116)/18)</f>
        <v>72.335378085800571</v>
      </c>
      <c r="S181" s="40">
        <f>60/((T$118-T$116)/18)</f>
        <v>79.101431127122396</v>
      </c>
      <c r="V181" s="40">
        <f>60/((W$118-W$116)/18)</f>
        <v>81.172284029006107</v>
      </c>
      <c r="Y181" s="40">
        <f>60/((Z$118-Z$116)/18)</f>
        <v>72.788181014470652</v>
      </c>
      <c r="AB181" s="40">
        <f>data_bpb!C181</f>
        <v>70.153111951523044</v>
      </c>
      <c r="AC181" s="40">
        <f>60/((AD$118-AD$116)/18)</f>
        <v>59.458892616826006</v>
      </c>
      <c r="AF181" s="40">
        <f>60/((AG$118-AG$116)/18)</f>
        <v>70.206264438279689</v>
      </c>
      <c r="AI181" s="40">
        <f>60/((AJ$118-AJ$116)/18)</f>
        <v>47.582320971729018</v>
      </c>
      <c r="AL181" s="40">
        <f>60/((AM$118-AM$116)/18)</f>
        <v>78.401548673921695</v>
      </c>
      <c r="AO181" s="40">
        <f>data_bpb!D181</f>
        <v>74.181023007108195</v>
      </c>
      <c r="AP181" s="40">
        <f>60/((AQ$118-AQ$116)/18)</f>
        <v>51.565042564150318</v>
      </c>
      <c r="AS181" s="40">
        <f>60/((AT$118-AT$116)/18)</f>
        <v>72.111082680827266</v>
      </c>
      <c r="AV181" s="40">
        <f>60/((AW$118-AW$116)/18)</f>
        <v>60.522730967359877</v>
      </c>
      <c r="AY181" s="40">
        <f>data_bpb!E181</f>
        <v>56.021341463237796</v>
      </c>
      <c r="AZ181" s="40">
        <f>60/((BA$118-BA$116)/18)</f>
        <v>57.63526947434854</v>
      </c>
      <c r="BC181" s="40">
        <f>60/((BD$118-BD$116)/18)</f>
        <v>81.599506576849734</v>
      </c>
      <c r="BF181" s="40">
        <f>data_bpb!F181</f>
        <v>76.752011138649323</v>
      </c>
      <c r="BG181" s="40">
        <f>60/((BH$118-BH$116)/18)</f>
        <v>72.027439025763002</v>
      </c>
      <c r="BJ181" s="40">
        <f>60/((BK$118-BK$116)/18)</f>
        <v>69.942331576194533</v>
      </c>
      <c r="BM181" s="40">
        <f>60/((BN$118-BN$116)/18)</f>
        <v>50.501323288231717</v>
      </c>
      <c r="BP181" s="40">
        <f>60/((BQ$118-BQ$116)/18)</f>
        <v>50.770057307499343</v>
      </c>
      <c r="BS181" s="40">
        <f>60/((BT$118-BT$116)/18)</f>
        <v>73.945498807240668</v>
      </c>
      <c r="BV181" s="40">
        <f>60/((BW$118-BW$116)/18)</f>
        <v>66.255825275423035</v>
      </c>
      <c r="BY181" s="40">
        <f>data_bpb!G181</f>
        <v>59.860641891575717</v>
      </c>
      <c r="BZ181" s="40">
        <f>60/((CA$118-CA$116)/18)</f>
        <v>81.895840212515964</v>
      </c>
      <c r="CC181" s="40">
        <f>60/((CD$118-CD$116)/18)</f>
        <v>52.685840708354689</v>
      </c>
      <c r="CF181" s="40">
        <f>data_bpb!H181</f>
        <v>44.487535868067255</v>
      </c>
      <c r="CG181" s="40">
        <f>60/((CH$118-CH$116)/18)</f>
        <v>53.095569349599224</v>
      </c>
      <c r="CJ181" s="40">
        <f>60/((CK$118-CK$116)/18)</f>
        <v>62.705384224831981</v>
      </c>
      <c r="CM181" s="40">
        <f>60/((CN$118-CN$116)/18)</f>
        <v>72.674560547152055</v>
      </c>
    </row>
    <row r="182" spans="1:117" x14ac:dyDescent="0.3">
      <c r="A182" s="41">
        <v>181</v>
      </c>
      <c r="B182" s="41">
        <v>117</v>
      </c>
      <c r="C182" s="54" t="s">
        <v>150</v>
      </c>
      <c r="F182" s="40">
        <f>60/((G$120-G$118)/12)</f>
        <v>50.83247951035289</v>
      </c>
      <c r="I182" s="40">
        <f>60/((J$120-J$118)/12)</f>
        <v>63.508064516929267</v>
      </c>
      <c r="L182" s="40">
        <f>60/((M$120-M$118)/12)</f>
        <v>66.97151727405506</v>
      </c>
      <c r="O182" s="40">
        <f>data_bpb!B182</f>
        <v>78.900286267070825</v>
      </c>
      <c r="P182" s="40">
        <f>60/((Q$120-Q$118)/12)</f>
        <v>52.378148059062582</v>
      </c>
      <c r="S182" s="40">
        <f>60/((T$120-T$118)/12)</f>
        <v>54.114856023405075</v>
      </c>
      <c r="V182" s="40">
        <f>60/((W$120-W$118)/12)</f>
        <v>69.995062078771369</v>
      </c>
      <c r="Y182" s="40">
        <f>60/((Z$120-Z$118)/12)</f>
        <v>56.173672749467201</v>
      </c>
      <c r="AB182" s="40">
        <f>data_bpb!C182</f>
        <v>58.83835388885317</v>
      </c>
      <c r="AC182" s="40">
        <f>60/((AD$120-AD$118)/12)</f>
        <v>48.279972752095148</v>
      </c>
      <c r="AF182" s="40">
        <f>60/((AG$120-AG$118)/12)</f>
        <v>47.250000000295579</v>
      </c>
      <c r="AI182" s="40">
        <f>60/((AJ$120-AJ$118)/12)</f>
        <v>50.666360293753854</v>
      </c>
      <c r="AL182" s="40">
        <f>60/((AM$120-AM$118)/12)</f>
        <v>68.791597336607566</v>
      </c>
      <c r="AO182" s="40">
        <f>data_bpb!D182</f>
        <v>69.680477532097541</v>
      </c>
      <c r="AP182" s="40">
        <f>60/((AQ$120-AQ$118)/12)</f>
        <v>38.614959526290711</v>
      </c>
      <c r="AS182" s="40">
        <f>60/((AT$120-AT$118)/12)</f>
        <v>64.398364487509227</v>
      </c>
      <c r="AV182" s="40">
        <f>60/((AW$120-AW$118)/12)</f>
        <v>46.804245284992135</v>
      </c>
      <c r="AY182" s="40">
        <f>data_bpb!E182</f>
        <v>48.07412790793677</v>
      </c>
      <c r="AZ182" s="40">
        <f>60/((BA$120-BA$118)/12)</f>
        <v>51.766048501135444</v>
      </c>
      <c r="BC182" s="40">
        <f>60/((BD$120-BD$118)/12)</f>
        <v>56.275521780070271</v>
      </c>
      <c r="BF182" s="40">
        <f>data_bpb!F182</f>
        <v>60.79963235678305</v>
      </c>
      <c r="BG182" s="40">
        <f>60/((BH$120-BH$118)/12)</f>
        <v>58.210137274838488</v>
      </c>
      <c r="BJ182" s="40">
        <f>60/((BK$120-BK$118)/12)</f>
        <v>62.515873713732582</v>
      </c>
      <c r="BM182" s="40">
        <f>60/((BN$120-BN$118)/12)</f>
        <v>50.583707179755891</v>
      </c>
      <c r="BP182" s="40">
        <f>60/((BQ$120-BQ$118)/12)</f>
        <v>45.014226433978145</v>
      </c>
      <c r="BS182" s="40">
        <f>60/((BT$120-BT$118)/12)</f>
        <v>54.978390956476026</v>
      </c>
      <c r="BV182" s="40">
        <f>60/((BW$120-BW$118)/12)</f>
        <v>51.454657120441581</v>
      </c>
      <c r="BY182" s="40">
        <f>data_bpb!G182</f>
        <v>51.809210523120129</v>
      </c>
      <c r="BZ182" s="40">
        <f>60/((CA$120-CA$118)/12)</f>
        <v>74.86419194194967</v>
      </c>
      <c r="CC182" s="40">
        <f>60/((CD$120-CD$118)/12)</f>
        <v>49.861809045406275</v>
      </c>
      <c r="CF182" s="40">
        <f>data_bpb!H182</f>
        <v>50.915948272090745</v>
      </c>
      <c r="CG182" s="40">
        <f>60/((CH$120-CH$118)/12)</f>
        <v>56.976744185494489</v>
      </c>
      <c r="CJ182" s="40">
        <f>60/((CK$120-CK$118)/12)</f>
        <v>57.985624124820184</v>
      </c>
      <c r="CM182" s="40">
        <f>60/((CN$120-CN$118)/12)</f>
        <v>65.27960526345332</v>
      </c>
    </row>
    <row r="183" spans="1:117" x14ac:dyDescent="0.3">
      <c r="A183" s="41">
        <v>182</v>
      </c>
      <c r="B183" s="41" t="s">
        <v>44</v>
      </c>
      <c r="C183" s="54" t="s">
        <v>150</v>
      </c>
      <c r="F183" s="40">
        <f>60/((G$120-G$118)/12)</f>
        <v>50.83247951035289</v>
      </c>
      <c r="I183" s="40">
        <f>60/((J$120-J$118)/12)</f>
        <v>63.508064516929267</v>
      </c>
      <c r="L183" s="40">
        <f>60/((M$120-M$118)/12)</f>
        <v>66.97151727405506</v>
      </c>
      <c r="O183" s="40">
        <f>data_bpb!B183</f>
        <v>57.39592559075615</v>
      </c>
      <c r="P183" s="40">
        <f>60/((Q$120-Q$118)/12)</f>
        <v>52.378148059062582</v>
      </c>
      <c r="S183" s="40">
        <f>60/((T$120-T$118)/12)</f>
        <v>54.114856023405075</v>
      </c>
      <c r="V183" s="40">
        <f>60/((W$120-W$118)/12)</f>
        <v>69.995062078771369</v>
      </c>
      <c r="Y183" s="40">
        <f>60/((Z$120-Z$118)/12)</f>
        <v>56.173672749467201</v>
      </c>
      <c r="AB183" s="40">
        <f>data_bpb!C183</f>
        <v>53.255688362228824</v>
      </c>
      <c r="AC183" s="40">
        <f>60/((AD$120-AD$118)/12)</f>
        <v>48.279972752095148</v>
      </c>
      <c r="AF183" s="40">
        <f>60/((AG$120-AG$118)/12)</f>
        <v>47.250000000295579</v>
      </c>
      <c r="AI183" s="40">
        <f>60/((AJ$120-AJ$118)/12)</f>
        <v>50.666360293753854</v>
      </c>
      <c r="AL183" s="40">
        <f>60/((AM$120-AM$118)/12)</f>
        <v>68.791597336607566</v>
      </c>
      <c r="AO183" s="40">
        <f>data_bpb!D183</f>
        <v>67.116477270342756</v>
      </c>
      <c r="AP183" s="40">
        <f>60/((AQ$120-AQ$118)/12)</f>
        <v>38.614959526290711</v>
      </c>
      <c r="AS183" s="40">
        <f>60/((AT$120-AT$118)/12)</f>
        <v>64.398364487509227</v>
      </c>
      <c r="AV183" s="40">
        <f>60/((AW$120-AW$118)/12)</f>
        <v>46.804245284992135</v>
      </c>
      <c r="AY183" s="40">
        <f>data_bpb!E183</f>
        <v>46.14257812443779</v>
      </c>
      <c r="AZ183" s="40">
        <f>60/((BA$120-BA$118)/12)</f>
        <v>51.766048501135444</v>
      </c>
      <c r="BC183" s="40">
        <f>60/((BD$120-BD$118)/12)</f>
        <v>56.275521780070271</v>
      </c>
      <c r="BF183" s="40">
        <f>data_bpb!F183</f>
        <v>52.35646986334978</v>
      </c>
      <c r="BG183" s="40">
        <f>60/((BH$120-BH$118)/12)</f>
        <v>58.210137274838488</v>
      </c>
      <c r="BJ183" s="40">
        <f>60/((BK$120-BK$118)/12)</f>
        <v>62.515873713732582</v>
      </c>
      <c r="BM183" s="40">
        <f>60/((BN$120-BN$118)/12)</f>
        <v>50.583707179755891</v>
      </c>
      <c r="BP183" s="40">
        <f>60/((BQ$120-BQ$118)/12)</f>
        <v>45.014226433978145</v>
      </c>
      <c r="BS183" s="40">
        <f>60/((BT$120-BT$118)/12)</f>
        <v>54.978390956476026</v>
      </c>
      <c r="BV183" s="40">
        <f>60/((BW$120-BW$118)/12)</f>
        <v>51.454657120441581</v>
      </c>
      <c r="BY183" s="40">
        <f>data_bpb!G183</f>
        <v>50.770057305113518</v>
      </c>
      <c r="BZ183" s="40">
        <f>60/((CA$120-CA$118)/12)</f>
        <v>74.86419194194967</v>
      </c>
      <c r="CC183" s="40">
        <f>60/((CD$120-CD$118)/12)</f>
        <v>49.861809045406275</v>
      </c>
      <c r="CF183" s="40">
        <f>data_bpb!H183</f>
        <v>48.130530878927686</v>
      </c>
      <c r="CG183" s="40">
        <f>60/((CH$120-CH$118)/12)</f>
        <v>56.976744185494489</v>
      </c>
      <c r="CJ183" s="40">
        <f>60/((CK$120-CK$118)/12)</f>
        <v>57.985624124820184</v>
      </c>
      <c r="CM183" s="40">
        <f>60/((CN$120-CN$118)/12)</f>
        <v>65.27960526345332</v>
      </c>
    </row>
    <row r="184" spans="1:117" x14ac:dyDescent="0.3">
      <c r="A184" s="41">
        <v>183</v>
      </c>
      <c r="B184" s="41">
        <v>119</v>
      </c>
      <c r="C184" s="54">
        <v>120</v>
      </c>
      <c r="F184" s="40">
        <f>H120</f>
        <v>38.281249998587583</v>
      </c>
      <c r="I184" s="40">
        <f>K120</f>
        <v>51.041666662973846</v>
      </c>
      <c r="L184" s="40">
        <f>N120</f>
        <v>47.55799463453743</v>
      </c>
      <c r="O184" s="40">
        <f>data_bpb!B184</f>
        <v>47.088413870222141</v>
      </c>
      <c r="P184" s="40">
        <f>R120</f>
        <v>38.186961208117772</v>
      </c>
      <c r="S184" s="40">
        <f>U120</f>
        <v>44.269206740685561</v>
      </c>
      <c r="V184" s="40">
        <f>X120</f>
        <v>53.278028348315644</v>
      </c>
      <c r="Y184" s="40">
        <f>AA120</f>
        <v>41.677167339923997</v>
      </c>
      <c r="AB184" s="40">
        <f>data_bpb!C184</f>
        <v>46.715689298683074</v>
      </c>
      <c r="AC184" s="40">
        <f>AE120</f>
        <v>46.628289471479</v>
      </c>
      <c r="AF184" s="40">
        <f>AH120</f>
        <v>38.784005627465937</v>
      </c>
      <c r="AI184" s="40">
        <f>AK120</f>
        <v>37.539724575650418</v>
      </c>
      <c r="AL184" s="40">
        <f>AN120</f>
        <v>50.666360297319208</v>
      </c>
      <c r="AO184" s="40">
        <f>data_bpb!D184</f>
        <v>50.666360290188507</v>
      </c>
      <c r="AP184" s="40">
        <f>AR120</f>
        <v>26.639014176129464</v>
      </c>
      <c r="AS184" s="40">
        <f>AU120</f>
        <v>42.073015603709834</v>
      </c>
      <c r="AV184" s="40">
        <f>AX120</f>
        <v>32.124125871961219</v>
      </c>
      <c r="AY184" s="40">
        <f>data_bpb!E184</f>
        <v>32.065990174551018</v>
      </c>
      <c r="AZ184" s="40">
        <f>BB120</f>
        <v>48.148777172788833</v>
      </c>
      <c r="BC184" s="40">
        <f>BE120</f>
        <v>42.476455478009697</v>
      </c>
      <c r="BF184" s="40">
        <f>data_bpb!F184</f>
        <v>42.259032215439518</v>
      </c>
      <c r="BG184" s="40">
        <f>BI120</f>
        <v>39.887843706760151</v>
      </c>
      <c r="BJ184" s="40">
        <f>BL120</f>
        <v>48.985486090326262</v>
      </c>
      <c r="BM184" s="40">
        <f>BO120</f>
        <v>33.270185086492361</v>
      </c>
      <c r="BP184" s="40">
        <f>BR120</f>
        <v>31.146084080705556</v>
      </c>
      <c r="BS184" s="40">
        <f>BU120</f>
        <v>41.789504719907299</v>
      </c>
      <c r="BV184" s="40">
        <f>BX120</f>
        <v>35.847182082665306</v>
      </c>
      <c r="BY184" s="40">
        <f>data_bpb!G184</f>
        <v>35.867914982706601</v>
      </c>
      <c r="BZ184" s="40">
        <f>CB120</f>
        <v>57.863890838697117</v>
      </c>
      <c r="CC184" s="40">
        <f>CE120</f>
        <v>32.490176816830285</v>
      </c>
      <c r="CF184" s="40">
        <f>data_bpb!H184</f>
        <v>32.511268154257202</v>
      </c>
      <c r="CG184" s="40">
        <f>CI120</f>
        <v>30.761718749624297</v>
      </c>
      <c r="CJ184" s="40">
        <f>CL120</f>
        <v>39.525573613264719</v>
      </c>
      <c r="CM184" s="40">
        <f>CO120</f>
        <v>48.908221612704942</v>
      </c>
    </row>
    <row r="185" spans="1:117" x14ac:dyDescent="0.3">
      <c r="A185" s="41">
        <v>184</v>
      </c>
      <c r="B185" s="41">
        <v>120</v>
      </c>
      <c r="C185" s="54">
        <v>121</v>
      </c>
      <c r="F185" s="40">
        <f>H$121</f>
        <v>35.567575705762181</v>
      </c>
      <c r="I185" s="40">
        <f>K$121</f>
        <v>59.814453125973785</v>
      </c>
      <c r="L185" s="40">
        <f>N$121</f>
        <v>44.170673076558046</v>
      </c>
      <c r="O185" s="40">
        <f>data_bpb!B185</f>
        <v>80.486692008842581</v>
      </c>
      <c r="P185" s="40">
        <f>R$121</f>
        <v>46.811311141254656</v>
      </c>
      <c r="S185" s="40">
        <f>U$121</f>
        <v>34.73607931366756</v>
      </c>
      <c r="V185" s="40">
        <f>X$121</f>
        <v>50.765901277442353</v>
      </c>
      <c r="Y185" s="40">
        <f>AA$121</f>
        <v>43.96400467780083</v>
      </c>
      <c r="AB185" s="40">
        <f>data_bpb!C185</f>
        <v>57.235974021930105</v>
      </c>
      <c r="AC185" s="40">
        <f>AE$121</f>
        <v>41.736069049841319</v>
      </c>
      <c r="AF185" s="40">
        <f>AH$121</f>
        <v>50.443814056516729</v>
      </c>
      <c r="AI185" s="40">
        <f>AK$121</f>
        <v>58.827191234281507</v>
      </c>
      <c r="AL185" s="40">
        <f>AN$121</f>
        <v>44.860839843921056</v>
      </c>
      <c r="AO185" s="40">
        <f>data_bpb!D185</f>
        <v>77.567253304773303</v>
      </c>
      <c r="AP185" s="40">
        <f>AR$121</f>
        <v>32.854219644110728</v>
      </c>
      <c r="AS185" s="40">
        <f>AU$121</f>
        <v>39.799528302033487</v>
      </c>
      <c r="AV185" s="40">
        <f>AX$121</f>
        <v>33.670290740436002</v>
      </c>
      <c r="AY185" s="40">
        <f>data_bpb!E185</f>
        <v>53.117952908507185</v>
      </c>
      <c r="AZ185" s="40">
        <f>BB$121</f>
        <v>36.835130078270076</v>
      </c>
      <c r="BC185" s="40">
        <f>BE$121</f>
        <v>60.232736015301931</v>
      </c>
      <c r="BF185" s="40">
        <f>data_bpb!F185</f>
        <v>67.408288045509963</v>
      </c>
      <c r="BG185" s="40">
        <f>BI$121</f>
        <v>36.953655702497187</v>
      </c>
      <c r="BJ185" s="40">
        <f>BL$121</f>
        <v>39.968822320149201</v>
      </c>
      <c r="BM185" s="40">
        <f>BO$121</f>
        <v>36.704323508662881</v>
      </c>
      <c r="BP185" s="40">
        <f>BR$121</f>
        <v>32.687974383586408</v>
      </c>
      <c r="BS185" s="40">
        <f>BU$121</f>
        <v>42.994748335379789</v>
      </c>
      <c r="BV185" s="40">
        <f>BX$121</f>
        <v>39.356258924122677</v>
      </c>
      <c r="BY185" s="40">
        <f>data_bpb!G185</f>
        <v>57.528409088866269</v>
      </c>
      <c r="BZ185" s="40">
        <f>CB$121</f>
        <v>42.798913043623664</v>
      </c>
      <c r="CC185" s="40">
        <f>CE$121</f>
        <v>30.830536913220545</v>
      </c>
      <c r="CF185" s="40">
        <f>data_bpb!H185</f>
        <v>52.756454995791771</v>
      </c>
      <c r="CG185" s="40">
        <f>CI$121</f>
        <v>35.233397959285412</v>
      </c>
      <c r="CJ185" s="40">
        <f>CL$121</f>
        <v>53.182081295935163</v>
      </c>
      <c r="CM185" s="40">
        <f>CO$121</f>
        <v>55.036940894482704</v>
      </c>
    </row>
    <row r="186" spans="1:117" x14ac:dyDescent="0.3">
      <c r="A186" s="41">
        <v>185</v>
      </c>
      <c r="B186" s="41"/>
      <c r="C186" s="54">
        <v>121</v>
      </c>
      <c r="F186" s="40">
        <f>H$121</f>
        <v>35.567575705762181</v>
      </c>
      <c r="I186" s="40">
        <f>K$121</f>
        <v>59.814453125973785</v>
      </c>
      <c r="L186" s="40">
        <f>N$121</f>
        <v>44.170673076558046</v>
      </c>
      <c r="O186" s="40">
        <f>data_bpb!B186</f>
        <v>68.074523514335397</v>
      </c>
      <c r="P186" s="40">
        <f>R$121</f>
        <v>46.811311141254656</v>
      </c>
      <c r="S186" s="40">
        <f>U$121</f>
        <v>34.73607931366756</v>
      </c>
      <c r="V186" s="40">
        <f>X$121</f>
        <v>50.765901277442353</v>
      </c>
      <c r="Y186" s="40">
        <f>AA$121</f>
        <v>43.96400467780083</v>
      </c>
      <c r="AB186" s="40">
        <f>data_bpb!C186</f>
        <v>63.056801166080334</v>
      </c>
      <c r="AC186" s="40">
        <f>AE$121</f>
        <v>41.736069049841319</v>
      </c>
      <c r="AF186" s="40">
        <f>AH$121</f>
        <v>50.443814056516729</v>
      </c>
      <c r="AI186" s="40">
        <f>AK$121</f>
        <v>58.827191234281507</v>
      </c>
      <c r="AL186" s="40">
        <f>AN$121</f>
        <v>44.860839843921056</v>
      </c>
      <c r="AO186" s="40">
        <f>data_bpb!D186</f>
        <v>71.488717865607512</v>
      </c>
      <c r="AP186" s="40">
        <f>AR$121</f>
        <v>32.854219644110728</v>
      </c>
      <c r="AS186" s="40">
        <f>AU$121</f>
        <v>39.799528302033487</v>
      </c>
      <c r="AV186" s="40">
        <f>AX$121</f>
        <v>33.670290740436002</v>
      </c>
      <c r="AY186" s="40">
        <f>data_bpb!E186</f>
        <v>52.712313481194577</v>
      </c>
      <c r="AZ186" s="40">
        <f>BB$121</f>
        <v>36.835130078270076</v>
      </c>
      <c r="BC186" s="40">
        <f>BE$121</f>
        <v>60.232736015301931</v>
      </c>
      <c r="BF186" s="40">
        <f>data_bpb!F186</f>
        <v>64.331561195212075</v>
      </c>
      <c r="BG186" s="40">
        <f>BI$121</f>
        <v>36.953655702497187</v>
      </c>
      <c r="BJ186" s="40">
        <f>BL$121</f>
        <v>39.968822320149201</v>
      </c>
      <c r="BM186" s="40">
        <f>BO$121</f>
        <v>36.704323508662881</v>
      </c>
      <c r="BP186" s="40">
        <f>BR$121</f>
        <v>32.687974383586408</v>
      </c>
      <c r="BS186" s="40">
        <f>BU$121</f>
        <v>42.994748335379789</v>
      </c>
      <c r="BV186" s="40">
        <f>BX$121</f>
        <v>39.356258924122677</v>
      </c>
      <c r="BY186" s="40">
        <f>data_bpb!G186</f>
        <v>48.018292683841999</v>
      </c>
      <c r="BZ186" s="40">
        <f>CB$121</f>
        <v>42.798913043623664</v>
      </c>
      <c r="CC186" s="40">
        <f>CE$121</f>
        <v>30.830536913220545</v>
      </c>
      <c r="CF186" s="40">
        <f>data_bpb!H186</f>
        <v>46.023127514423756</v>
      </c>
      <c r="CG186" s="40">
        <f>CI$121</f>
        <v>35.233397959285412</v>
      </c>
      <c r="CJ186" s="40">
        <f>CL$121</f>
        <v>53.182081295935163</v>
      </c>
      <c r="CM186" s="40">
        <f>CO$121</f>
        <v>55.036940894482704</v>
      </c>
    </row>
    <row r="187" spans="1:117" x14ac:dyDescent="0.3">
      <c r="A187" s="41">
        <v>186</v>
      </c>
      <c r="B187" s="41"/>
      <c r="C187" s="54">
        <v>121</v>
      </c>
      <c r="F187" s="40">
        <f>H$121</f>
        <v>35.567575705762181</v>
      </c>
      <c r="I187" s="40">
        <f>K$121</f>
        <v>59.814453125973785</v>
      </c>
      <c r="L187" s="40">
        <f>N$121</f>
        <v>44.170673076558046</v>
      </c>
      <c r="O187" s="40">
        <f>data_bpb!B187</f>
        <v>65.348124050323094</v>
      </c>
      <c r="P187" s="40">
        <f>R$121</f>
        <v>46.811311141254656</v>
      </c>
      <c r="S187" s="40">
        <f>U$121</f>
        <v>34.73607931366756</v>
      </c>
      <c r="V187" s="40">
        <f>X$121</f>
        <v>50.765901277442353</v>
      </c>
      <c r="Y187" s="40">
        <f>AA$121</f>
        <v>43.96400467780083</v>
      </c>
      <c r="AB187" s="40">
        <f>data_bpb!C187</f>
        <v>53.072849805103644</v>
      </c>
      <c r="AC187" s="40">
        <f>AE$121</f>
        <v>41.736069049841319</v>
      </c>
      <c r="AF187" s="40">
        <f>AH$121</f>
        <v>50.443814056516729</v>
      </c>
      <c r="AI187" s="40">
        <f>AK$121</f>
        <v>58.827191234281507</v>
      </c>
      <c r="AL187" s="40">
        <f>AN$121</f>
        <v>44.860839843921056</v>
      </c>
      <c r="AO187" s="40">
        <f>data_bpb!D187</f>
        <v>71.364034793818377</v>
      </c>
      <c r="AP187" s="40">
        <f>AR$121</f>
        <v>32.854219644110728</v>
      </c>
      <c r="AS187" s="40">
        <f>AU$121</f>
        <v>39.799528302033487</v>
      </c>
      <c r="AV187" s="40">
        <f>AX$121</f>
        <v>33.670290740436002</v>
      </c>
      <c r="AY187" s="40">
        <f>data_bpb!E187</f>
        <v>48.985485783713756</v>
      </c>
      <c r="AZ187" s="40">
        <f>BB$121</f>
        <v>36.835130078270076</v>
      </c>
      <c r="BC187" s="40">
        <f>BE$121</f>
        <v>60.232736015301931</v>
      </c>
      <c r="BF187" s="40">
        <f>data_bpb!F187</f>
        <v>61.069289570488692</v>
      </c>
      <c r="BG187" s="40">
        <f>BI$121</f>
        <v>36.953655702497187</v>
      </c>
      <c r="BJ187" s="40">
        <f>BL$121</f>
        <v>39.968822320149201</v>
      </c>
      <c r="BM187" s="40">
        <f>BO$121</f>
        <v>36.704323508662881</v>
      </c>
      <c r="BP187" s="40">
        <f>BR$121</f>
        <v>32.687974383586408</v>
      </c>
      <c r="BS187" s="40">
        <f>BU$121</f>
        <v>42.994748335379789</v>
      </c>
      <c r="BV187" s="40">
        <f>BX$121</f>
        <v>39.356258924122677</v>
      </c>
      <c r="BY187" s="40">
        <f>data_bpb!G187</f>
        <v>52.891791039718527</v>
      </c>
      <c r="BZ187" s="40">
        <f>CB$121</f>
        <v>42.798913043623664</v>
      </c>
      <c r="CC187" s="40">
        <f>CE$121</f>
        <v>30.830536913220545</v>
      </c>
      <c r="CF187" s="40">
        <f>data_bpb!H187</f>
        <v>34.065160671468789</v>
      </c>
      <c r="CG187" s="40">
        <f>CI$121</f>
        <v>35.233397959285412</v>
      </c>
      <c r="CJ187" s="40">
        <f>CL$121</f>
        <v>53.182081295935163</v>
      </c>
      <c r="CM187" s="40">
        <f>CO$121</f>
        <v>55.036940894482704</v>
      </c>
    </row>
    <row r="188" spans="1:117" x14ac:dyDescent="0.3">
      <c r="A188" s="41">
        <v>187</v>
      </c>
      <c r="B188" s="41" t="s">
        <v>43</v>
      </c>
      <c r="C188" s="54">
        <v>121</v>
      </c>
      <c r="F188" s="40">
        <f>H$121</f>
        <v>35.567575705762181</v>
      </c>
      <c r="I188" s="40">
        <f>K$121</f>
        <v>59.814453125973785</v>
      </c>
      <c r="L188" s="40">
        <f>N$121</f>
        <v>44.170673076558046</v>
      </c>
      <c r="O188" s="40">
        <f>data_bpb!B188</f>
        <v>21.702933915949917</v>
      </c>
      <c r="P188" s="40">
        <f>R$121</f>
        <v>46.811311141254656</v>
      </c>
      <c r="S188" s="40">
        <f>U$121</f>
        <v>34.73607931366756</v>
      </c>
      <c r="V188" s="40">
        <f>X$121</f>
        <v>50.765901277442353</v>
      </c>
      <c r="Y188" s="40">
        <f>AA$121</f>
        <v>43.96400467780083</v>
      </c>
      <c r="AB188" s="40">
        <f>data_bpb!C188</f>
        <v>12.788014257333225</v>
      </c>
      <c r="AC188" s="40">
        <f>AE$121</f>
        <v>41.736069049841319</v>
      </c>
      <c r="AF188" s="40">
        <f>AH$121</f>
        <v>50.443814056516729</v>
      </c>
      <c r="AI188" s="40">
        <f>AK$121</f>
        <v>58.827191234281507</v>
      </c>
      <c r="AL188" s="40">
        <f>AN$121</f>
        <v>44.860839843921056</v>
      </c>
      <c r="AO188" s="40">
        <f>data_bpb!D188</f>
        <v>10.173166831097847</v>
      </c>
      <c r="AP188" s="40">
        <f>AR$121</f>
        <v>32.854219644110728</v>
      </c>
      <c r="AS188" s="40">
        <f>AU$121</f>
        <v>39.799528302033487</v>
      </c>
      <c r="AV188" s="40">
        <f>AX$121</f>
        <v>33.670290740436002</v>
      </c>
      <c r="AY188" s="40">
        <f>data_bpb!E188</f>
        <v>9.387772479574009</v>
      </c>
      <c r="AZ188" s="40">
        <f>BB$121</f>
        <v>36.835130078270076</v>
      </c>
      <c r="BC188" s="40">
        <f>BE$121</f>
        <v>60.232736015301931</v>
      </c>
      <c r="BF188" s="40">
        <f>data_bpb!F188</f>
        <v>39.412242223256548</v>
      </c>
      <c r="BG188" s="40">
        <f>BI$121</f>
        <v>36.953655702497187</v>
      </c>
      <c r="BJ188" s="40">
        <f>BL$121</f>
        <v>39.968822320149201</v>
      </c>
      <c r="BM188" s="40">
        <f>BO$121</f>
        <v>36.704323508662881</v>
      </c>
      <c r="BP188" s="40">
        <f>BR$121</f>
        <v>32.687974383586408</v>
      </c>
      <c r="BS188" s="40">
        <f>BU$121</f>
        <v>42.994748335379789</v>
      </c>
      <c r="BV188" s="40">
        <f>BX$121</f>
        <v>39.356258924122677</v>
      </c>
      <c r="BY188" s="40">
        <f>data_bpb!G188</f>
        <v>12.784090909998721</v>
      </c>
      <c r="BZ188" s="40">
        <f>CB$121</f>
        <v>42.798913043623664</v>
      </c>
      <c r="CC188" s="40">
        <f>CE$121</f>
        <v>30.830536913220545</v>
      </c>
      <c r="CF188" s="40">
        <f>data_bpb!H188</f>
        <v>6.9078857197220636</v>
      </c>
      <c r="CG188" s="40">
        <f>CI$121</f>
        <v>35.233397959285412</v>
      </c>
      <c r="CJ188" s="40">
        <f>CL$121</f>
        <v>53.182081295935163</v>
      </c>
      <c r="CM188" s="40">
        <f>CO$121</f>
        <v>55.036940894482704</v>
      </c>
    </row>
    <row r="189" spans="1:117" x14ac:dyDescent="0.3">
      <c r="F189" s="18"/>
      <c r="I189" s="18"/>
      <c r="L189" s="18"/>
      <c r="P189" s="18"/>
      <c r="S189" s="18"/>
      <c r="V189" s="18"/>
    </row>
    <row r="190" spans="1:117" x14ac:dyDescent="0.3">
      <c r="J190" s="18"/>
      <c r="N190" s="18"/>
      <c r="O190" s="18"/>
      <c r="T190" s="18"/>
      <c r="X190" s="18"/>
      <c r="Y190" s="18"/>
      <c r="AD190" s="18"/>
      <c r="AE190" s="18"/>
      <c r="AF190" s="18"/>
      <c r="AG190" s="18"/>
      <c r="AH190" s="18"/>
      <c r="AI190" s="18"/>
      <c r="AM190" s="18"/>
      <c r="AR190" s="18"/>
      <c r="AS190" s="18"/>
      <c r="AW190" s="18"/>
      <c r="BB190" s="18"/>
      <c r="BC190" s="18"/>
      <c r="BH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E190" s="18"/>
      <c r="CF190" s="18"/>
      <c r="CG190" s="18"/>
      <c r="CK190" s="18"/>
      <c r="CO190" s="18"/>
      <c r="CP190" s="18"/>
      <c r="CQ190" s="18"/>
      <c r="CR190" s="18"/>
      <c r="CU190" s="18"/>
      <c r="CV190" s="18"/>
      <c r="CW190" s="18"/>
      <c r="CX190" s="18"/>
      <c r="DA190" s="18"/>
      <c r="DD190" s="18"/>
      <c r="DG190" s="18"/>
      <c r="DJ190" s="18"/>
      <c r="DM190" s="18"/>
    </row>
    <row r="191" spans="1:117" ht="66" customHeight="1" x14ac:dyDescent="0.3">
      <c r="B191" s="55" t="s">
        <v>159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124B-E312-AF49-8323-AF5B50BF2C3F}">
  <sheetPr codeName="Tabelle2"/>
  <dimension ref="A1:FA442"/>
  <sheetViews>
    <sheetView zoomScale="70" zoomScaleNormal="70" workbookViewId="0"/>
  </sheetViews>
  <sheetFormatPr baseColWidth="10" defaultRowHeight="14.4" x14ac:dyDescent="0.3"/>
  <cols>
    <col min="1" max="1" width="34.5" style="54" bestFit="1" customWidth="1"/>
    <col min="2" max="2" width="28.5" style="7" bestFit="1" customWidth="1"/>
    <col min="3" max="3" width="16.296875" style="3" bestFit="1" customWidth="1"/>
    <col min="4" max="4" width="17.59765625" style="3" customWidth="1"/>
    <col min="5" max="5" width="24.296875" style="3" customWidth="1"/>
    <col min="6" max="6" width="18.59765625" style="3" customWidth="1"/>
    <col min="7" max="7" width="25" style="66" customWidth="1"/>
    <col min="8" max="8" width="18.59765625" style="3" customWidth="1"/>
    <col min="9" max="9" width="19.8984375" style="3" customWidth="1"/>
    <col min="10" max="10" width="21" style="3" customWidth="1"/>
    <col min="11" max="11" width="21.69921875" style="3" customWidth="1"/>
    <col min="12" max="12" width="18.09765625" style="3" customWidth="1"/>
    <col min="13" max="13" width="24.59765625" style="3" customWidth="1"/>
    <col min="14" max="14" width="19" style="3" customWidth="1"/>
    <col min="15" max="15" width="19.19921875" style="3" customWidth="1"/>
    <col min="16" max="16" width="21" style="3" customWidth="1"/>
    <col min="17" max="17" width="22.296875" style="3" customWidth="1"/>
    <col min="18" max="18" width="15.19921875" style="3" customWidth="1"/>
    <col min="19" max="19" width="21.69921875" style="3" customWidth="1"/>
    <col min="20" max="20" width="14.296875" style="3" customWidth="1"/>
    <col min="21" max="21" width="23" style="3" customWidth="1"/>
    <col min="22" max="22" width="19.8984375" style="3" customWidth="1"/>
    <col min="23" max="23" width="19.69921875" style="3" customWidth="1"/>
    <col min="24" max="24" width="19" style="3" customWidth="1"/>
    <col min="25" max="25" width="21" style="3" customWidth="1"/>
    <col min="26" max="26" width="19.19921875" style="3" customWidth="1"/>
    <col min="27" max="27" width="25.69921875" style="3" customWidth="1"/>
    <col min="28" max="28" width="13.69921875" style="3" customWidth="1"/>
    <col min="29" max="29" width="20.296875" style="3" customWidth="1"/>
    <col min="30" max="30" width="21" style="3" customWidth="1"/>
    <col min="31" max="31" width="29.8984375" style="3" customWidth="1"/>
    <col min="32" max="32" width="13.8984375" style="3" customWidth="1"/>
    <col min="33" max="33" width="20.59765625" style="3" bestFit="1" customWidth="1"/>
    <col min="34" max="34" width="20.296875" style="3" customWidth="1"/>
    <col min="35" max="35" width="21.59765625" style="3" customWidth="1"/>
    <col min="36" max="36" width="18.5" style="3" customWidth="1"/>
    <col min="37" max="37" width="20.796875" style="3" customWidth="1"/>
    <col min="38" max="38" width="23" style="3" customWidth="1"/>
    <col min="39" max="39" width="29.69921875" style="3" customWidth="1"/>
    <col min="40" max="40" width="19.8984375" style="3" bestFit="1" customWidth="1"/>
    <col min="41" max="41" width="26.5" style="3" bestFit="1" customWidth="1"/>
    <col min="42" max="42" width="19.19921875" style="3" bestFit="1" customWidth="1"/>
    <col min="43" max="43" width="25.69921875" style="3" bestFit="1" customWidth="1"/>
    <col min="44" max="44" width="14.09765625" style="3" bestFit="1" customWidth="1"/>
    <col min="45" max="45" width="20.59765625" style="3" bestFit="1" customWidth="1"/>
    <col min="46" max="46" width="21" style="3" bestFit="1" customWidth="1"/>
    <col min="47" max="47" width="22.296875" style="3" bestFit="1" customWidth="1"/>
    <col min="48" max="48" width="21" style="3" bestFit="1" customWidth="1"/>
    <col min="49" max="49" width="20.796875" style="3" bestFit="1" customWidth="1"/>
    <col min="50" max="50" width="20.5" style="3" bestFit="1" customWidth="1"/>
    <col min="51" max="51" width="21.69921875" style="3" bestFit="1" customWidth="1"/>
    <col min="52" max="52" width="23" style="3" bestFit="1" customWidth="1"/>
    <col min="53" max="53" width="19.8984375" style="4" bestFit="1" customWidth="1"/>
    <col min="54" max="54" width="19.19921875" style="3" bestFit="1" customWidth="1"/>
    <col min="55" max="55" width="22.09765625" style="3" bestFit="1" customWidth="1"/>
    <col min="56" max="56" width="21" style="3" bestFit="1" customWidth="1"/>
    <col min="57" max="57" width="21.59765625" style="3" bestFit="1" customWidth="1"/>
    <col min="58" max="58" width="15.19921875" style="3" bestFit="1" customWidth="1"/>
    <col min="59" max="59" width="16.5" style="4" bestFit="1" customWidth="1"/>
    <col min="60" max="60" width="15.59765625" style="3" bestFit="1" customWidth="1"/>
    <col min="61" max="61" width="34.09765625" style="4" bestFit="1" customWidth="1"/>
    <col min="62" max="62" width="10.09765625" style="3" bestFit="1" customWidth="1"/>
    <col min="63" max="63" width="5.69921875" style="3" bestFit="1" customWidth="1"/>
    <col min="64" max="64" width="18.296875" style="3" bestFit="1" customWidth="1"/>
    <col min="65" max="66" width="5.69921875" style="3" bestFit="1" customWidth="1"/>
    <col min="67" max="67" width="16.8984375" style="3" bestFit="1" customWidth="1"/>
    <col min="68" max="68" width="15.8984375" style="3" bestFit="1" customWidth="1"/>
    <col min="69" max="69" width="21.09765625" style="3" bestFit="1" customWidth="1"/>
    <col min="70" max="70" width="24.3984375" style="3" bestFit="1" customWidth="1"/>
    <col min="71" max="71" width="15.09765625" style="3" bestFit="1" customWidth="1"/>
    <col min="72" max="72" width="16.3984375" style="3" bestFit="1" customWidth="1"/>
    <col min="73" max="74" width="14.59765625" style="3" bestFit="1" customWidth="1"/>
    <col min="75" max="75" width="16.8984375" style="3" bestFit="1" customWidth="1"/>
    <col min="76" max="76" width="14.59765625" style="3" bestFit="1" customWidth="1"/>
    <col min="77" max="77" width="15.09765625" style="3" bestFit="1" customWidth="1"/>
    <col min="78" max="78" width="16.3984375" style="3" bestFit="1" customWidth="1"/>
    <col min="79" max="79" width="14.59765625" style="3" bestFit="1" customWidth="1"/>
    <col min="80" max="80" width="17.09765625" style="3" bestFit="1" customWidth="1"/>
    <col min="81" max="81" width="18.59765625" style="3" bestFit="1" customWidth="1"/>
    <col min="82" max="82" width="14.09765625" style="3" bestFit="1" customWidth="1"/>
    <col min="83" max="83" width="16.09765625" style="3" bestFit="1" customWidth="1"/>
    <col min="84" max="84" width="19.3984375" style="3" bestFit="1" customWidth="1"/>
    <col min="85" max="85" width="18.3984375" style="3" bestFit="1" customWidth="1"/>
    <col min="86" max="88" width="11.19921875" style="4"/>
    <col min="89" max="89" width="5" style="4" bestFit="1" customWidth="1"/>
    <col min="90" max="90" width="11.19921875" style="4"/>
    <col min="91" max="91" width="5" style="4" bestFit="1" customWidth="1"/>
    <col min="92" max="94" width="11.19921875" style="4"/>
    <col min="95" max="95" width="5.69921875" style="4" bestFit="1" customWidth="1"/>
    <col min="96" max="96" width="11.19921875" style="4"/>
    <col min="97" max="97" width="5" style="4" bestFit="1" customWidth="1"/>
    <col min="98" max="100" width="11.19921875" style="4"/>
    <col min="101" max="101" width="5.296875" style="4" bestFit="1" customWidth="1"/>
    <col min="102" max="102" width="11.19921875" style="4"/>
    <col min="103" max="103" width="5.69921875" style="4" bestFit="1" customWidth="1"/>
    <col min="104" max="106" width="11.19921875" style="4"/>
    <col min="107" max="107" width="5" style="4" bestFit="1" customWidth="1"/>
    <col min="108" max="108" width="11.19921875" style="4"/>
    <col min="109" max="109" width="5.296875" style="4" bestFit="1" customWidth="1"/>
    <col min="110" max="112" width="11.19921875" style="4"/>
    <col min="113" max="113" width="5" style="4" bestFit="1" customWidth="1"/>
    <col min="114" max="114" width="11.19921875" style="4"/>
    <col min="115" max="115" width="5" style="4" bestFit="1" customWidth="1"/>
    <col min="116" max="118" width="11.19921875" style="4"/>
    <col min="119" max="119" width="5.69921875" style="4" bestFit="1" customWidth="1"/>
    <col min="120" max="120" width="11.19921875" style="4"/>
    <col min="121" max="121" width="5" style="4" bestFit="1" customWidth="1"/>
    <col min="122" max="124" width="11.19921875" style="4"/>
    <col min="125" max="125" width="5.69921875" style="4" bestFit="1" customWidth="1"/>
    <col min="126" max="126" width="11.19921875" style="4"/>
    <col min="127" max="127" width="5.69921875" style="4" bestFit="1" customWidth="1"/>
    <col min="128" max="130" width="11.19921875" style="4"/>
    <col min="131" max="131" width="5.69921875" style="4" bestFit="1" customWidth="1"/>
    <col min="132" max="132" width="11.19921875" style="4"/>
    <col min="133" max="133" width="5.69921875" style="4" bestFit="1" customWidth="1"/>
    <col min="134" max="136" width="11.19921875" style="4"/>
    <col min="137" max="137" width="5.69921875" style="4" bestFit="1" customWidth="1"/>
    <col min="138" max="138" width="11.19921875" style="4"/>
    <col min="139" max="139" width="5.69921875" style="4" bestFit="1" customWidth="1"/>
    <col min="140" max="142" width="11.19921875" style="4"/>
    <col min="143" max="143" width="5.69921875" style="4" bestFit="1" customWidth="1"/>
    <col min="144" max="144" width="11.19921875" style="4"/>
    <col min="145" max="145" width="5.69921875" style="4" bestFit="1" customWidth="1"/>
    <col min="146" max="148" width="11.19921875" style="4"/>
    <col min="149" max="149" width="5" style="4" bestFit="1" customWidth="1"/>
    <col min="150" max="150" width="11.19921875" style="4"/>
    <col min="151" max="151" width="5.69921875" style="4" bestFit="1" customWidth="1"/>
    <col min="152" max="156" width="11.19921875" style="4"/>
    <col min="157" max="157" width="5" style="4" bestFit="1" customWidth="1"/>
    <col min="158" max="16384" width="11.19921875" style="4"/>
  </cols>
  <sheetData>
    <row r="1" spans="1:157" s="15" customFormat="1" x14ac:dyDescent="0.3">
      <c r="A1" s="56" t="s">
        <v>225</v>
      </c>
      <c r="B1" s="7" t="s">
        <v>156</v>
      </c>
      <c r="C1" s="7" t="s">
        <v>61</v>
      </c>
      <c r="D1" s="18" t="s">
        <v>60</v>
      </c>
      <c r="E1" s="18" t="s">
        <v>198</v>
      </c>
      <c r="F1" s="18" t="s">
        <v>48</v>
      </c>
      <c r="G1" s="18" t="s">
        <v>199</v>
      </c>
      <c r="H1" s="18" t="s">
        <v>160</v>
      </c>
      <c r="I1" s="18" t="s">
        <v>200</v>
      </c>
      <c r="J1" s="18" t="s">
        <v>49</v>
      </c>
      <c r="K1" s="18" t="s">
        <v>201</v>
      </c>
      <c r="L1" s="18" t="s">
        <v>50</v>
      </c>
      <c r="M1" s="18" t="s">
        <v>202</v>
      </c>
      <c r="N1" s="18" t="s">
        <v>97</v>
      </c>
      <c r="O1" s="18" t="s">
        <v>203</v>
      </c>
      <c r="P1" s="18" t="s">
        <v>161</v>
      </c>
      <c r="Q1" s="18" t="s">
        <v>204</v>
      </c>
      <c r="R1" s="18" t="s">
        <v>51</v>
      </c>
      <c r="S1" s="18" t="s">
        <v>205</v>
      </c>
      <c r="T1" s="18" t="s">
        <v>57</v>
      </c>
      <c r="U1" s="18" t="s">
        <v>206</v>
      </c>
      <c r="V1" s="18" t="s">
        <v>88</v>
      </c>
      <c r="W1" s="18" t="s">
        <v>207</v>
      </c>
      <c r="X1" s="18" t="s">
        <v>162</v>
      </c>
      <c r="Y1" s="18" t="s">
        <v>208</v>
      </c>
      <c r="Z1" s="18" t="s">
        <v>96</v>
      </c>
      <c r="AA1" s="18" t="s">
        <v>209</v>
      </c>
      <c r="AB1" s="18" t="s">
        <v>8</v>
      </c>
      <c r="AC1" s="18" t="s">
        <v>210</v>
      </c>
      <c r="AD1" s="18" t="s">
        <v>163</v>
      </c>
      <c r="AE1" s="18" t="s">
        <v>211</v>
      </c>
      <c r="AF1" s="18" t="s">
        <v>52</v>
      </c>
      <c r="AG1" s="18" t="s">
        <v>212</v>
      </c>
      <c r="AH1" s="18" t="s">
        <v>164</v>
      </c>
      <c r="AI1" s="18" t="s">
        <v>213</v>
      </c>
      <c r="AJ1" s="18" t="s">
        <v>5</v>
      </c>
      <c r="AK1" s="18" t="s">
        <v>214</v>
      </c>
      <c r="AL1" s="18" t="s">
        <v>94</v>
      </c>
      <c r="AM1" s="18" t="s">
        <v>215</v>
      </c>
      <c r="AN1" s="18" t="s">
        <v>153</v>
      </c>
      <c r="AO1" s="18" t="s">
        <v>216</v>
      </c>
      <c r="AP1" s="18" t="s">
        <v>95</v>
      </c>
      <c r="AQ1" s="18" t="s">
        <v>217</v>
      </c>
      <c r="AR1" s="18" t="s">
        <v>4</v>
      </c>
      <c r="AS1" s="18" t="s">
        <v>218</v>
      </c>
      <c r="AT1" s="18" t="s">
        <v>166</v>
      </c>
      <c r="AU1" s="18" t="s">
        <v>219</v>
      </c>
      <c r="AV1" s="18" t="s">
        <v>2</v>
      </c>
      <c r="AW1" s="18" t="s">
        <v>220</v>
      </c>
      <c r="AX1" s="18" t="s">
        <v>165</v>
      </c>
      <c r="AY1" s="18" t="s">
        <v>221</v>
      </c>
      <c r="AZ1" s="18" t="s">
        <v>0</v>
      </c>
      <c r="BA1" s="18" t="s">
        <v>222</v>
      </c>
      <c r="BB1" s="18" t="s">
        <v>59</v>
      </c>
      <c r="BC1" s="18" t="s">
        <v>223</v>
      </c>
      <c r="BD1" s="18" t="s">
        <v>58</v>
      </c>
      <c r="BE1" s="7" t="s">
        <v>224</v>
      </c>
      <c r="BF1" s="7" t="s">
        <v>91</v>
      </c>
      <c r="BG1" s="7" t="s">
        <v>317</v>
      </c>
      <c r="BH1" s="7" t="s">
        <v>98</v>
      </c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157" x14ac:dyDescent="0.3">
      <c r="A2" s="41" t="s">
        <v>62</v>
      </c>
      <c r="B2" s="7">
        <v>1</v>
      </c>
      <c r="C2" s="3">
        <v>1</v>
      </c>
      <c r="D2" s="57">
        <f>tpo_bars!F2</f>
        <v>59.40193965777285</v>
      </c>
      <c r="E2" s="57">
        <f t="shared" ref="E2:E27" si="0">D$193</f>
        <v>62.769047283662502</v>
      </c>
      <c r="F2" s="40">
        <f>tpo_bars!I2</f>
        <v>81.452142498524111</v>
      </c>
      <c r="G2" s="40">
        <f t="shared" ref="G2:G27" si="1">F$193</f>
        <v>69.815494449352471</v>
      </c>
      <c r="H2" s="40">
        <f>tpo_bars!O2</f>
        <v>70.794092466132241</v>
      </c>
      <c r="I2" s="57">
        <f t="shared" ref="I2:I27" si="2">H$193</f>
        <v>79.404011525939055</v>
      </c>
      <c r="J2" s="40">
        <f>tpo_bars!P2</f>
        <v>54.911455453492835</v>
      </c>
      <c r="K2" s="57">
        <f>J$193</f>
        <v>76.475321021594539</v>
      </c>
      <c r="L2" s="40">
        <f>tpo_bars!S2</f>
        <v>52.378061655128917</v>
      </c>
      <c r="M2" s="57">
        <f t="shared" ref="M2:M27" si="3">L$193</f>
        <v>64.295379102494252</v>
      </c>
      <c r="N2" s="40">
        <f>tpo_bars!V2</f>
        <v>63.329716613091826</v>
      </c>
      <c r="O2" s="57">
        <f>N$193</f>
        <v>78.087328953193321</v>
      </c>
      <c r="P2" s="40">
        <f>tpo_bars!AB2</f>
        <v>58.726917606076526</v>
      </c>
      <c r="Q2" s="57">
        <f>P$193</f>
        <v>75.266170598720322</v>
      </c>
      <c r="R2" s="40">
        <f>tpo_bars!AC2</f>
        <v>51.199690402526308</v>
      </c>
      <c r="S2" s="57">
        <f>R$193</f>
        <v>70.045137591416449</v>
      </c>
      <c r="T2" s="40">
        <f>tpo_bars!AF2</f>
        <v>67.408288045510346</v>
      </c>
      <c r="U2" s="57">
        <f>T$193</f>
        <v>56.254963169743796</v>
      </c>
      <c r="V2" s="40">
        <f>tpo_bars!AI2</f>
        <v>61.930470598040991</v>
      </c>
      <c r="W2" s="57">
        <f>V$193</f>
        <v>63.213289763693957</v>
      </c>
      <c r="X2" s="40">
        <f>tpo_bars!AO2</f>
        <v>75.999540429934569</v>
      </c>
      <c r="Y2" s="57">
        <f>X$193</f>
        <v>84.434264433287566</v>
      </c>
      <c r="Z2" s="40">
        <f>tpo_bars!AP2</f>
        <v>34.123736157406661</v>
      </c>
      <c r="AA2" s="57">
        <f>Z$193</f>
        <v>54.725150609433626</v>
      </c>
      <c r="AB2" s="40">
        <f>tpo_bars!AS2</f>
        <v>69.896449710604315</v>
      </c>
      <c r="AC2" s="57">
        <f t="shared" ref="AC2:AC27" si="4">AB$193</f>
        <v>76.041918677608763</v>
      </c>
      <c r="AD2" s="40">
        <f>tpo_bars!AY2</f>
        <v>44.407894735016122</v>
      </c>
      <c r="AE2" s="57">
        <f>AD$193</f>
        <v>64.386978690994908</v>
      </c>
      <c r="AF2" s="40">
        <f>tpo_bars!AZ2</f>
        <v>65.322580646478272</v>
      </c>
      <c r="AG2" s="57">
        <f>AF$193</f>
        <v>71.536767268838716</v>
      </c>
      <c r="AH2" s="40">
        <f>tpo_bars!BF2</f>
        <v>50.666360297319216</v>
      </c>
      <c r="AI2" s="57">
        <f t="shared" ref="AI2:AI27" si="5">AH$193</f>
        <v>55.23913790361874</v>
      </c>
      <c r="AJ2" s="40">
        <f>tpo_bars!BG2</f>
        <v>49.662162161043653</v>
      </c>
      <c r="AK2" s="57">
        <f>AJ$193</f>
        <v>64.94630335095566</v>
      </c>
      <c r="AL2" s="40">
        <f>tpo_bars!BJ2</f>
        <v>62.264683740141187</v>
      </c>
      <c r="AM2" s="57">
        <f>AL$193</f>
        <v>71.105133326825253</v>
      </c>
      <c r="AN2" s="40">
        <f>tpo_bars!BM2</f>
        <v>56.999655334484125</v>
      </c>
      <c r="AO2" s="57">
        <f>AN$193</f>
        <v>65.114125217726297</v>
      </c>
      <c r="AP2" s="40">
        <f>tpo_bars!BP2</f>
        <v>28.335427495898053</v>
      </c>
      <c r="AQ2" s="57">
        <f>AP$193</f>
        <v>49.196556064171901</v>
      </c>
      <c r="AR2" s="40">
        <f>tpo_bars!BS2</f>
        <v>53.215166792839781</v>
      </c>
      <c r="AS2" s="57">
        <f>AR$193</f>
        <v>70.917777159210971</v>
      </c>
      <c r="AT2" s="40">
        <f>tpo_bars!BY2</f>
        <v>52.026531042229138</v>
      </c>
      <c r="AU2" s="57">
        <f>AT$193</f>
        <v>73.644287312436077</v>
      </c>
      <c r="AV2" s="40">
        <f>tpo_bars!BZ2</f>
        <v>63.769280204784643</v>
      </c>
      <c r="AW2" s="57">
        <f>AV$193</f>
        <v>84.245813473058277</v>
      </c>
      <c r="AX2" s="40">
        <f>tpo_bars!CF2</f>
        <v>50.337357952757905</v>
      </c>
      <c r="AY2" s="57">
        <f>AX$193</f>
        <v>58.397595974485725</v>
      </c>
      <c r="AZ2" s="40">
        <f>tpo_bars!CG2</f>
        <v>66.495778046089029</v>
      </c>
      <c r="BA2" s="57">
        <f t="shared" ref="BA2:BA27" si="6">AZ$193</f>
        <v>67.753444453370065</v>
      </c>
      <c r="BB2" s="40">
        <f>tpo_bars!CJ2</f>
        <v>62.429218564871604</v>
      </c>
      <c r="BC2" s="57">
        <f>BB$193</f>
        <v>72.871570367018478</v>
      </c>
      <c r="BD2" s="40">
        <f>tpo_bars!CM2</f>
        <v>62.681617189073464</v>
      </c>
      <c r="BE2" s="57">
        <f>BD$193</f>
        <v>65.432010927674739</v>
      </c>
      <c r="BF2" s="58">
        <f t="shared" ref="BF2:BF33" si="7">AVERAGE(D2,BD2,BB2,AZ2,AX2,AV2,AT2,AR2,AP2,AN2,AL2,AJ2,AH2,AF2,AD2,AB2,Z2,X2,V2,T2,R2,P2,N2,L2,J2,H2,F2)</f>
        <v>58.15430427767663</v>
      </c>
      <c r="BG2" s="57">
        <f>BF$193</f>
        <v>68.3561103211306</v>
      </c>
      <c r="BH2" s="57">
        <f t="shared" ref="BH2:BH33" si="8">(BF2-BF$189)/(_xlfn.STDEV.P(BF$2:BF$188))</f>
        <v>-1.0178062979854423</v>
      </c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</row>
    <row r="3" spans="1:157" x14ac:dyDescent="0.3">
      <c r="A3" s="54" t="s">
        <v>63</v>
      </c>
      <c r="B3" s="7">
        <v>2</v>
      </c>
      <c r="C3" s="3">
        <v>2</v>
      </c>
      <c r="D3" s="57">
        <f>tpo_bars!F3</f>
        <v>66.161762090689152</v>
      </c>
      <c r="E3" s="57">
        <f t="shared" si="0"/>
        <v>62.769047283662502</v>
      </c>
      <c r="F3" s="40">
        <f>tpo_bars!I3</f>
        <v>74.482059752954655</v>
      </c>
      <c r="G3" s="40">
        <f t="shared" si="1"/>
        <v>69.815494449352471</v>
      </c>
      <c r="H3" s="40">
        <f>tpo_bars!O3</f>
        <v>75.999540429934569</v>
      </c>
      <c r="I3" s="57">
        <f t="shared" si="2"/>
        <v>79.404011525939055</v>
      </c>
      <c r="J3" s="40">
        <f>tpo_bars!P3</f>
        <v>77.717873737814386</v>
      </c>
      <c r="K3" s="57">
        <f t="shared" ref="K3:K27" si="9">J$193</f>
        <v>76.475321021594539</v>
      </c>
      <c r="L3" s="40">
        <f>tpo_bars!S3</f>
        <v>59.100023825911947</v>
      </c>
      <c r="M3" s="57">
        <f t="shared" si="3"/>
        <v>64.295379102494252</v>
      </c>
      <c r="N3" s="40">
        <f>tpo_bars!V3</f>
        <v>82.29431605129048</v>
      </c>
      <c r="O3" s="57">
        <f t="shared" ref="O3:O27" si="10">N$193</f>
        <v>78.087328953193321</v>
      </c>
      <c r="P3" s="40">
        <f>tpo_bars!AB3</f>
        <v>73.131633261959806</v>
      </c>
      <c r="Q3" s="57">
        <f t="shared" ref="Q3:Q27" si="11">P$193</f>
        <v>75.266170598720322</v>
      </c>
      <c r="R3" s="40">
        <f>tpo_bars!AC3</f>
        <v>68.08045924623886</v>
      </c>
      <c r="S3" s="57">
        <f t="shared" ref="S3:U27" si="12">R$193</f>
        <v>70.045137591416449</v>
      </c>
      <c r="T3" s="40">
        <f>tpo_bars!AF3</f>
        <v>63.024009144915382</v>
      </c>
      <c r="U3" s="57">
        <f t="shared" si="12"/>
        <v>56.254963169743796</v>
      </c>
      <c r="V3" s="40">
        <f>tpo_bars!AI3</f>
        <v>67.460227532681245</v>
      </c>
      <c r="W3" s="57">
        <f t="shared" ref="W3:W27" si="13">V$193</f>
        <v>63.213289763693957</v>
      </c>
      <c r="X3" s="40">
        <f>tpo_bars!AO3</f>
        <v>80.331120469288479</v>
      </c>
      <c r="Y3" s="57">
        <f t="shared" ref="Y3:Y27" si="14">X$193</f>
        <v>84.434264433287566</v>
      </c>
      <c r="Z3" s="40">
        <f>tpo_bars!AP3</f>
        <v>57.069593559937076</v>
      </c>
      <c r="AA3" s="57">
        <f t="shared" ref="AA3:AA27" si="15">Z$193</f>
        <v>54.725150609433626</v>
      </c>
      <c r="AB3" s="40">
        <f>tpo_bars!AS3</f>
        <v>76.795572981646075</v>
      </c>
      <c r="AC3" s="57">
        <f t="shared" si="4"/>
        <v>76.041918677608763</v>
      </c>
      <c r="AD3" s="40">
        <f>tpo_bars!AY3</f>
        <v>60.473549488215873</v>
      </c>
      <c r="AE3" s="57">
        <f t="shared" ref="AE3:AE27" si="16">AD$193</f>
        <v>64.386978690994908</v>
      </c>
      <c r="AF3" s="40">
        <f>tpo_bars!AZ3</f>
        <v>72.111191861906292</v>
      </c>
      <c r="AG3" s="57">
        <f t="shared" ref="AG3:AG27" si="17">AF$193</f>
        <v>71.536767268838716</v>
      </c>
      <c r="AH3" s="40">
        <f>tpo_bars!BF3</f>
        <v>54.59121919164258</v>
      </c>
      <c r="AI3" s="57">
        <f t="shared" si="5"/>
        <v>55.23913790361874</v>
      </c>
      <c r="AJ3" s="40">
        <f>tpo_bars!BG3</f>
        <v>64.049186678234889</v>
      </c>
      <c r="AK3" s="57">
        <f t="shared" ref="AK3:AK27" si="18">AJ$193</f>
        <v>64.94630335095566</v>
      </c>
      <c r="AL3" s="40">
        <f>tpo_bars!BJ3</f>
        <v>73.711123193067948</v>
      </c>
      <c r="AM3" s="57">
        <f t="shared" ref="AM3:AM27" si="19">AL$193</f>
        <v>71.105133326825253</v>
      </c>
      <c r="AN3" s="40">
        <f>tpo_bars!BM3</f>
        <v>66.827182109481029</v>
      </c>
      <c r="AO3" s="57">
        <f t="shared" ref="AO3:AO27" si="20">AN$193</f>
        <v>65.114125217726297</v>
      </c>
      <c r="AP3" s="40">
        <f>tpo_bars!BP3</f>
        <v>49.788419081256833</v>
      </c>
      <c r="AQ3" s="57">
        <f t="shared" ref="AQ3:AQ27" si="21">AP$193</f>
        <v>49.196556064171901</v>
      </c>
      <c r="AR3" s="40">
        <f>tpo_bars!BS3</f>
        <v>67.071109910131128</v>
      </c>
      <c r="AS3" s="57">
        <f t="shared" ref="AS3:AS27" si="22">AR$193</f>
        <v>70.917777159210971</v>
      </c>
      <c r="AT3" s="40">
        <f>tpo_bars!BY3</f>
        <v>72.448160043588203</v>
      </c>
      <c r="AU3" s="57">
        <f t="shared" ref="AU3:AW27" si="23">AT$193</f>
        <v>73.644287312436077</v>
      </c>
      <c r="AV3" s="40">
        <f>tpo_bars!BZ3</f>
        <v>84.566761361579253</v>
      </c>
      <c r="AW3" s="57">
        <f t="shared" si="23"/>
        <v>84.245813473058277</v>
      </c>
      <c r="AX3" s="40">
        <f>tpo_bars!CF3</f>
        <v>57.635339223515579</v>
      </c>
      <c r="AY3" s="57">
        <f t="shared" ref="AY3:AY27" si="24">AX$193</f>
        <v>58.397595974485725</v>
      </c>
      <c r="AZ3" s="40">
        <f>tpo_bars!CG3</f>
        <v>72.713615714727666</v>
      </c>
      <c r="BA3" s="57">
        <f t="shared" si="6"/>
        <v>67.753444453370065</v>
      </c>
      <c r="BB3" s="40">
        <f>tpo_bars!CJ3</f>
        <v>75.08323664523715</v>
      </c>
      <c r="BC3" s="57">
        <f t="shared" ref="BC3:BC27" si="25">BB$193</f>
        <v>72.871570367018478</v>
      </c>
      <c r="BD3" s="40">
        <f>tpo_bars!CM3</f>
        <v>61.686629641869857</v>
      </c>
      <c r="BE3" s="57">
        <f t="shared" ref="BE3:BE27" si="26">BD$193</f>
        <v>65.432010927674739</v>
      </c>
      <c r="BF3" s="58">
        <f t="shared" si="7"/>
        <v>68.681663564063584</v>
      </c>
      <c r="BG3" s="57">
        <f t="shared" ref="BG3:BG27" si="27">BF$193</f>
        <v>68.3561103211306</v>
      </c>
      <c r="BH3" s="57">
        <f t="shared" si="8"/>
        <v>6.6260951645496807E-2</v>
      </c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</row>
    <row r="4" spans="1:157" x14ac:dyDescent="0.3">
      <c r="C4" s="3">
        <v>3</v>
      </c>
      <c r="D4" s="57">
        <f>tpo_bars!F4</f>
        <v>66.161762090689152</v>
      </c>
      <c r="E4" s="57">
        <f t="shared" si="0"/>
        <v>62.769047283662502</v>
      </c>
      <c r="F4" s="40">
        <f>tpo_bars!I4</f>
        <v>74.482059752954655</v>
      </c>
      <c r="G4" s="40">
        <f t="shared" si="1"/>
        <v>69.815494449352471</v>
      </c>
      <c r="H4" s="40">
        <f>tpo_bars!O4</f>
        <v>77.909076634121632</v>
      </c>
      <c r="I4" s="57">
        <f t="shared" si="2"/>
        <v>79.404011525939055</v>
      </c>
      <c r="J4" s="40">
        <f>tpo_bars!P4</f>
        <v>77.717873737814386</v>
      </c>
      <c r="K4" s="57">
        <f t="shared" si="9"/>
        <v>76.475321021594539</v>
      </c>
      <c r="L4" s="40">
        <f>tpo_bars!S4</f>
        <v>59.100023825911947</v>
      </c>
      <c r="M4" s="57">
        <f t="shared" si="3"/>
        <v>64.295379102494252</v>
      </c>
      <c r="N4" s="40">
        <f>tpo_bars!V4</f>
        <v>82.29431605129048</v>
      </c>
      <c r="O4" s="57">
        <f t="shared" si="10"/>
        <v>78.087328953193321</v>
      </c>
      <c r="P4" s="40">
        <f>tpo_bars!AB4</f>
        <v>77.519531245079335</v>
      </c>
      <c r="Q4" s="57">
        <f t="shared" si="11"/>
        <v>75.266170598720322</v>
      </c>
      <c r="R4" s="40">
        <f>tpo_bars!AC4</f>
        <v>68.08045924623886</v>
      </c>
      <c r="S4" s="57">
        <f t="shared" si="12"/>
        <v>70.045137591416449</v>
      </c>
      <c r="T4" s="40">
        <f>tpo_bars!AF4</f>
        <v>63.024009144915382</v>
      </c>
      <c r="U4" s="57">
        <f t="shared" si="12"/>
        <v>56.254963169743796</v>
      </c>
      <c r="V4" s="40">
        <f>tpo_bars!AI4</f>
        <v>67.460227532681245</v>
      </c>
      <c r="W4" s="57">
        <f t="shared" si="13"/>
        <v>63.213289763693957</v>
      </c>
      <c r="X4" s="40">
        <f>tpo_bars!AO4</f>
        <v>83.804898648206262</v>
      </c>
      <c r="Y4" s="57">
        <f t="shared" si="14"/>
        <v>84.434264433287566</v>
      </c>
      <c r="Z4" s="40">
        <f>tpo_bars!AP4</f>
        <v>57.069593559937076</v>
      </c>
      <c r="AA4" s="57">
        <f t="shared" si="15"/>
        <v>54.725150609433626</v>
      </c>
      <c r="AB4" s="40">
        <f>tpo_bars!AS4</f>
        <v>76.795572981646075</v>
      </c>
      <c r="AC4" s="57">
        <f t="shared" si="4"/>
        <v>76.041918677608763</v>
      </c>
      <c r="AD4" s="40">
        <f>tpo_bars!AY4</f>
        <v>60.889175261655232</v>
      </c>
      <c r="AE4" s="57">
        <f t="shared" si="16"/>
        <v>64.386978690994908</v>
      </c>
      <c r="AF4" s="40">
        <f>tpo_bars!AZ4</f>
        <v>72.111191861906292</v>
      </c>
      <c r="AG4" s="57">
        <f t="shared" si="17"/>
        <v>71.536767268838716</v>
      </c>
      <c r="AH4" s="40">
        <f>tpo_bars!BF4</f>
        <v>56.790865385041997</v>
      </c>
      <c r="AI4" s="57">
        <f t="shared" si="5"/>
        <v>55.23913790361874</v>
      </c>
      <c r="AJ4" s="40">
        <f>tpo_bars!BG4</f>
        <v>64.049186678234889</v>
      </c>
      <c r="AK4" s="57">
        <f t="shared" si="18"/>
        <v>64.94630335095566</v>
      </c>
      <c r="AL4" s="40">
        <f>tpo_bars!BJ4</f>
        <v>73.711123193067948</v>
      </c>
      <c r="AM4" s="57">
        <f t="shared" si="19"/>
        <v>71.105133326825253</v>
      </c>
      <c r="AN4" s="40">
        <f>tpo_bars!BM4</f>
        <v>66.827182109481029</v>
      </c>
      <c r="AO4" s="57">
        <f t="shared" si="20"/>
        <v>65.114125217726297</v>
      </c>
      <c r="AP4" s="40">
        <f>tpo_bars!BP4</f>
        <v>49.788419081256833</v>
      </c>
      <c r="AQ4" s="57">
        <f t="shared" si="21"/>
        <v>49.196556064171901</v>
      </c>
      <c r="AR4" s="40">
        <f>tpo_bars!BS4</f>
        <v>67.071109910131128</v>
      </c>
      <c r="AS4" s="57">
        <f t="shared" si="22"/>
        <v>70.917777159210971</v>
      </c>
      <c r="AT4" s="40">
        <f>tpo_bars!BY4</f>
        <v>71.777343751168274</v>
      </c>
      <c r="AU4" s="57">
        <f t="shared" si="23"/>
        <v>73.644287312436077</v>
      </c>
      <c r="AV4" s="40">
        <f>tpo_bars!BZ4</f>
        <v>84.566761361579253</v>
      </c>
      <c r="AW4" s="57">
        <f t="shared" si="23"/>
        <v>84.245813473058277</v>
      </c>
      <c r="AX4" s="40">
        <f>tpo_bars!CF4</f>
        <v>62.76885121660991</v>
      </c>
      <c r="AY4" s="57">
        <f t="shared" si="24"/>
        <v>58.397595974485725</v>
      </c>
      <c r="AZ4" s="40">
        <f>tpo_bars!CG4</f>
        <v>72.713615714727666</v>
      </c>
      <c r="BA4" s="57">
        <f t="shared" si="6"/>
        <v>67.753444453370065</v>
      </c>
      <c r="BB4" s="40">
        <f>tpo_bars!CJ4</f>
        <v>75.08323664523715</v>
      </c>
      <c r="BC4" s="57">
        <f t="shared" si="25"/>
        <v>72.871570367018478</v>
      </c>
      <c r="BD4" s="40">
        <f>tpo_bars!CM4</f>
        <v>61.686629641869857</v>
      </c>
      <c r="BE4" s="57">
        <f t="shared" si="26"/>
        <v>65.432010927674739</v>
      </c>
      <c r="BF4" s="58">
        <f t="shared" si="7"/>
        <v>69.305707269016821</v>
      </c>
      <c r="BG4" s="57">
        <f t="shared" si="27"/>
        <v>68.3561103211306</v>
      </c>
      <c r="BH4" s="57">
        <f t="shared" si="8"/>
        <v>0.1305225888210185</v>
      </c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</row>
    <row r="5" spans="1:157" x14ac:dyDescent="0.3">
      <c r="C5" s="3">
        <v>4</v>
      </c>
      <c r="D5" s="57">
        <f>tpo_bars!F5</f>
        <v>66.161762090689152</v>
      </c>
      <c r="E5" s="57">
        <f t="shared" si="0"/>
        <v>62.769047283662502</v>
      </c>
      <c r="F5" s="40">
        <f>tpo_bars!I5</f>
        <v>74.482059752954655</v>
      </c>
      <c r="G5" s="40">
        <f t="shared" si="1"/>
        <v>69.815494449352471</v>
      </c>
      <c r="H5" s="40">
        <f>tpo_bars!O5</f>
        <v>74.538010815662929</v>
      </c>
      <c r="I5" s="57">
        <f t="shared" si="2"/>
        <v>79.404011525939055</v>
      </c>
      <c r="J5" s="40">
        <f>tpo_bars!P5</f>
        <v>77.717873737814386</v>
      </c>
      <c r="K5" s="57">
        <f t="shared" si="9"/>
        <v>76.475321021594539</v>
      </c>
      <c r="L5" s="40">
        <f>tpo_bars!S5</f>
        <v>59.100023825911947</v>
      </c>
      <c r="M5" s="57">
        <f t="shared" si="3"/>
        <v>64.295379102494252</v>
      </c>
      <c r="N5" s="40">
        <f>tpo_bars!V5</f>
        <v>82.29431605129048</v>
      </c>
      <c r="O5" s="57">
        <f t="shared" si="10"/>
        <v>78.087328953193321</v>
      </c>
      <c r="P5" s="40">
        <f>tpo_bars!AB5</f>
        <v>78.302556825133379</v>
      </c>
      <c r="Q5" s="57">
        <f t="shared" si="11"/>
        <v>75.266170598720322</v>
      </c>
      <c r="R5" s="40">
        <f>tpo_bars!AC5</f>
        <v>68.08045924623886</v>
      </c>
      <c r="S5" s="57">
        <f t="shared" si="12"/>
        <v>70.045137591416449</v>
      </c>
      <c r="T5" s="40">
        <f>tpo_bars!AF5</f>
        <v>63.024009144915382</v>
      </c>
      <c r="U5" s="57">
        <f t="shared" si="12"/>
        <v>56.254963169743796</v>
      </c>
      <c r="V5" s="40">
        <f>tpo_bars!AI5</f>
        <v>67.460227532681245</v>
      </c>
      <c r="W5" s="57">
        <f t="shared" si="13"/>
        <v>63.213289763693957</v>
      </c>
      <c r="X5" s="40">
        <f>tpo_bars!AO5</f>
        <v>83.354334689498174</v>
      </c>
      <c r="Y5" s="57">
        <f t="shared" si="14"/>
        <v>84.434264433287566</v>
      </c>
      <c r="Z5" s="40">
        <f>tpo_bars!AP5</f>
        <v>57.069593559937076</v>
      </c>
      <c r="AA5" s="57">
        <f t="shared" si="15"/>
        <v>54.725150609433626</v>
      </c>
      <c r="AB5" s="40">
        <f>tpo_bars!AS5</f>
        <v>76.795572981646075</v>
      </c>
      <c r="AC5" s="57">
        <f t="shared" si="4"/>
        <v>76.041918677608763</v>
      </c>
      <c r="AD5" s="40">
        <f>tpo_bars!AY5</f>
        <v>59.062500002307104</v>
      </c>
      <c r="AE5" s="57">
        <f t="shared" si="16"/>
        <v>64.386978690994908</v>
      </c>
      <c r="AF5" s="40">
        <f>tpo_bars!AZ5</f>
        <v>72.111191861906292</v>
      </c>
      <c r="AG5" s="57">
        <f t="shared" si="17"/>
        <v>71.536767268838716</v>
      </c>
      <c r="AH5" s="40">
        <f>tpo_bars!BF5</f>
        <v>56.377840903304985</v>
      </c>
      <c r="AI5" s="57">
        <f t="shared" si="5"/>
        <v>55.23913790361874</v>
      </c>
      <c r="AJ5" s="40">
        <f>tpo_bars!BG5</f>
        <v>64.049186678234889</v>
      </c>
      <c r="AK5" s="57">
        <f t="shared" si="18"/>
        <v>64.94630335095566</v>
      </c>
      <c r="AL5" s="40">
        <f>tpo_bars!BJ5</f>
        <v>73.711123193067948</v>
      </c>
      <c r="AM5" s="57">
        <f t="shared" si="19"/>
        <v>71.105133326825253</v>
      </c>
      <c r="AN5" s="40">
        <f>tpo_bars!BM5</f>
        <v>66.827182109481029</v>
      </c>
      <c r="AO5" s="57">
        <f t="shared" si="20"/>
        <v>65.114125217726297</v>
      </c>
      <c r="AP5" s="40">
        <f>tpo_bars!BP5</f>
        <v>49.788419081256833</v>
      </c>
      <c r="AQ5" s="57">
        <f t="shared" si="21"/>
        <v>49.196556064171901</v>
      </c>
      <c r="AR5" s="40">
        <f>tpo_bars!BS5</f>
        <v>67.071109910131128</v>
      </c>
      <c r="AS5" s="57">
        <f t="shared" si="22"/>
        <v>70.917777159210971</v>
      </c>
      <c r="AT5" s="40">
        <f>tpo_bars!BY5</f>
        <v>69.837415540171861</v>
      </c>
      <c r="AU5" s="57">
        <f t="shared" si="23"/>
        <v>73.644287312436077</v>
      </c>
      <c r="AV5" s="40">
        <f>tpo_bars!BZ5</f>
        <v>84.566761361579253</v>
      </c>
      <c r="AW5" s="57">
        <f t="shared" si="23"/>
        <v>84.245813473058277</v>
      </c>
      <c r="AX5" s="40">
        <f>tpo_bars!CF5</f>
        <v>57.635339214288244</v>
      </c>
      <c r="AY5" s="57">
        <f t="shared" si="24"/>
        <v>58.397595974485725</v>
      </c>
      <c r="AZ5" s="40">
        <f>tpo_bars!CG5</f>
        <v>72.713615714727666</v>
      </c>
      <c r="BA5" s="57">
        <f t="shared" si="6"/>
        <v>67.753444453370065</v>
      </c>
      <c r="BB5" s="40">
        <f>tpo_bars!CJ5</f>
        <v>75.08323664523715</v>
      </c>
      <c r="BC5" s="57">
        <f t="shared" si="25"/>
        <v>72.871570367018478</v>
      </c>
      <c r="BD5" s="40">
        <f>tpo_bars!CM5</f>
        <v>61.686629641869857</v>
      </c>
      <c r="BE5" s="57">
        <f t="shared" si="26"/>
        <v>65.432010927674739</v>
      </c>
      <c r="BF5" s="58">
        <f t="shared" si="7"/>
        <v>68.84823526340513</v>
      </c>
      <c r="BG5" s="57">
        <f t="shared" si="27"/>
        <v>68.3561103211306</v>
      </c>
      <c r="BH5" s="57">
        <f t="shared" si="8"/>
        <v>8.3413869016241884E-2</v>
      </c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</row>
    <row r="6" spans="1:157" x14ac:dyDescent="0.3">
      <c r="B6" s="7">
        <v>3</v>
      </c>
      <c r="C6" s="3">
        <v>5</v>
      </c>
      <c r="D6" s="57">
        <f>tpo_bars!F6</f>
        <v>72.788292255523444</v>
      </c>
      <c r="E6" s="57">
        <f t="shared" si="0"/>
        <v>62.769047283662502</v>
      </c>
      <c r="F6" s="40">
        <f>tpo_bars!I6</f>
        <v>73.6418287086085</v>
      </c>
      <c r="G6" s="40">
        <f t="shared" si="1"/>
        <v>69.815494449352471</v>
      </c>
      <c r="H6" s="40">
        <f>tpo_bars!O6</f>
        <v>72.448160058167986</v>
      </c>
      <c r="I6" s="57">
        <f t="shared" si="2"/>
        <v>79.404011525939055</v>
      </c>
      <c r="J6" s="40">
        <f>tpo_bars!P6</f>
        <v>84.017781545691065</v>
      </c>
      <c r="K6" s="57">
        <f t="shared" si="9"/>
        <v>76.475321021594539</v>
      </c>
      <c r="L6" s="40">
        <f>tpo_bars!S6</f>
        <v>63.44309462058672</v>
      </c>
      <c r="M6" s="57">
        <f t="shared" si="3"/>
        <v>64.295379102494252</v>
      </c>
      <c r="N6" s="40">
        <f>tpo_bars!V6</f>
        <v>81.172284029006491</v>
      </c>
      <c r="O6" s="57">
        <f t="shared" si="10"/>
        <v>78.087328953193321</v>
      </c>
      <c r="P6" s="40">
        <f>tpo_bars!AB6</f>
        <v>71.446572576818951</v>
      </c>
      <c r="Q6" s="57">
        <f t="shared" si="11"/>
        <v>75.266170598720322</v>
      </c>
      <c r="R6" s="40">
        <f>tpo_bars!AC6</f>
        <v>73.478228670571241</v>
      </c>
      <c r="S6" s="57">
        <f t="shared" si="12"/>
        <v>70.045137591416449</v>
      </c>
      <c r="T6" s="40">
        <f>tpo_bars!AF6</f>
        <v>64.331561206708329</v>
      </c>
      <c r="U6" s="57">
        <f t="shared" si="12"/>
        <v>56.254963169743796</v>
      </c>
      <c r="V6" s="40">
        <f>tpo_bars!AI6</f>
        <v>72.268754547601731</v>
      </c>
      <c r="W6" s="57">
        <f t="shared" si="13"/>
        <v>63.213289763693957</v>
      </c>
      <c r="X6" s="40">
        <f>tpo_bars!AO6</f>
        <v>81.172284029006491</v>
      </c>
      <c r="Y6" s="57">
        <f t="shared" si="14"/>
        <v>84.434264433287566</v>
      </c>
      <c r="Z6" s="40">
        <f>tpo_bars!AP6</f>
        <v>53.278028348316319</v>
      </c>
      <c r="AA6" s="57">
        <f t="shared" si="15"/>
        <v>54.725150609433626</v>
      </c>
      <c r="AB6" s="40">
        <f>tpo_bars!AS6</f>
        <v>78.488372087319163</v>
      </c>
      <c r="AC6" s="57">
        <f t="shared" si="4"/>
        <v>76.041918677608763</v>
      </c>
      <c r="AD6" s="40">
        <f>tpo_bars!AY6</f>
        <v>56.790865385041982</v>
      </c>
      <c r="AE6" s="57">
        <f t="shared" si="16"/>
        <v>64.386978690994908</v>
      </c>
      <c r="AF6" s="40">
        <f>tpo_bars!AZ6</f>
        <v>68.906249998923329</v>
      </c>
      <c r="AG6" s="57">
        <f t="shared" si="17"/>
        <v>71.536767268838716</v>
      </c>
      <c r="AH6" s="40">
        <f>tpo_bars!BF6</f>
        <v>51.6796875041384</v>
      </c>
      <c r="AI6" s="57">
        <f t="shared" si="5"/>
        <v>55.23913790361874</v>
      </c>
      <c r="AJ6" s="40">
        <f>tpo_bars!BG6</f>
        <v>65.781622914392855</v>
      </c>
      <c r="AK6" s="57">
        <f t="shared" si="18"/>
        <v>64.94630335095566</v>
      </c>
      <c r="AL6" s="40">
        <f>tpo_bars!BJ6</f>
        <v>67.116477320395219</v>
      </c>
      <c r="AM6" s="57">
        <f t="shared" si="19"/>
        <v>71.105133326825253</v>
      </c>
      <c r="AN6" s="40">
        <f>tpo_bars!BM6</f>
        <v>60.326483469820303</v>
      </c>
      <c r="AO6" s="57">
        <f t="shared" si="20"/>
        <v>65.114125217726297</v>
      </c>
      <c r="AP6" s="40">
        <f>tpo_bars!BP6</f>
        <v>46.98153409099249</v>
      </c>
      <c r="AQ6" s="57">
        <f t="shared" si="21"/>
        <v>49.196556064171901</v>
      </c>
      <c r="AR6" s="40">
        <f>tpo_bars!BS6</f>
        <v>74.706369525017564</v>
      </c>
      <c r="AS6" s="57">
        <f t="shared" si="22"/>
        <v>70.917777159210971</v>
      </c>
      <c r="AT6" s="40">
        <f>tpo_bars!BY6</f>
        <v>64.273482123873507</v>
      </c>
      <c r="AU6" s="57">
        <f t="shared" si="23"/>
        <v>73.644287312436077</v>
      </c>
      <c r="AV6" s="40">
        <f>tpo_bars!BZ6</f>
        <v>71.902173914313494</v>
      </c>
      <c r="AW6" s="57">
        <f t="shared" si="23"/>
        <v>84.245813473058277</v>
      </c>
      <c r="AX6" s="40">
        <f>tpo_bars!CF6</f>
        <v>57.209986169185505</v>
      </c>
      <c r="AY6" s="57">
        <f t="shared" si="24"/>
        <v>58.397595974485725</v>
      </c>
      <c r="AZ6" s="40">
        <f>tpo_bars!CG6</f>
        <v>64.273221912756128</v>
      </c>
      <c r="BA6" s="57">
        <f t="shared" si="6"/>
        <v>67.753444453370065</v>
      </c>
      <c r="BB6" s="40">
        <f>tpo_bars!CJ6</f>
        <v>64.726027396151935</v>
      </c>
      <c r="BC6" s="57">
        <f t="shared" si="25"/>
        <v>72.871570367018478</v>
      </c>
      <c r="BD6" s="40">
        <f>tpo_bars!CM6</f>
        <v>76.752011138650943</v>
      </c>
      <c r="BE6" s="57">
        <f t="shared" si="26"/>
        <v>65.432010927674739</v>
      </c>
      <c r="BF6" s="58">
        <f t="shared" si="7"/>
        <v>67.903756872132604</v>
      </c>
      <c r="BG6" s="57">
        <f t="shared" si="27"/>
        <v>68.3561103211306</v>
      </c>
      <c r="BH6" s="57">
        <f t="shared" si="8"/>
        <v>-1.3844908242994343E-2</v>
      </c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</row>
    <row r="7" spans="1:157" x14ac:dyDescent="0.3">
      <c r="B7" s="7">
        <v>4</v>
      </c>
      <c r="C7" s="3">
        <v>6</v>
      </c>
      <c r="D7" s="57">
        <f>tpo_bars!F7</f>
        <v>71.666746917829073</v>
      </c>
      <c r="E7" s="57">
        <f t="shared" si="0"/>
        <v>62.769047283662502</v>
      </c>
      <c r="F7" s="40">
        <f>tpo_bars!I7</f>
        <v>78.833421608042613</v>
      </c>
      <c r="G7" s="40">
        <f t="shared" si="1"/>
        <v>69.815494449352471</v>
      </c>
      <c r="H7" s="40">
        <f>tpo_bars!O7</f>
        <v>87.100596898261415</v>
      </c>
      <c r="I7" s="57">
        <f t="shared" si="2"/>
        <v>79.404011525939055</v>
      </c>
      <c r="J7" s="40">
        <f>tpo_bars!P7</f>
        <v>76.6255663078461</v>
      </c>
      <c r="K7" s="57">
        <f t="shared" si="9"/>
        <v>76.475321021594539</v>
      </c>
      <c r="L7" s="40">
        <f>tpo_bars!S7</f>
        <v>69.785024382189363</v>
      </c>
      <c r="M7" s="57">
        <f t="shared" si="3"/>
        <v>64.295379102494252</v>
      </c>
      <c r="N7" s="40">
        <f>tpo_bars!V7</f>
        <v>84.260360054258371</v>
      </c>
      <c r="O7" s="57">
        <f t="shared" si="10"/>
        <v>78.087328953193321</v>
      </c>
      <c r="P7" s="40">
        <f>tpo_bars!AB7</f>
        <v>79.917042522474418</v>
      </c>
      <c r="Q7" s="57">
        <f t="shared" si="11"/>
        <v>75.266170598720322</v>
      </c>
      <c r="R7" s="40">
        <f>tpo_bars!AC7</f>
        <v>70.686502658326063</v>
      </c>
      <c r="S7" s="57">
        <f t="shared" si="12"/>
        <v>70.045137591416449</v>
      </c>
      <c r="T7" s="40">
        <f>tpo_bars!AF7</f>
        <v>64.065728305138805</v>
      </c>
      <c r="U7" s="57">
        <f t="shared" si="12"/>
        <v>56.254963169743796</v>
      </c>
      <c r="V7" s="40">
        <f>tpo_bars!AI7</f>
        <v>67.506123003655659</v>
      </c>
      <c r="W7" s="57">
        <f t="shared" si="13"/>
        <v>63.213289763693957</v>
      </c>
      <c r="X7" s="40">
        <f>tpo_bars!AO7</f>
        <v>87.100596898261415</v>
      </c>
      <c r="Y7" s="57">
        <f t="shared" si="14"/>
        <v>84.434264433287566</v>
      </c>
      <c r="Z7" s="40">
        <f>tpo_bars!AP7</f>
        <v>63.024009144915368</v>
      </c>
      <c r="AA7" s="57">
        <f t="shared" si="15"/>
        <v>54.725150609433626</v>
      </c>
      <c r="AB7" s="40">
        <f>tpo_bars!AS7</f>
        <v>80.054593378203521</v>
      </c>
      <c r="AC7" s="57">
        <f t="shared" si="4"/>
        <v>76.041918677608763</v>
      </c>
      <c r="AD7" s="40">
        <f>tpo_bars!AY7</f>
        <v>71.735829951119044</v>
      </c>
      <c r="AE7" s="57">
        <f t="shared" si="16"/>
        <v>64.386978690994908</v>
      </c>
      <c r="AF7" s="40">
        <f>tpo_bars!AZ7</f>
        <v>78.039796557704605</v>
      </c>
      <c r="AG7" s="57">
        <f t="shared" si="17"/>
        <v>71.536767268838716</v>
      </c>
      <c r="AH7" s="40">
        <f>tpo_bars!BF7</f>
        <v>62.768851205665626</v>
      </c>
      <c r="AI7" s="57">
        <f t="shared" si="5"/>
        <v>55.23913790361874</v>
      </c>
      <c r="AJ7" s="40">
        <f>tpo_bars!BG7</f>
        <v>66.469051444106782</v>
      </c>
      <c r="AK7" s="57">
        <f t="shared" si="18"/>
        <v>64.94630335095566</v>
      </c>
      <c r="AL7" s="40">
        <f>tpo_bars!BJ7</f>
        <v>78.302556825133379</v>
      </c>
      <c r="AM7" s="57">
        <f t="shared" si="19"/>
        <v>71.105133326825253</v>
      </c>
      <c r="AN7" s="40">
        <f>tpo_bars!BM7</f>
        <v>71.09166029710677</v>
      </c>
      <c r="AO7" s="57">
        <f t="shared" si="20"/>
        <v>65.114125217726297</v>
      </c>
      <c r="AP7" s="40">
        <f>tpo_bars!BP7</f>
        <v>56.292549166004569</v>
      </c>
      <c r="AQ7" s="57">
        <f t="shared" si="21"/>
        <v>49.196556064171901</v>
      </c>
      <c r="AR7" s="40">
        <f>tpo_bars!BS7</f>
        <v>78.17095588163447</v>
      </c>
      <c r="AS7" s="57">
        <f t="shared" si="22"/>
        <v>70.917777159210971</v>
      </c>
      <c r="AT7" s="40">
        <f>tpo_bars!BY7</f>
        <v>77.604031739842085</v>
      </c>
      <c r="AU7" s="57">
        <f t="shared" si="23"/>
        <v>73.644287312436077</v>
      </c>
      <c r="AV7" s="40">
        <f>tpo_bars!BZ7</f>
        <v>87.965425534839255</v>
      </c>
      <c r="AW7" s="57">
        <f t="shared" si="23"/>
        <v>84.245813473058277</v>
      </c>
      <c r="AX7" s="40">
        <f>tpo_bars!CF7</f>
        <v>58.505306602436846</v>
      </c>
      <c r="AY7" s="57">
        <f t="shared" si="24"/>
        <v>58.397595974485725</v>
      </c>
      <c r="AZ7" s="40">
        <f>tpo_bars!CG7</f>
        <v>70.519046715967889</v>
      </c>
      <c r="BA7" s="57">
        <f t="shared" si="6"/>
        <v>67.753444453370065</v>
      </c>
      <c r="BB7" s="40">
        <f>tpo_bars!CJ7</f>
        <v>76.878873968902823</v>
      </c>
      <c r="BC7" s="57">
        <f t="shared" si="25"/>
        <v>72.871570367018478</v>
      </c>
      <c r="BD7" s="40">
        <f>tpo_bars!CM7</f>
        <v>67.875547245114888</v>
      </c>
      <c r="BE7" s="57">
        <f t="shared" si="26"/>
        <v>65.432010927674739</v>
      </c>
      <c r="BF7" s="58">
        <f t="shared" si="7"/>
        <v>73.43873315611043</v>
      </c>
      <c r="BG7" s="57">
        <f t="shared" si="27"/>
        <v>68.3561103211306</v>
      </c>
      <c r="BH7" s="57">
        <f t="shared" si="8"/>
        <v>0.55612580841178494</v>
      </c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</row>
    <row r="8" spans="1:157" x14ac:dyDescent="0.3">
      <c r="C8" s="3">
        <v>7</v>
      </c>
      <c r="D8" s="57">
        <f>tpo_bars!F8</f>
        <v>71.666746917829073</v>
      </c>
      <c r="E8" s="57">
        <f t="shared" si="0"/>
        <v>62.769047283662502</v>
      </c>
      <c r="F8" s="40">
        <f>tpo_bars!I8</f>
        <v>78.833421608042613</v>
      </c>
      <c r="G8" s="40">
        <f t="shared" si="1"/>
        <v>69.815494449352471</v>
      </c>
      <c r="H8" s="40">
        <f>tpo_bars!O8</f>
        <v>89.102909479308124</v>
      </c>
      <c r="I8" s="57">
        <f t="shared" si="2"/>
        <v>79.404011525939055</v>
      </c>
      <c r="J8" s="40">
        <f>tpo_bars!P8</f>
        <v>76.6255663078461</v>
      </c>
      <c r="K8" s="57">
        <f t="shared" si="9"/>
        <v>76.475321021594539</v>
      </c>
      <c r="L8" s="40">
        <f>tpo_bars!S8</f>
        <v>69.785024382189363</v>
      </c>
      <c r="M8" s="57">
        <f t="shared" si="3"/>
        <v>64.295379102494252</v>
      </c>
      <c r="N8" s="40">
        <f>tpo_bars!V8</f>
        <v>84.260360054258371</v>
      </c>
      <c r="O8" s="57">
        <f t="shared" si="10"/>
        <v>78.087328953193321</v>
      </c>
      <c r="P8" s="40">
        <f>tpo_bars!AB8</f>
        <v>76.373922424337792</v>
      </c>
      <c r="Q8" s="57">
        <f t="shared" si="11"/>
        <v>75.266170598720322</v>
      </c>
      <c r="R8" s="40">
        <f>tpo_bars!AC8</f>
        <v>70.686502658326063</v>
      </c>
      <c r="S8" s="57">
        <f t="shared" si="12"/>
        <v>70.045137591416449</v>
      </c>
      <c r="T8" s="40">
        <f>tpo_bars!AF8</f>
        <v>64.065728305138805</v>
      </c>
      <c r="U8" s="57">
        <f t="shared" si="12"/>
        <v>56.254963169743796</v>
      </c>
      <c r="V8" s="40">
        <f>tpo_bars!AI8</f>
        <v>67.506123003655659</v>
      </c>
      <c r="W8" s="57">
        <f t="shared" si="13"/>
        <v>63.213289763693957</v>
      </c>
      <c r="X8" s="40">
        <f>tpo_bars!AO8</f>
        <v>91.199448535174596</v>
      </c>
      <c r="Y8" s="57">
        <f t="shared" si="14"/>
        <v>84.434264433287566</v>
      </c>
      <c r="Z8" s="40">
        <f>tpo_bars!AP8</f>
        <v>63.024009144915368</v>
      </c>
      <c r="AA8" s="57">
        <f t="shared" si="15"/>
        <v>54.725150609433626</v>
      </c>
      <c r="AB8" s="40">
        <f>tpo_bars!AS8</f>
        <v>80.054593378203521</v>
      </c>
      <c r="AC8" s="57">
        <f t="shared" si="4"/>
        <v>76.041918677608763</v>
      </c>
      <c r="AD8" s="40">
        <f>tpo_bars!AY8</f>
        <v>72.916666668776458</v>
      </c>
      <c r="AE8" s="57">
        <f t="shared" si="16"/>
        <v>64.386978690994908</v>
      </c>
      <c r="AF8" s="40">
        <f>tpo_bars!AZ8</f>
        <v>78.039796557704605</v>
      </c>
      <c r="AG8" s="57">
        <f t="shared" si="17"/>
        <v>71.536767268838716</v>
      </c>
      <c r="AH8" s="40">
        <f>tpo_bars!BF8</f>
        <v>61.2802618585118</v>
      </c>
      <c r="AI8" s="57">
        <f t="shared" si="5"/>
        <v>55.23913790361874</v>
      </c>
      <c r="AJ8" s="40">
        <f>tpo_bars!BG8</f>
        <v>66.469051444106782</v>
      </c>
      <c r="AK8" s="57">
        <f t="shared" si="18"/>
        <v>64.94630335095566</v>
      </c>
      <c r="AL8" s="40">
        <f>tpo_bars!BJ8</f>
        <v>78.302556825133379</v>
      </c>
      <c r="AM8" s="57">
        <f t="shared" si="19"/>
        <v>71.105133326825253</v>
      </c>
      <c r="AN8" s="40">
        <f>tpo_bars!BM8</f>
        <v>71.09166029710677</v>
      </c>
      <c r="AO8" s="57">
        <f t="shared" si="20"/>
        <v>65.114125217726297</v>
      </c>
      <c r="AP8" s="40">
        <f>tpo_bars!BP8</f>
        <v>56.292549166004569</v>
      </c>
      <c r="AQ8" s="57">
        <f>AP$193</f>
        <v>49.196556064171901</v>
      </c>
      <c r="AR8" s="40">
        <f>tpo_bars!BS8</f>
        <v>78.17095588163447</v>
      </c>
      <c r="AS8" s="57">
        <f t="shared" si="22"/>
        <v>70.917777159210971</v>
      </c>
      <c r="AT8" s="40">
        <f>tpo_bars!BY8</f>
        <v>77.519531245079307</v>
      </c>
      <c r="AU8" s="57">
        <f t="shared" si="23"/>
        <v>73.644287312436077</v>
      </c>
      <c r="AV8" s="40">
        <f>tpo_bars!BZ8</f>
        <v>87.965425534839255</v>
      </c>
      <c r="AW8" s="57">
        <f t="shared" si="23"/>
        <v>84.245813473058277</v>
      </c>
      <c r="AX8" s="40">
        <f>tpo_bars!CF8</f>
        <v>63.281249998764068</v>
      </c>
      <c r="AY8" s="57">
        <f t="shared" si="24"/>
        <v>58.397595974485725</v>
      </c>
      <c r="AZ8" s="40">
        <f>tpo_bars!CG8</f>
        <v>70.519046715967889</v>
      </c>
      <c r="BA8" s="57">
        <f t="shared" si="6"/>
        <v>67.753444453370065</v>
      </c>
      <c r="BB8" s="40">
        <f>tpo_bars!CJ8</f>
        <v>76.878873968902823</v>
      </c>
      <c r="BC8" s="57">
        <f t="shared" si="25"/>
        <v>72.871570367018478</v>
      </c>
      <c r="BD8" s="40">
        <f>tpo_bars!CM8</f>
        <v>67.875547245114888</v>
      </c>
      <c r="BE8" s="57">
        <f t="shared" si="26"/>
        <v>65.432010927674739</v>
      </c>
      <c r="BF8" s="58">
        <f t="shared" si="7"/>
        <v>73.695834429884158</v>
      </c>
      <c r="BG8" s="57">
        <f t="shared" si="27"/>
        <v>68.3561103211306</v>
      </c>
      <c r="BH8" s="57">
        <f t="shared" si="8"/>
        <v>0.58260111557612815</v>
      </c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</row>
    <row r="9" spans="1:157" x14ac:dyDescent="0.3">
      <c r="C9" s="3">
        <v>8</v>
      </c>
      <c r="D9" s="57">
        <f>tpo_bars!F9</f>
        <v>71.666746917829073</v>
      </c>
      <c r="E9" s="57">
        <f t="shared" si="0"/>
        <v>62.769047283662502</v>
      </c>
      <c r="F9" s="40">
        <f>tpo_bars!I9</f>
        <v>78.833421608042613</v>
      </c>
      <c r="G9" s="40">
        <f t="shared" si="1"/>
        <v>69.815494449352471</v>
      </c>
      <c r="H9" s="40">
        <f>tpo_bars!O9</f>
        <v>74.18136962550895</v>
      </c>
      <c r="I9" s="57">
        <f t="shared" si="2"/>
        <v>79.404011525939055</v>
      </c>
      <c r="J9" s="40">
        <f>tpo_bars!P9</f>
        <v>76.6255663078461</v>
      </c>
      <c r="K9" s="57">
        <f t="shared" si="9"/>
        <v>76.475321021594539</v>
      </c>
      <c r="L9" s="40">
        <f>tpo_bars!S9</f>
        <v>69.785024382189363</v>
      </c>
      <c r="M9" s="57">
        <f t="shared" si="3"/>
        <v>64.295379102494252</v>
      </c>
      <c r="N9" s="40">
        <f>tpo_bars!V9</f>
        <v>84.260360054258371</v>
      </c>
      <c r="O9" s="57">
        <f t="shared" si="10"/>
        <v>78.087328953193321</v>
      </c>
      <c r="P9" s="40">
        <f>tpo_bars!AB9</f>
        <v>72.111191852276562</v>
      </c>
      <c r="Q9" s="57">
        <f t="shared" si="11"/>
        <v>75.266170598720322</v>
      </c>
      <c r="R9" s="40">
        <f>tpo_bars!AC9</f>
        <v>70.686502658326063</v>
      </c>
      <c r="S9" s="57">
        <f t="shared" si="12"/>
        <v>70.045137591416449</v>
      </c>
      <c r="T9" s="40">
        <f>tpo_bars!AF9</f>
        <v>64.065728305138805</v>
      </c>
      <c r="U9" s="57">
        <f t="shared" si="12"/>
        <v>56.254963169743796</v>
      </c>
      <c r="V9" s="40">
        <f>tpo_bars!AI9</f>
        <v>67.506123003655659</v>
      </c>
      <c r="W9" s="57">
        <f t="shared" si="13"/>
        <v>63.213289763693957</v>
      </c>
      <c r="X9" s="40">
        <f>tpo_bars!AO9</f>
        <v>89.102909479307954</v>
      </c>
      <c r="Y9" s="57">
        <f t="shared" si="14"/>
        <v>84.434264433287566</v>
      </c>
      <c r="Z9" s="40">
        <f>tpo_bars!AP9</f>
        <v>63.024009144915368</v>
      </c>
      <c r="AA9" s="57">
        <f t="shared" si="15"/>
        <v>54.725150609433626</v>
      </c>
      <c r="AB9" s="40">
        <f>tpo_bars!AS9</f>
        <v>80.054593378203521</v>
      </c>
      <c r="AC9" s="57">
        <f t="shared" si="4"/>
        <v>76.041918677608763</v>
      </c>
      <c r="AD9" s="40">
        <f>tpo_bars!AY9</f>
        <v>69.719645868006268</v>
      </c>
      <c r="AE9" s="57">
        <f t="shared" si="16"/>
        <v>64.386978690994908</v>
      </c>
      <c r="AF9" s="40">
        <f>tpo_bars!AZ9</f>
        <v>78.039796557704605</v>
      </c>
      <c r="AG9" s="57">
        <f t="shared" si="17"/>
        <v>71.536767268838716</v>
      </c>
      <c r="AH9" s="40">
        <f>tpo_bars!BF9</f>
        <v>56.999655334484089</v>
      </c>
      <c r="AI9" s="57">
        <f t="shared" si="5"/>
        <v>55.23913790361874</v>
      </c>
      <c r="AJ9" s="40">
        <f>tpo_bars!BG9</f>
        <v>66.469051444106782</v>
      </c>
      <c r="AK9" s="57">
        <f t="shared" si="18"/>
        <v>64.94630335095566</v>
      </c>
      <c r="AL9" s="40">
        <f>tpo_bars!BJ9</f>
        <v>78.302556825133379</v>
      </c>
      <c r="AM9" s="57">
        <f t="shared" si="19"/>
        <v>71.105133326825253</v>
      </c>
      <c r="AN9" s="40">
        <f>tpo_bars!BM9</f>
        <v>71.09166029710677</v>
      </c>
      <c r="AO9" s="57">
        <f t="shared" si="20"/>
        <v>65.114125217726297</v>
      </c>
      <c r="AP9" s="40">
        <f>tpo_bars!BP9</f>
        <v>56.292549166004569</v>
      </c>
      <c r="AQ9" s="57">
        <f t="shared" si="21"/>
        <v>49.196556064171901</v>
      </c>
      <c r="AR9" s="40">
        <f>tpo_bars!BS9</f>
        <v>78.17095588163447</v>
      </c>
      <c r="AS9" s="57">
        <f t="shared" si="22"/>
        <v>70.917777159210971</v>
      </c>
      <c r="AT9" s="40">
        <f>tpo_bars!BY9</f>
        <v>78.700031721752964</v>
      </c>
      <c r="AU9" s="57">
        <f t="shared" si="23"/>
        <v>73.644287312436077</v>
      </c>
      <c r="AV9" s="40">
        <f>tpo_bars!BZ9</f>
        <v>87.965425534839255</v>
      </c>
      <c r="AW9" s="57">
        <f t="shared" si="23"/>
        <v>84.245813473058277</v>
      </c>
      <c r="AX9" s="40">
        <f>tpo_bars!CF9</f>
        <v>60.56213378929349</v>
      </c>
      <c r="AY9" s="57">
        <f t="shared" si="24"/>
        <v>58.397595974485725</v>
      </c>
      <c r="AZ9" s="40">
        <f>tpo_bars!CG9</f>
        <v>70.519046715967889</v>
      </c>
      <c r="BA9" s="57">
        <f t="shared" si="6"/>
        <v>67.753444453370065</v>
      </c>
      <c r="BB9" s="40">
        <f>tpo_bars!CJ9</f>
        <v>76.878873968902823</v>
      </c>
      <c r="BC9" s="57">
        <f t="shared" si="25"/>
        <v>72.871570367018478</v>
      </c>
      <c r="BD9" s="40">
        <f>tpo_bars!CM9</f>
        <v>67.875547245114888</v>
      </c>
      <c r="BE9" s="57">
        <f t="shared" si="26"/>
        <v>65.432010927674739</v>
      </c>
      <c r="BF9" s="58">
        <f t="shared" si="7"/>
        <v>72.573721372872242</v>
      </c>
      <c r="BG9" s="57">
        <f t="shared" si="27"/>
        <v>68.3561103211306</v>
      </c>
      <c r="BH9" s="57">
        <f t="shared" si="8"/>
        <v>0.46705019892195143</v>
      </c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</row>
    <row r="10" spans="1:157" x14ac:dyDescent="0.3">
      <c r="B10" s="7" t="s">
        <v>13</v>
      </c>
      <c r="C10" s="3">
        <v>9</v>
      </c>
      <c r="D10" s="57">
        <f>tpo_bars!F10</f>
        <v>69.840237019820123</v>
      </c>
      <c r="E10" s="57">
        <f t="shared" si="0"/>
        <v>62.769047283662502</v>
      </c>
      <c r="F10" s="40">
        <f>tpo_bars!I10</f>
        <v>67.849474134149148</v>
      </c>
      <c r="G10" s="40">
        <f t="shared" si="1"/>
        <v>69.815494449352471</v>
      </c>
      <c r="H10" s="40">
        <f>tpo_bars!O10</f>
        <v>96.297554332697786</v>
      </c>
      <c r="I10" s="57">
        <f t="shared" si="2"/>
        <v>79.404011525939055</v>
      </c>
      <c r="J10" s="40">
        <f>tpo_bars!P10</f>
        <v>77.589361686417448</v>
      </c>
      <c r="K10" s="57">
        <f t="shared" si="9"/>
        <v>76.475321021594539</v>
      </c>
      <c r="L10" s="40">
        <f>tpo_bars!S10</f>
        <v>56.262122851114157</v>
      </c>
      <c r="M10" s="57">
        <f t="shared" si="3"/>
        <v>64.295379102494252</v>
      </c>
      <c r="N10" s="40">
        <f>tpo_bars!V10</f>
        <v>76.098999101984973</v>
      </c>
      <c r="O10" s="57">
        <f t="shared" si="10"/>
        <v>78.087328953193321</v>
      </c>
      <c r="P10" s="40">
        <f>tpo_bars!AB10</f>
        <v>78.302556825133436</v>
      </c>
      <c r="Q10" s="57">
        <f t="shared" si="11"/>
        <v>75.266170598720322</v>
      </c>
      <c r="R10" s="40">
        <f>tpo_bars!AC10</f>
        <v>72.173356681415214</v>
      </c>
      <c r="S10" s="57">
        <f t="shared" si="12"/>
        <v>70.045137591416449</v>
      </c>
      <c r="T10" s="40">
        <f>tpo_bars!AF10</f>
        <v>48.466746125403418</v>
      </c>
      <c r="U10" s="57">
        <f t="shared" si="12"/>
        <v>56.254963169743796</v>
      </c>
      <c r="V10" s="40">
        <f>tpo_bars!AI10</f>
        <v>60.10710784279005</v>
      </c>
      <c r="W10" s="57">
        <f t="shared" si="13"/>
        <v>63.213289763693957</v>
      </c>
      <c r="X10" s="40">
        <f>tpo_bars!AO10</f>
        <v>85.186298077563052</v>
      </c>
      <c r="Y10" s="57">
        <f t="shared" si="14"/>
        <v>84.434264433287566</v>
      </c>
      <c r="Z10" s="40">
        <f>tpo_bars!AP10</f>
        <v>50.669846356294286</v>
      </c>
      <c r="AA10" s="57">
        <f t="shared" si="15"/>
        <v>54.725150609433626</v>
      </c>
      <c r="AB10" s="40">
        <f>tpo_bars!AS10</f>
        <v>75.717095033943281</v>
      </c>
      <c r="AC10" s="57">
        <f t="shared" si="4"/>
        <v>76.041918677608763</v>
      </c>
      <c r="AD10" s="40">
        <f>tpo_bars!AY10</f>
        <v>65.694518009099738</v>
      </c>
      <c r="AE10" s="57">
        <f t="shared" si="16"/>
        <v>64.386978690994908</v>
      </c>
      <c r="AF10" s="40">
        <f>tpo_bars!AZ10</f>
        <v>70.265010536996542</v>
      </c>
      <c r="AG10" s="57">
        <f t="shared" si="17"/>
        <v>71.536767268838716</v>
      </c>
      <c r="AH10" s="40">
        <f>tpo_bars!BF10</f>
        <v>52.201704542519437</v>
      </c>
      <c r="AI10" s="57">
        <f t="shared" si="5"/>
        <v>55.23913790361874</v>
      </c>
      <c r="AJ10" s="40">
        <f>tpo_bars!BG10</f>
        <v>69.082852787135039</v>
      </c>
      <c r="AK10" s="57">
        <f t="shared" si="18"/>
        <v>64.94630335095566</v>
      </c>
      <c r="AL10" s="40">
        <f>tpo_bars!BJ10</f>
        <v>67.428682337565419</v>
      </c>
      <c r="AM10" s="57">
        <f t="shared" si="19"/>
        <v>71.105133326825253</v>
      </c>
      <c r="AN10" s="40">
        <f>tpo_bars!BM10</f>
        <v>68.271744946114723</v>
      </c>
      <c r="AO10" s="57">
        <f t="shared" si="20"/>
        <v>65.114125217726297</v>
      </c>
      <c r="AP10" s="40">
        <f>tpo_bars!BP10</f>
        <v>44.758572755452342</v>
      </c>
      <c r="AQ10" s="57">
        <f t="shared" si="21"/>
        <v>49.196556064171901</v>
      </c>
      <c r="AR10" s="40">
        <f>tpo_bars!BS10</f>
        <v>79.102366837605231</v>
      </c>
      <c r="AS10" s="57">
        <f t="shared" si="22"/>
        <v>70.917777159210971</v>
      </c>
      <c r="AT10" s="40">
        <f>tpo_bars!BY10</f>
        <v>79.917042540215348</v>
      </c>
      <c r="AU10" s="57">
        <f t="shared" si="23"/>
        <v>73.644287312436077</v>
      </c>
      <c r="AV10" s="40">
        <f>tpo_bars!BZ10</f>
        <v>83.683055990933141</v>
      </c>
      <c r="AW10" s="57">
        <f t="shared" si="23"/>
        <v>84.245813473058277</v>
      </c>
      <c r="AX10" s="40">
        <f>tpo_bars!CF10</f>
        <v>56.37784091213404</v>
      </c>
      <c r="AY10" s="57">
        <f t="shared" si="24"/>
        <v>58.397595974485725</v>
      </c>
      <c r="AZ10" s="40">
        <f>tpo_bars!CG10</f>
        <v>66.400187951173251</v>
      </c>
      <c r="BA10" s="57">
        <f t="shared" si="6"/>
        <v>67.753444453370065</v>
      </c>
      <c r="BB10" s="40">
        <f>tpo_bars!CJ10</f>
        <v>77.550551465264633</v>
      </c>
      <c r="BC10" s="57">
        <f t="shared" si="25"/>
        <v>72.871570367018478</v>
      </c>
      <c r="BD10" s="40">
        <f>tpo_bars!CM10</f>
        <v>66.441755666187163</v>
      </c>
      <c r="BE10" s="57">
        <f t="shared" si="26"/>
        <v>65.432010927674739</v>
      </c>
      <c r="BF10" s="58">
        <f t="shared" si="7"/>
        <v>68.953209012856391</v>
      </c>
      <c r="BG10" s="57">
        <f t="shared" si="27"/>
        <v>68.3561103211306</v>
      </c>
      <c r="BH10" s="57">
        <f t="shared" si="8"/>
        <v>9.4223664783185099E-2</v>
      </c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</row>
    <row r="11" spans="1:157" x14ac:dyDescent="0.3">
      <c r="B11" s="7">
        <v>7</v>
      </c>
      <c r="C11" s="3">
        <v>10</v>
      </c>
      <c r="D11" s="57">
        <f>tpo_bars!F11</f>
        <v>56.326634877444135</v>
      </c>
      <c r="E11" s="57">
        <f t="shared" si="0"/>
        <v>62.769047283662502</v>
      </c>
      <c r="F11" s="40">
        <f>tpo_bars!I11</f>
        <v>65.202391904558155</v>
      </c>
      <c r="G11" s="40">
        <f t="shared" si="1"/>
        <v>69.815494449352471</v>
      </c>
      <c r="H11" s="40">
        <f>tpo_bars!O11</f>
        <v>69.837415540171904</v>
      </c>
      <c r="I11" s="57">
        <f t="shared" si="2"/>
        <v>79.404011525939055</v>
      </c>
      <c r="J11" s="40">
        <f>tpo_bars!P11</f>
        <v>77.229919052581778</v>
      </c>
      <c r="K11" s="57">
        <f t="shared" si="9"/>
        <v>76.475321021594539</v>
      </c>
      <c r="L11" s="40">
        <f>tpo_bars!S11</f>
        <v>61.860972566312746</v>
      </c>
      <c r="M11" s="57">
        <f t="shared" si="3"/>
        <v>64.295379102494252</v>
      </c>
      <c r="N11" s="40">
        <f>tpo_bars!V11</f>
        <v>72.75626924966582</v>
      </c>
      <c r="O11" s="57">
        <f t="shared" si="10"/>
        <v>78.087328953193321</v>
      </c>
      <c r="P11" s="40">
        <f>tpo_bars!AB11</f>
        <v>78.302556808102025</v>
      </c>
      <c r="Q11" s="57">
        <f t="shared" si="11"/>
        <v>75.266170598720322</v>
      </c>
      <c r="R11" s="40">
        <f>tpo_bars!AC11</f>
        <v>72.027439025762703</v>
      </c>
      <c r="S11" s="57">
        <f t="shared" si="12"/>
        <v>70.045137591416449</v>
      </c>
      <c r="T11" s="40">
        <f>tpo_bars!AF11</f>
        <v>47.962587006232432</v>
      </c>
      <c r="U11" s="57">
        <f t="shared" si="12"/>
        <v>56.254963169743796</v>
      </c>
      <c r="V11" s="40">
        <f>tpo_bars!AI11</f>
        <v>58.121485473236419</v>
      </c>
      <c r="W11" s="57">
        <f t="shared" si="13"/>
        <v>63.213289763693957</v>
      </c>
      <c r="X11" s="40">
        <f>tpo_bars!AO11</f>
        <v>82.908589577431471</v>
      </c>
      <c r="Y11" s="57">
        <f t="shared" si="14"/>
        <v>84.434264433287566</v>
      </c>
      <c r="Z11" s="40">
        <f>tpo_bars!AP11</f>
        <v>51.582969430818572</v>
      </c>
      <c r="AA11" s="57">
        <f t="shared" si="15"/>
        <v>54.725150609433626</v>
      </c>
      <c r="AB11" s="40">
        <f>tpo_bars!AS11</f>
        <v>78.203814624942041</v>
      </c>
      <c r="AC11" s="57">
        <f t="shared" si="4"/>
        <v>76.041918677608763</v>
      </c>
      <c r="AD11" s="40">
        <f>tpo_bars!AY11</f>
        <v>67.702647386437633</v>
      </c>
      <c r="AE11" s="57">
        <f t="shared" si="16"/>
        <v>64.386978690994908</v>
      </c>
      <c r="AF11" s="40">
        <f>tpo_bars!AZ11</f>
        <v>71.508359757621776</v>
      </c>
      <c r="AG11" s="57">
        <f t="shared" si="17"/>
        <v>71.536767268838716</v>
      </c>
      <c r="AH11" s="40">
        <f>tpo_bars!BF11</f>
        <v>55.769446944953721</v>
      </c>
      <c r="AI11" s="57">
        <f t="shared" si="5"/>
        <v>55.23913790361874</v>
      </c>
      <c r="AJ11" s="40">
        <f>tpo_bars!BG11</f>
        <v>64.210832847932238</v>
      </c>
      <c r="AK11" s="57">
        <f t="shared" si="18"/>
        <v>64.94630335095566</v>
      </c>
      <c r="AL11" s="40">
        <f>tpo_bars!BJ11</f>
        <v>68.224009886477717</v>
      </c>
      <c r="AM11" s="57">
        <f t="shared" si="19"/>
        <v>71.105133326825253</v>
      </c>
      <c r="AN11" s="40">
        <f>tpo_bars!BM11</f>
        <v>63.451208593339928</v>
      </c>
      <c r="AO11" s="57">
        <f t="shared" si="20"/>
        <v>65.114125217726297</v>
      </c>
      <c r="AP11" s="40">
        <f>tpo_bars!BP11</f>
        <v>45.869545118061573</v>
      </c>
      <c r="AQ11" s="57">
        <f t="shared" si="21"/>
        <v>49.196556064171901</v>
      </c>
      <c r="AR11" s="40">
        <f>tpo_bars!BS11</f>
        <v>72.027439022159967</v>
      </c>
      <c r="AS11" s="57">
        <f t="shared" si="22"/>
        <v>70.917777159210971</v>
      </c>
      <c r="AT11" s="40">
        <f>tpo_bars!BY11</f>
        <v>77.133861929617908</v>
      </c>
      <c r="AU11" s="57">
        <f t="shared" si="23"/>
        <v>73.644287312436077</v>
      </c>
      <c r="AV11" s="40">
        <f>tpo_bars!BZ11</f>
        <v>84.303313510510208</v>
      </c>
      <c r="AW11" s="57">
        <f t="shared" si="23"/>
        <v>84.245813473058277</v>
      </c>
      <c r="AX11" s="40">
        <f>tpo_bars!CF11</f>
        <v>61.28026184808045</v>
      </c>
      <c r="AY11" s="57">
        <f t="shared" si="24"/>
        <v>58.397595974485725</v>
      </c>
      <c r="AZ11" s="40">
        <f>tpo_bars!CG11</f>
        <v>65.860215053517535</v>
      </c>
      <c r="BA11" s="57">
        <f t="shared" si="6"/>
        <v>67.753444453370065</v>
      </c>
      <c r="BB11" s="40">
        <f>tpo_bars!CJ11</f>
        <v>70.79409246613227</v>
      </c>
      <c r="BC11" s="57">
        <f t="shared" si="25"/>
        <v>72.871570367018478</v>
      </c>
      <c r="BD11" s="40">
        <f>tpo_bars!CM11</f>
        <v>63.329716618662154</v>
      </c>
      <c r="BE11" s="57">
        <f t="shared" si="26"/>
        <v>65.432010927674739</v>
      </c>
      <c r="BF11" s="58">
        <f t="shared" si="7"/>
        <v>66.806962819287605</v>
      </c>
      <c r="BG11" s="57">
        <f t="shared" si="27"/>
        <v>68.3561103211306</v>
      </c>
      <c r="BH11" s="57">
        <f t="shared" si="8"/>
        <v>-0.12678857055503834</v>
      </c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</row>
    <row r="12" spans="1:157" x14ac:dyDescent="0.3">
      <c r="C12" s="3">
        <v>11</v>
      </c>
      <c r="D12" s="57">
        <f>tpo_bars!F12</f>
        <v>56.326634877444135</v>
      </c>
      <c r="E12" s="57">
        <f t="shared" si="0"/>
        <v>62.769047283662502</v>
      </c>
      <c r="F12" s="40">
        <f>tpo_bars!I12</f>
        <v>65.202391904558155</v>
      </c>
      <c r="G12" s="40">
        <f t="shared" si="1"/>
        <v>69.815494449352471</v>
      </c>
      <c r="H12" s="40">
        <f>tpo_bars!O12</f>
        <v>81.599506583015582</v>
      </c>
      <c r="I12" s="57">
        <f t="shared" si="2"/>
        <v>79.404011525939055</v>
      </c>
      <c r="J12" s="40">
        <f>tpo_bars!P12</f>
        <v>77.229919052581778</v>
      </c>
      <c r="K12" s="57">
        <f t="shared" si="9"/>
        <v>76.475321021594539</v>
      </c>
      <c r="L12" s="40">
        <f>tpo_bars!S12</f>
        <v>61.860972566312746</v>
      </c>
      <c r="M12" s="57">
        <f t="shared" si="3"/>
        <v>64.295379102494252</v>
      </c>
      <c r="N12" s="40">
        <f>tpo_bars!V12</f>
        <v>72.75626924966582</v>
      </c>
      <c r="O12" s="57">
        <f t="shared" si="10"/>
        <v>78.087328953193321</v>
      </c>
      <c r="P12" s="40">
        <f>tpo_bars!AB12</f>
        <v>80.331120469288422</v>
      </c>
      <c r="Q12" s="57">
        <f t="shared" si="11"/>
        <v>75.266170598720322</v>
      </c>
      <c r="R12" s="40">
        <f>tpo_bars!AC12</f>
        <v>72.027439025762703</v>
      </c>
      <c r="S12" s="57">
        <f t="shared" si="12"/>
        <v>70.045137591416449</v>
      </c>
      <c r="T12" s="40">
        <f>tpo_bars!AF12</f>
        <v>47.962587006232432</v>
      </c>
      <c r="U12" s="57">
        <f t="shared" si="12"/>
        <v>56.254963169743796</v>
      </c>
      <c r="V12" s="40">
        <f>tpo_bars!AI12</f>
        <v>58.121485473236419</v>
      </c>
      <c r="W12" s="57">
        <f t="shared" si="13"/>
        <v>63.213289763693957</v>
      </c>
      <c r="X12" s="40">
        <f>tpo_bars!AO12</f>
        <v>84.72079917395321</v>
      </c>
      <c r="Y12" s="57">
        <f t="shared" si="14"/>
        <v>84.434264433287566</v>
      </c>
      <c r="Z12" s="40">
        <f>tpo_bars!AP12</f>
        <v>51.582969430818572</v>
      </c>
      <c r="AA12" s="57">
        <f t="shared" si="15"/>
        <v>54.725150609433626</v>
      </c>
      <c r="AB12" s="40">
        <f>tpo_bars!AS12</f>
        <v>78.203814624942041</v>
      </c>
      <c r="AC12" s="57">
        <f t="shared" si="4"/>
        <v>76.041918677608763</v>
      </c>
      <c r="AD12" s="40">
        <f>tpo_bars!AY12</f>
        <v>65.039984260757521</v>
      </c>
      <c r="AE12" s="57">
        <f t="shared" si="16"/>
        <v>64.386978690994908</v>
      </c>
      <c r="AF12" s="40">
        <f>tpo_bars!AZ12</f>
        <v>71.508359757621776</v>
      </c>
      <c r="AG12" s="57">
        <f t="shared" si="17"/>
        <v>71.536767268838716</v>
      </c>
      <c r="AH12" s="40">
        <f>tpo_bars!BF12</f>
        <v>57.209986160093756</v>
      </c>
      <c r="AI12" s="57">
        <f t="shared" si="5"/>
        <v>55.23913790361874</v>
      </c>
      <c r="AJ12" s="40">
        <f>tpo_bars!BG12</f>
        <v>64.210832847932238</v>
      </c>
      <c r="AK12" s="57">
        <f t="shared" si="18"/>
        <v>64.94630335095566</v>
      </c>
      <c r="AL12" s="40">
        <f>tpo_bars!BJ12</f>
        <v>68.224009886477717</v>
      </c>
      <c r="AM12" s="57">
        <f t="shared" si="19"/>
        <v>71.105133326825253</v>
      </c>
      <c r="AN12" s="40">
        <f>tpo_bars!BM12</f>
        <v>63.451208593339928</v>
      </c>
      <c r="AO12" s="57">
        <f t="shared" si="20"/>
        <v>65.114125217726297</v>
      </c>
      <c r="AP12" s="40">
        <f>tpo_bars!BP12</f>
        <v>45.869545118061573</v>
      </c>
      <c r="AQ12" s="57">
        <f t="shared" si="21"/>
        <v>49.196556064171901</v>
      </c>
      <c r="AR12" s="40">
        <f>tpo_bars!BS12</f>
        <v>72.027439022159967</v>
      </c>
      <c r="AS12" s="57">
        <f t="shared" si="22"/>
        <v>70.917777159210971</v>
      </c>
      <c r="AT12" s="40">
        <f>tpo_bars!BY12</f>
        <v>77.133861946144719</v>
      </c>
      <c r="AU12" s="57">
        <f t="shared" si="23"/>
        <v>73.644287312436077</v>
      </c>
      <c r="AV12" s="40">
        <f>tpo_bars!BZ12</f>
        <v>84.303313510510208</v>
      </c>
      <c r="AW12" s="57">
        <f t="shared" si="23"/>
        <v>84.245813473058277</v>
      </c>
      <c r="AX12" s="40">
        <f>tpo_bars!CF12</f>
        <v>56.377840912133983</v>
      </c>
      <c r="AY12" s="57">
        <f t="shared" si="24"/>
        <v>58.397595974485725</v>
      </c>
      <c r="AZ12" s="40">
        <f>tpo_bars!CG12</f>
        <v>65.860215053517535</v>
      </c>
      <c r="BA12" s="57">
        <f t="shared" si="6"/>
        <v>67.753444453370065</v>
      </c>
      <c r="BB12" s="40">
        <f>tpo_bars!CJ12</f>
        <v>70.79409246613227</v>
      </c>
      <c r="BC12" s="57">
        <f t="shared" si="25"/>
        <v>72.871570367018478</v>
      </c>
      <c r="BD12" s="40">
        <f>tpo_bars!CM12</f>
        <v>63.329716618662154</v>
      </c>
      <c r="BE12" s="57">
        <f t="shared" si="26"/>
        <v>65.432010927674739</v>
      </c>
      <c r="BF12" s="58">
        <f t="shared" si="7"/>
        <v>67.158011688568806</v>
      </c>
      <c r="BG12" s="57">
        <f t="shared" si="27"/>
        <v>68.3561103211306</v>
      </c>
      <c r="BH12" s="57">
        <f t="shared" si="8"/>
        <v>-9.0638898842035326E-2</v>
      </c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</row>
    <row r="13" spans="1:157" x14ac:dyDescent="0.3">
      <c r="C13" s="3">
        <v>12</v>
      </c>
      <c r="D13" s="57">
        <f>tpo_bars!F13</f>
        <v>56.326634877444135</v>
      </c>
      <c r="E13" s="57">
        <f t="shared" si="0"/>
        <v>62.769047283662502</v>
      </c>
      <c r="F13" s="40">
        <f>tpo_bars!I13</f>
        <v>65.202391904558155</v>
      </c>
      <c r="G13" s="40">
        <f t="shared" si="1"/>
        <v>69.815494449352471</v>
      </c>
      <c r="H13" s="40">
        <f>tpo_bars!O13</f>
        <v>82.467586434713724</v>
      </c>
      <c r="I13" s="57">
        <f t="shared" si="2"/>
        <v>79.404011525939055</v>
      </c>
      <c r="J13" s="40">
        <f>tpo_bars!P13</f>
        <v>77.229919052581778</v>
      </c>
      <c r="K13" s="57">
        <f t="shared" si="9"/>
        <v>76.475321021594539</v>
      </c>
      <c r="L13" s="40">
        <f>tpo_bars!S13</f>
        <v>61.860972566312746</v>
      </c>
      <c r="M13" s="57">
        <f t="shared" si="3"/>
        <v>64.295379102494252</v>
      </c>
      <c r="N13" s="40">
        <f>tpo_bars!V13</f>
        <v>72.75626924966582</v>
      </c>
      <c r="O13" s="57">
        <f t="shared" si="10"/>
        <v>78.087328953193321</v>
      </c>
      <c r="P13" s="40">
        <f>tpo_bars!AB13</f>
        <v>81.172284029006548</v>
      </c>
      <c r="Q13" s="57">
        <f t="shared" si="11"/>
        <v>75.266170598720322</v>
      </c>
      <c r="R13" s="40">
        <f>tpo_bars!AC13</f>
        <v>72.027439025762703</v>
      </c>
      <c r="S13" s="57">
        <f t="shared" si="12"/>
        <v>70.045137591416449</v>
      </c>
      <c r="T13" s="40">
        <f>tpo_bars!AF13</f>
        <v>47.962587006232432</v>
      </c>
      <c r="U13" s="57">
        <f t="shared" si="12"/>
        <v>56.254963169743796</v>
      </c>
      <c r="V13" s="40">
        <f>tpo_bars!AI13</f>
        <v>58.121485473236419</v>
      </c>
      <c r="W13" s="57">
        <f t="shared" si="13"/>
        <v>63.213289763693957</v>
      </c>
      <c r="X13" s="40">
        <f>tpo_bars!AO13</f>
        <v>84.720799193890969</v>
      </c>
      <c r="Y13" s="57">
        <f t="shared" si="14"/>
        <v>84.434264433287566</v>
      </c>
      <c r="Z13" s="40">
        <f>tpo_bars!AP13</f>
        <v>51.582969430818572</v>
      </c>
      <c r="AA13" s="57">
        <f t="shared" si="15"/>
        <v>54.725150609433626</v>
      </c>
      <c r="AB13" s="40">
        <f>tpo_bars!AS13</f>
        <v>78.203814624942041</v>
      </c>
      <c r="AC13" s="57">
        <f t="shared" si="4"/>
        <v>76.041918677608763</v>
      </c>
      <c r="AD13" s="40">
        <f>tpo_bars!AY13</f>
        <v>69.75885827629898</v>
      </c>
      <c r="AE13" s="57">
        <f t="shared" si="16"/>
        <v>64.386978690994908</v>
      </c>
      <c r="AF13" s="40">
        <f>tpo_bars!AZ13</f>
        <v>71.508359757621776</v>
      </c>
      <c r="AG13" s="57">
        <f t="shared" si="17"/>
        <v>71.536767268838716</v>
      </c>
      <c r="AH13" s="40">
        <f>tpo_bars!BF13</f>
        <v>53.833007818742921</v>
      </c>
      <c r="AI13" s="57">
        <f t="shared" si="5"/>
        <v>55.23913790361874</v>
      </c>
      <c r="AJ13" s="40">
        <f>tpo_bars!BG13</f>
        <v>64.210832847932238</v>
      </c>
      <c r="AK13" s="57">
        <f t="shared" si="18"/>
        <v>64.94630335095566</v>
      </c>
      <c r="AL13" s="40">
        <f>tpo_bars!BJ13</f>
        <v>68.224009886477717</v>
      </c>
      <c r="AM13" s="57">
        <f t="shared" si="19"/>
        <v>71.105133326825253</v>
      </c>
      <c r="AN13" s="40">
        <f>tpo_bars!BM13</f>
        <v>63.451208593339928</v>
      </c>
      <c r="AO13" s="57">
        <f t="shared" si="20"/>
        <v>65.114125217726297</v>
      </c>
      <c r="AP13" s="40">
        <f>tpo_bars!BP13</f>
        <v>45.869545118061573</v>
      </c>
      <c r="AQ13" s="57">
        <f t="shared" si="21"/>
        <v>49.196556064171901</v>
      </c>
      <c r="AR13" s="40">
        <f>tpo_bars!BS13</f>
        <v>72.027439022159967</v>
      </c>
      <c r="AS13" s="57">
        <f t="shared" si="22"/>
        <v>70.917777159210971</v>
      </c>
      <c r="AT13" s="40">
        <f>tpo_bars!BY13</f>
        <v>75.261680818891975</v>
      </c>
      <c r="AU13" s="57">
        <f t="shared" si="23"/>
        <v>73.644287312436077</v>
      </c>
      <c r="AV13" s="40">
        <f>tpo_bars!BZ13</f>
        <v>84.303313510510208</v>
      </c>
      <c r="AW13" s="57">
        <f t="shared" si="23"/>
        <v>84.245813473058277</v>
      </c>
      <c r="AX13" s="40">
        <f>tpo_bars!CF13</f>
        <v>57.635339223515629</v>
      </c>
      <c r="AY13" s="57">
        <f t="shared" si="24"/>
        <v>58.397595974485725</v>
      </c>
      <c r="AZ13" s="40">
        <f>tpo_bars!CG13</f>
        <v>65.860215053517535</v>
      </c>
      <c r="BA13" s="57">
        <f t="shared" si="6"/>
        <v>67.753444453370065</v>
      </c>
      <c r="BB13" s="40">
        <f>tpo_bars!CJ13</f>
        <v>70.79409246613227</v>
      </c>
      <c r="BC13" s="57">
        <f t="shared" si="25"/>
        <v>72.871570367018478</v>
      </c>
      <c r="BD13" s="40">
        <f>tpo_bars!CM13</f>
        <v>63.329716618662154</v>
      </c>
      <c r="BE13" s="57">
        <f t="shared" si="26"/>
        <v>65.432010927674739</v>
      </c>
      <c r="BF13" s="58">
        <f t="shared" si="7"/>
        <v>67.24825081040855</v>
      </c>
      <c r="BG13" s="57">
        <f t="shared" si="27"/>
        <v>68.3561103211306</v>
      </c>
      <c r="BH13" s="57">
        <f t="shared" si="8"/>
        <v>-8.134641874701079E-2</v>
      </c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  <c r="EI13" s="57"/>
      <c r="EJ13" s="57"/>
      <c r="EK13" s="57"/>
      <c r="EL13" s="57"/>
      <c r="EM13" s="57"/>
      <c r="EN13" s="57"/>
      <c r="EO13" s="57"/>
      <c r="EP13" s="57"/>
      <c r="EQ13" s="57"/>
      <c r="ER13" s="57"/>
      <c r="ES13" s="57"/>
      <c r="ET13" s="57"/>
      <c r="EU13" s="57"/>
      <c r="EV13" s="57"/>
      <c r="EW13" s="57"/>
      <c r="EX13" s="57"/>
      <c r="EY13" s="57"/>
      <c r="EZ13" s="57"/>
      <c r="FA13" s="57"/>
    </row>
    <row r="14" spans="1:157" x14ac:dyDescent="0.3">
      <c r="B14" s="7" t="s">
        <v>53</v>
      </c>
      <c r="C14" s="3">
        <v>13</v>
      </c>
      <c r="D14" s="57">
        <f>tpo_bars!F14</f>
        <v>56.326634877444135</v>
      </c>
      <c r="E14" s="57">
        <f t="shared" si="0"/>
        <v>62.769047283662502</v>
      </c>
      <c r="F14" s="40">
        <f>tpo_bars!I14</f>
        <v>65.202391904558155</v>
      </c>
      <c r="G14" s="40">
        <f t="shared" si="1"/>
        <v>69.815494449352471</v>
      </c>
      <c r="H14" s="40">
        <f>tpo_bars!O14</f>
        <v>71.11883601449469</v>
      </c>
      <c r="I14" s="57">
        <f t="shared" si="2"/>
        <v>79.404011525939055</v>
      </c>
      <c r="J14" s="40">
        <f>tpo_bars!P14</f>
        <v>77.229919052581778</v>
      </c>
      <c r="K14" s="57">
        <f t="shared" si="9"/>
        <v>76.475321021594539</v>
      </c>
      <c r="L14" s="40">
        <f>tpo_bars!S14</f>
        <v>61.860972566312746</v>
      </c>
      <c r="M14" s="57">
        <f t="shared" si="3"/>
        <v>64.295379102494252</v>
      </c>
      <c r="N14" s="40">
        <f>tpo_bars!V14</f>
        <v>72.75626924966582</v>
      </c>
      <c r="O14" s="57">
        <f t="shared" si="10"/>
        <v>78.087328953193321</v>
      </c>
      <c r="P14" s="40">
        <f>tpo_bars!AB14</f>
        <v>65.694518009099824</v>
      </c>
      <c r="Q14" s="57">
        <f t="shared" si="11"/>
        <v>75.266170598720322</v>
      </c>
      <c r="R14" s="40">
        <f>tpo_bars!AC14</f>
        <v>72.027439025762703</v>
      </c>
      <c r="S14" s="57">
        <f t="shared" si="12"/>
        <v>70.045137591416449</v>
      </c>
      <c r="T14" s="40">
        <f>tpo_bars!AF14</f>
        <v>47.962587006232432</v>
      </c>
      <c r="U14" s="57">
        <f t="shared" si="12"/>
        <v>56.254963169743796</v>
      </c>
      <c r="V14" s="40">
        <f>tpo_bars!AI14</f>
        <v>58.121485473236419</v>
      </c>
      <c r="W14" s="57">
        <f t="shared" si="13"/>
        <v>63.213289763693957</v>
      </c>
      <c r="X14" s="40">
        <f>tpo_bars!AO14</f>
        <v>79.917042522474361</v>
      </c>
      <c r="Y14" s="57">
        <f t="shared" si="14"/>
        <v>84.434264433287566</v>
      </c>
      <c r="Z14" s="40">
        <f>tpo_bars!AP14</f>
        <v>51.582969430818572</v>
      </c>
      <c r="AA14" s="57">
        <f t="shared" si="15"/>
        <v>54.725150609433626</v>
      </c>
      <c r="AB14" s="40">
        <f>tpo_bars!AS14</f>
        <v>78.203814624942041</v>
      </c>
      <c r="AC14" s="57">
        <f t="shared" si="4"/>
        <v>76.041918677608763</v>
      </c>
      <c r="AD14" s="40">
        <f>tpo_bars!AY14</f>
        <v>54.687499998813223</v>
      </c>
      <c r="AE14" s="57">
        <f t="shared" si="16"/>
        <v>64.386978690994908</v>
      </c>
      <c r="AF14" s="40">
        <f>tpo_bars!AZ14</f>
        <v>71.508359757621776</v>
      </c>
      <c r="AG14" s="57">
        <f t="shared" si="17"/>
        <v>71.536767268838716</v>
      </c>
      <c r="AH14" s="40">
        <f>tpo_bars!BF14</f>
        <v>52.914355802188908</v>
      </c>
      <c r="AI14" s="57">
        <f t="shared" si="5"/>
        <v>55.23913790361874</v>
      </c>
      <c r="AJ14" s="40">
        <f>tpo_bars!BG14</f>
        <v>64.210832847932238</v>
      </c>
      <c r="AK14" s="57">
        <f t="shared" si="18"/>
        <v>64.94630335095566</v>
      </c>
      <c r="AL14" s="40">
        <f>tpo_bars!BJ14</f>
        <v>68.224009886477717</v>
      </c>
      <c r="AM14" s="57">
        <f t="shared" si="19"/>
        <v>71.105133326825253</v>
      </c>
      <c r="AN14" s="40">
        <f>tpo_bars!BM14</f>
        <v>63.451208593339928</v>
      </c>
      <c r="AO14" s="57">
        <f t="shared" si="20"/>
        <v>65.114125217726297</v>
      </c>
      <c r="AP14" s="40">
        <f>tpo_bars!BP14</f>
        <v>45.869545118061573</v>
      </c>
      <c r="AQ14" s="57">
        <f t="shared" si="21"/>
        <v>49.196556064171901</v>
      </c>
      <c r="AR14" s="40">
        <f>tpo_bars!BS14</f>
        <v>72.027439022159967</v>
      </c>
      <c r="AS14" s="57">
        <f t="shared" si="22"/>
        <v>70.917777159210971</v>
      </c>
      <c r="AT14" s="40">
        <f>tpo_bars!BY14</f>
        <v>62.264683740141209</v>
      </c>
      <c r="AU14" s="57">
        <f t="shared" si="23"/>
        <v>73.644287312436077</v>
      </c>
      <c r="AV14" s="40">
        <f>tpo_bars!BZ14</f>
        <v>84.303313510510208</v>
      </c>
      <c r="AW14" s="57">
        <f t="shared" si="23"/>
        <v>84.245813473058277</v>
      </c>
      <c r="AX14" s="40">
        <f>tpo_bars!CF14</f>
        <v>46.558277026781234</v>
      </c>
      <c r="AY14" s="57">
        <f t="shared" si="24"/>
        <v>58.397595974485725</v>
      </c>
      <c r="AZ14" s="40">
        <f>tpo_bars!CG14</f>
        <v>65.860215053517535</v>
      </c>
      <c r="BA14" s="57">
        <f t="shared" si="6"/>
        <v>67.753444453370065</v>
      </c>
      <c r="BB14" s="40">
        <f>tpo_bars!CJ14</f>
        <v>70.79409246613227</v>
      </c>
      <c r="BC14" s="57">
        <f t="shared" si="25"/>
        <v>72.871570367018478</v>
      </c>
      <c r="BD14" s="40">
        <f>tpo_bars!CM14</f>
        <v>63.329716618662154</v>
      </c>
      <c r="BE14" s="57">
        <f t="shared" si="26"/>
        <v>65.432010927674739</v>
      </c>
      <c r="BF14" s="58">
        <f t="shared" si="7"/>
        <v>64.592904785183848</v>
      </c>
      <c r="BG14" s="57">
        <f t="shared" si="27"/>
        <v>68.3561103211306</v>
      </c>
      <c r="BH14" s="57">
        <f t="shared" si="8"/>
        <v>-0.35478381022144301</v>
      </c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</row>
    <row r="15" spans="1:157" x14ac:dyDescent="0.3">
      <c r="B15" s="7">
        <v>9</v>
      </c>
      <c r="C15" s="3">
        <v>14</v>
      </c>
      <c r="D15" s="57">
        <f>tpo_bars!F15</f>
        <v>53.369728918802338</v>
      </c>
      <c r="E15" s="57">
        <f t="shared" si="0"/>
        <v>62.769047283662502</v>
      </c>
      <c r="F15" s="40">
        <f>tpo_bars!I15</f>
        <v>62.68409207812546</v>
      </c>
      <c r="G15" s="40">
        <f t="shared" si="1"/>
        <v>69.815494449352471</v>
      </c>
      <c r="H15" s="40">
        <f>tpo_bars!O15</f>
        <v>69.837415540171904</v>
      </c>
      <c r="I15" s="57">
        <f t="shared" si="2"/>
        <v>79.404011525939055</v>
      </c>
      <c r="J15" s="40">
        <f>tpo_bars!P15</f>
        <v>70.794092466132298</v>
      </c>
      <c r="K15" s="57">
        <f t="shared" si="9"/>
        <v>76.475321021594539</v>
      </c>
      <c r="L15" s="40">
        <f>tpo_bars!S15</f>
        <v>68.906250005517904</v>
      </c>
      <c r="M15" s="57">
        <f t="shared" si="3"/>
        <v>64.295379102494252</v>
      </c>
      <c r="N15" s="40">
        <f>tpo_bars!V15</f>
        <v>70.787148089377865</v>
      </c>
      <c r="O15" s="57">
        <f t="shared" si="10"/>
        <v>78.087328953193321</v>
      </c>
      <c r="P15" s="40">
        <f>tpo_bars!AB15</f>
        <v>59.860641891575845</v>
      </c>
      <c r="Q15" s="57">
        <f t="shared" si="11"/>
        <v>75.266170598720322</v>
      </c>
      <c r="R15" s="40">
        <f>tpo_bars!AC15</f>
        <v>66.971517274055145</v>
      </c>
      <c r="S15" s="57">
        <f t="shared" si="12"/>
        <v>70.045137591416449</v>
      </c>
      <c r="T15" s="40">
        <f>tpo_bars!AF15</f>
        <v>58.950213878928956</v>
      </c>
      <c r="U15" s="57">
        <f t="shared" si="12"/>
        <v>56.254963169743796</v>
      </c>
      <c r="V15" s="40">
        <f>tpo_bars!AI15</f>
        <v>67.116477270343822</v>
      </c>
      <c r="W15" s="57">
        <f t="shared" si="13"/>
        <v>63.213289763693957</v>
      </c>
      <c r="X15" s="40">
        <f>tpo_bars!AO15</f>
        <v>73.131633247103679</v>
      </c>
      <c r="Y15" s="57">
        <f t="shared" si="14"/>
        <v>84.434264433287566</v>
      </c>
      <c r="Z15" s="40">
        <f>tpo_bars!AP15</f>
        <v>55.928585019716955</v>
      </c>
      <c r="AA15" s="57">
        <f t="shared" si="15"/>
        <v>54.725150609433626</v>
      </c>
      <c r="AB15" s="40">
        <f>tpo_bars!AS15</f>
        <v>64.869900627588549</v>
      </c>
      <c r="AC15" s="57">
        <f t="shared" si="4"/>
        <v>76.041918677608763</v>
      </c>
      <c r="AD15" s="40">
        <f>tpo_bars!AY15</f>
        <v>51.062680116423373</v>
      </c>
      <c r="AE15" s="57">
        <f t="shared" si="16"/>
        <v>64.386978690994908</v>
      </c>
      <c r="AF15" s="40">
        <f>tpo_bars!AZ15</f>
        <v>68.601355089370045</v>
      </c>
      <c r="AG15" s="57">
        <f t="shared" si="17"/>
        <v>71.536767268838716</v>
      </c>
      <c r="AH15" s="40">
        <f>tpo_bars!BF15</f>
        <v>61.039000981412322</v>
      </c>
      <c r="AI15" s="57">
        <f t="shared" si="5"/>
        <v>55.23913790361874</v>
      </c>
      <c r="AJ15" s="40">
        <f>tpo_bars!BG15</f>
        <v>64.176051612460057</v>
      </c>
      <c r="AK15" s="57">
        <f t="shared" si="18"/>
        <v>64.94630335095566</v>
      </c>
      <c r="AL15" s="40">
        <f>tpo_bars!BJ15</f>
        <v>68.449917256171403</v>
      </c>
      <c r="AM15" s="57">
        <f t="shared" si="19"/>
        <v>71.105133326825253</v>
      </c>
      <c r="AN15" s="40">
        <f>tpo_bars!BM15</f>
        <v>61.084092590406293</v>
      </c>
      <c r="AO15" s="57">
        <f t="shared" si="20"/>
        <v>65.114125217726297</v>
      </c>
      <c r="AP15" s="40">
        <f>tpo_bars!BP15</f>
        <v>45.937500002213142</v>
      </c>
      <c r="AQ15" s="57">
        <f t="shared" si="21"/>
        <v>49.196556064171901</v>
      </c>
      <c r="AR15" s="40">
        <f>tpo_bars!BS15</f>
        <v>59.175214698681842</v>
      </c>
      <c r="AS15" s="57">
        <f t="shared" si="22"/>
        <v>70.917777159210971</v>
      </c>
      <c r="AT15" s="40">
        <f>tpo_bars!BY15</f>
        <v>54.020579269321992</v>
      </c>
      <c r="AU15" s="57">
        <f t="shared" si="23"/>
        <v>73.644287312436077</v>
      </c>
      <c r="AV15" s="40">
        <f>tpo_bars!BZ15</f>
        <v>78.4387351778268</v>
      </c>
      <c r="AW15" s="57">
        <f t="shared" si="23"/>
        <v>84.245813473058277</v>
      </c>
      <c r="AX15" s="40">
        <f>tpo_bars!CF15</f>
        <v>51.679687496719538</v>
      </c>
      <c r="AY15" s="57">
        <f t="shared" si="24"/>
        <v>58.397595974485725</v>
      </c>
      <c r="AZ15" s="40">
        <f>tpo_bars!CG15</f>
        <v>61.76326416276256</v>
      </c>
      <c r="BA15" s="57">
        <f t="shared" si="6"/>
        <v>67.753444453370065</v>
      </c>
      <c r="BB15" s="40">
        <f>tpo_bars!CJ15</f>
        <v>65.00589622845132</v>
      </c>
      <c r="BC15" s="57">
        <f t="shared" si="25"/>
        <v>72.871570367018478</v>
      </c>
      <c r="BD15" s="40">
        <f>tpo_bars!CM15</f>
        <v>62.970513804242003</v>
      </c>
      <c r="BE15" s="57">
        <f t="shared" si="26"/>
        <v>65.432010927674739</v>
      </c>
      <c r="BF15" s="58">
        <f t="shared" si="7"/>
        <v>62.837488325700129</v>
      </c>
      <c r="BG15" s="57">
        <f t="shared" si="27"/>
        <v>68.3561103211306</v>
      </c>
      <c r="BH15" s="57">
        <f t="shared" si="8"/>
        <v>-0.53554989233380834</v>
      </c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</row>
    <row r="16" spans="1:157" x14ac:dyDescent="0.3">
      <c r="B16" s="7" t="s">
        <v>12</v>
      </c>
      <c r="C16" s="3">
        <v>15</v>
      </c>
      <c r="D16" s="57">
        <f>tpo_bars!F16</f>
        <v>53.369728918802338</v>
      </c>
      <c r="E16" s="57">
        <f t="shared" si="0"/>
        <v>62.769047283662502</v>
      </c>
      <c r="F16" s="40">
        <f>tpo_bars!I16</f>
        <v>62.68409207812546</v>
      </c>
      <c r="G16" s="40">
        <f t="shared" si="1"/>
        <v>69.815494449352471</v>
      </c>
      <c r="H16" s="40">
        <f>tpo_bars!O16</f>
        <v>68.906249998923329</v>
      </c>
      <c r="I16" s="57">
        <f t="shared" si="2"/>
        <v>79.404011525939055</v>
      </c>
      <c r="J16" s="40">
        <f>tpo_bars!P16</f>
        <v>70.794092466132298</v>
      </c>
      <c r="K16" s="57">
        <f t="shared" si="9"/>
        <v>76.475321021594539</v>
      </c>
      <c r="L16" s="40">
        <f>tpo_bars!S16</f>
        <v>68.906250005517904</v>
      </c>
      <c r="M16" s="57">
        <f t="shared" si="3"/>
        <v>64.295379102494252</v>
      </c>
      <c r="N16" s="40">
        <f>tpo_bars!V16</f>
        <v>70.787148089377865</v>
      </c>
      <c r="O16" s="57">
        <f t="shared" si="10"/>
        <v>78.087328953193321</v>
      </c>
      <c r="P16" s="40">
        <f>tpo_bars!AB16</f>
        <v>61.523437504506113</v>
      </c>
      <c r="Q16" s="57">
        <f t="shared" si="11"/>
        <v>75.266170598720322</v>
      </c>
      <c r="R16" s="40">
        <f>tpo_bars!AC16</f>
        <v>66.971517274055145</v>
      </c>
      <c r="S16" s="57">
        <f t="shared" si="12"/>
        <v>70.045137591416449</v>
      </c>
      <c r="T16" s="40">
        <f>tpo_bars!AF16</f>
        <v>58.950213878928956</v>
      </c>
      <c r="U16" s="57">
        <f t="shared" si="12"/>
        <v>56.254963169743796</v>
      </c>
      <c r="V16" s="40">
        <f>tpo_bars!AI16</f>
        <v>67.116477270343822</v>
      </c>
      <c r="W16" s="57">
        <f t="shared" si="13"/>
        <v>63.213289763693957</v>
      </c>
      <c r="X16" s="40">
        <f>tpo_bars!AO16</f>
        <v>79.507211546584358</v>
      </c>
      <c r="Y16" s="57">
        <f t="shared" si="14"/>
        <v>84.434264433287566</v>
      </c>
      <c r="Z16" s="40">
        <f>tpo_bars!AP16</f>
        <v>55.928585019716955</v>
      </c>
      <c r="AA16" s="57">
        <f t="shared" si="15"/>
        <v>54.725150609433626</v>
      </c>
      <c r="AB16" s="40">
        <f>tpo_bars!AS16</f>
        <v>64.869900627588549</v>
      </c>
      <c r="AC16" s="57">
        <f t="shared" si="4"/>
        <v>76.041918677608763</v>
      </c>
      <c r="AD16" s="40">
        <f>tpo_bars!AY16</f>
        <v>54.929694416039624</v>
      </c>
      <c r="AE16" s="57">
        <f t="shared" si="16"/>
        <v>64.386978690994908</v>
      </c>
      <c r="AF16" s="40">
        <f>tpo_bars!AZ16</f>
        <v>68.601355089370045</v>
      </c>
      <c r="AG16" s="57">
        <f t="shared" si="17"/>
        <v>71.536767268838716</v>
      </c>
      <c r="AH16" s="40">
        <f>tpo_bars!BF16</f>
        <v>51.168007422130948</v>
      </c>
      <c r="AI16" s="57">
        <f t="shared" si="5"/>
        <v>55.23913790361874</v>
      </c>
      <c r="AJ16" s="40">
        <f>tpo_bars!BG16</f>
        <v>64.176051612460057</v>
      </c>
      <c r="AK16" s="57">
        <f t="shared" si="18"/>
        <v>64.94630335095566</v>
      </c>
      <c r="AL16" s="40">
        <f>tpo_bars!BJ16</f>
        <v>68.449917256171403</v>
      </c>
      <c r="AM16" s="57">
        <f t="shared" si="19"/>
        <v>71.105133326825253</v>
      </c>
      <c r="AN16" s="40">
        <f>tpo_bars!BM16</f>
        <v>61.084092590406293</v>
      </c>
      <c r="AO16" s="57">
        <f t="shared" si="20"/>
        <v>65.114125217726297</v>
      </c>
      <c r="AP16" s="40">
        <f>tpo_bars!BP16</f>
        <v>45.937500002213142</v>
      </c>
      <c r="AQ16" s="57">
        <f t="shared" si="21"/>
        <v>49.196556064171901</v>
      </c>
      <c r="AR16" s="40">
        <f>tpo_bars!BS16</f>
        <v>59.175214698681842</v>
      </c>
      <c r="AS16" s="57">
        <f t="shared" si="22"/>
        <v>70.917777159210971</v>
      </c>
      <c r="AT16" s="40">
        <f>tpo_bars!BY16</f>
        <v>61.768550794481612</v>
      </c>
      <c r="AU16" s="57">
        <f t="shared" si="23"/>
        <v>73.644287312436077</v>
      </c>
      <c r="AV16" s="40">
        <f>tpo_bars!BZ16</f>
        <v>78.4387351778268</v>
      </c>
      <c r="AW16" s="57">
        <f t="shared" si="23"/>
        <v>84.245813473058277</v>
      </c>
      <c r="AX16" s="40">
        <f>tpo_bars!CF16</f>
        <v>51.507994187567235</v>
      </c>
      <c r="AY16" s="57">
        <f t="shared" si="24"/>
        <v>58.397595974485725</v>
      </c>
      <c r="AZ16" s="40">
        <f>tpo_bars!CG16</f>
        <v>61.76326416276256</v>
      </c>
      <c r="BA16" s="57">
        <f t="shared" si="6"/>
        <v>67.753444453370065</v>
      </c>
      <c r="BB16" s="40">
        <f>tpo_bars!CJ16</f>
        <v>65.00589622845132</v>
      </c>
      <c r="BC16" s="57">
        <f t="shared" si="25"/>
        <v>72.871570367018478</v>
      </c>
      <c r="BD16" s="40">
        <f>tpo_bars!CM16</f>
        <v>62.970513804242003</v>
      </c>
      <c r="BE16" s="57">
        <f t="shared" si="26"/>
        <v>65.432010927674739</v>
      </c>
      <c r="BF16" s="58">
        <f t="shared" si="7"/>
        <v>63.158951560052138</v>
      </c>
      <c r="BG16" s="57">
        <f t="shared" si="27"/>
        <v>68.3561103211306</v>
      </c>
      <c r="BH16" s="57">
        <f t="shared" si="8"/>
        <v>-0.50244683630226561</v>
      </c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</row>
    <row r="17" spans="1:157" x14ac:dyDescent="0.3">
      <c r="B17" s="7">
        <v>11</v>
      </c>
      <c r="C17" s="3">
        <v>16</v>
      </c>
      <c r="D17" s="57">
        <f>tpo_bars!F17</f>
        <v>58.726917610866643</v>
      </c>
      <c r="E17" s="57">
        <f t="shared" si="0"/>
        <v>62.769047283662502</v>
      </c>
      <c r="F17" s="40">
        <f>tpo_bars!I17</f>
        <v>66.032791790856876</v>
      </c>
      <c r="G17" s="40">
        <f t="shared" si="1"/>
        <v>69.815494449352471</v>
      </c>
      <c r="H17" s="40">
        <f>tpo_bars!O17</f>
        <v>95.11598925650965</v>
      </c>
      <c r="I17" s="57">
        <f t="shared" si="2"/>
        <v>79.404011525939055</v>
      </c>
      <c r="J17" s="40">
        <f>tpo_bars!P17</f>
        <v>74.538010815662815</v>
      </c>
      <c r="K17" s="57">
        <f t="shared" si="9"/>
        <v>76.475321021594539</v>
      </c>
      <c r="L17" s="40">
        <f>tpo_bars!S17</f>
        <v>70.074152542187278</v>
      </c>
      <c r="M17" s="57">
        <f t="shared" si="3"/>
        <v>64.295379102494252</v>
      </c>
      <c r="N17" s="40">
        <f>tpo_bars!V17</f>
        <v>77.990980640754486</v>
      </c>
      <c r="O17" s="57">
        <f t="shared" si="10"/>
        <v>78.087328953193321</v>
      </c>
      <c r="P17" s="40">
        <f>tpo_bars!AB17</f>
        <v>80.749511710001855</v>
      </c>
      <c r="Q17" s="57">
        <f t="shared" si="11"/>
        <v>75.266170598720322</v>
      </c>
      <c r="R17" s="40">
        <f>tpo_bars!AC17</f>
        <v>69.05971603688144</v>
      </c>
      <c r="S17" s="57">
        <f t="shared" si="12"/>
        <v>70.045137591416449</v>
      </c>
      <c r="T17" s="40">
        <f>tpo_bars!AF17</f>
        <v>59.401939652872031</v>
      </c>
      <c r="U17" s="57">
        <f t="shared" si="12"/>
        <v>56.254963169743796</v>
      </c>
      <c r="V17" s="40">
        <f>tpo_bars!AI17</f>
        <v>61.401608913538936</v>
      </c>
      <c r="W17" s="57">
        <f t="shared" si="13"/>
        <v>63.213289763693957</v>
      </c>
      <c r="X17" s="40">
        <f>tpo_bars!AO17</f>
        <v>83.35433467019817</v>
      </c>
      <c r="Y17" s="57">
        <f t="shared" si="14"/>
        <v>84.434264433287566</v>
      </c>
      <c r="Z17" s="40">
        <f>tpo_bars!AP17</f>
        <v>55.711127486282848</v>
      </c>
      <c r="AA17" s="57">
        <f t="shared" si="15"/>
        <v>54.725150609433626</v>
      </c>
      <c r="AB17" s="40">
        <f>tpo_bars!AS17</f>
        <v>72.986392061154064</v>
      </c>
      <c r="AC17" s="57">
        <f t="shared" si="4"/>
        <v>76.041918677608763</v>
      </c>
      <c r="AD17" s="40">
        <f>tpo_bars!AY17</f>
        <v>62.96002538290778</v>
      </c>
      <c r="AE17" s="57">
        <f t="shared" si="16"/>
        <v>64.386978690994908</v>
      </c>
      <c r="AF17" s="40">
        <f>tpo_bars!AZ17</f>
        <v>70.794092466132298</v>
      </c>
      <c r="AG17" s="57">
        <f t="shared" si="17"/>
        <v>71.536767268838716</v>
      </c>
      <c r="AH17" s="40">
        <f>tpo_bars!BF17</f>
        <v>48.908221612705034</v>
      </c>
      <c r="AI17" s="57">
        <f t="shared" si="5"/>
        <v>55.23913790361874</v>
      </c>
      <c r="AJ17" s="40">
        <f>tpo_bars!BG17</f>
        <v>66.573295203779324</v>
      </c>
      <c r="AK17" s="57">
        <f t="shared" si="18"/>
        <v>64.94630335095566</v>
      </c>
      <c r="AL17" s="40">
        <f>tpo_bars!BJ17</f>
        <v>77.326215661384879</v>
      </c>
      <c r="AM17" s="57">
        <f t="shared" si="19"/>
        <v>71.105133326825253</v>
      </c>
      <c r="AN17" s="40">
        <f>tpo_bars!BM17</f>
        <v>62.515751006267465</v>
      </c>
      <c r="AO17" s="57">
        <f t="shared" si="20"/>
        <v>65.114125217726297</v>
      </c>
      <c r="AP17" s="40">
        <f>tpo_bars!BP17</f>
        <v>50.350129394161101</v>
      </c>
      <c r="AQ17" s="57">
        <f t="shared" si="21"/>
        <v>49.196556064171901</v>
      </c>
      <c r="AR17" s="40">
        <f>tpo_bars!BS17</f>
        <v>66.136772640883549</v>
      </c>
      <c r="AS17" s="57">
        <f t="shared" si="22"/>
        <v>70.917777159210971</v>
      </c>
      <c r="AT17" s="40">
        <f>tpo_bars!BY17</f>
        <v>69.837415540171904</v>
      </c>
      <c r="AU17" s="57">
        <f t="shared" si="23"/>
        <v>73.644287312436077</v>
      </c>
      <c r="AV17" s="40">
        <f>tpo_bars!BZ17</f>
        <v>87.422907482608167</v>
      </c>
      <c r="AW17" s="57">
        <f t="shared" si="23"/>
        <v>84.245813473058277</v>
      </c>
      <c r="AX17" s="40">
        <f>tpo_bars!CF17</f>
        <v>53.646734424461307</v>
      </c>
      <c r="AY17" s="57">
        <f t="shared" si="24"/>
        <v>58.397595974485725</v>
      </c>
      <c r="AZ17" s="40">
        <f>tpo_bars!CG17</f>
        <v>68.085325376289148</v>
      </c>
      <c r="BA17" s="57">
        <f t="shared" si="6"/>
        <v>67.753444453370065</v>
      </c>
      <c r="BB17" s="40">
        <f>tpo_bars!CJ17</f>
        <v>76.59204939965062</v>
      </c>
      <c r="BC17" s="57">
        <f t="shared" si="25"/>
        <v>72.871570367018478</v>
      </c>
      <c r="BD17" s="40">
        <f>tpo_bars!CM17</f>
        <v>64.791008596034473</v>
      </c>
      <c r="BE17" s="57">
        <f t="shared" si="26"/>
        <v>65.432010927674739</v>
      </c>
      <c r="BF17" s="58">
        <f t="shared" si="7"/>
        <v>68.558645087970504</v>
      </c>
      <c r="BG17" s="57">
        <f t="shared" si="27"/>
        <v>68.3561103211306</v>
      </c>
      <c r="BH17" s="57">
        <f t="shared" si="8"/>
        <v>5.3592978851553695E-2</v>
      </c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</row>
    <row r="18" spans="1:157" x14ac:dyDescent="0.3">
      <c r="C18" s="3">
        <v>17</v>
      </c>
      <c r="D18" s="57">
        <f>tpo_bars!F18</f>
        <v>58.726917610866643</v>
      </c>
      <c r="E18" s="57">
        <f t="shared" si="0"/>
        <v>62.769047283662502</v>
      </c>
      <c r="F18" s="40">
        <f>tpo_bars!I18</f>
        <v>66.032791790856876</v>
      </c>
      <c r="G18" s="40">
        <f t="shared" si="1"/>
        <v>69.815494449352471</v>
      </c>
      <c r="H18" s="40">
        <f>tpo_bars!O18</f>
        <v>64.869900627588464</v>
      </c>
      <c r="I18" s="57">
        <f t="shared" si="2"/>
        <v>79.404011525939055</v>
      </c>
      <c r="J18" s="40">
        <f>tpo_bars!P18</f>
        <v>74.538010815662815</v>
      </c>
      <c r="K18" s="57">
        <f t="shared" si="9"/>
        <v>76.475321021594539</v>
      </c>
      <c r="L18" s="40">
        <f>tpo_bars!S18</f>
        <v>70.074152542187278</v>
      </c>
      <c r="M18" s="57">
        <f t="shared" si="3"/>
        <v>64.295379102494252</v>
      </c>
      <c r="N18" s="40">
        <f>tpo_bars!V18</f>
        <v>77.990980640754486</v>
      </c>
      <c r="O18" s="57">
        <f t="shared" si="10"/>
        <v>78.087328953193321</v>
      </c>
      <c r="P18" s="40">
        <f>tpo_bars!AB18</f>
        <v>73.828125002883837</v>
      </c>
      <c r="Q18" s="57">
        <f t="shared" si="11"/>
        <v>75.266170598720322</v>
      </c>
      <c r="R18" s="40">
        <f>tpo_bars!AC18</f>
        <v>69.05971603688144</v>
      </c>
      <c r="S18" s="57">
        <f t="shared" si="12"/>
        <v>70.045137591416449</v>
      </c>
      <c r="T18" s="40">
        <f>tpo_bars!AF18</f>
        <v>59.401939652872031</v>
      </c>
      <c r="U18" s="57">
        <f t="shared" si="12"/>
        <v>56.254963169743796</v>
      </c>
      <c r="V18" s="40">
        <f>tpo_bars!AI18</f>
        <v>61.401608913538936</v>
      </c>
      <c r="W18" s="57">
        <f t="shared" si="13"/>
        <v>63.213289763693957</v>
      </c>
      <c r="X18" s="40">
        <f>tpo_bars!AO18</f>
        <v>84.260360060832198</v>
      </c>
      <c r="Y18" s="57">
        <f t="shared" si="14"/>
        <v>84.434264433287566</v>
      </c>
      <c r="Z18" s="40">
        <f>tpo_bars!AP18</f>
        <v>55.711127486282848</v>
      </c>
      <c r="AA18" s="57">
        <f t="shared" si="15"/>
        <v>54.725150609433626</v>
      </c>
      <c r="AB18" s="40">
        <f>tpo_bars!AS18</f>
        <v>72.986392061154064</v>
      </c>
      <c r="AC18" s="57">
        <f t="shared" si="4"/>
        <v>76.041918677608763</v>
      </c>
      <c r="AD18" s="40">
        <f>tpo_bars!AY18</f>
        <v>65.868959112589238</v>
      </c>
      <c r="AE18" s="57">
        <f t="shared" si="16"/>
        <v>64.386978690994908</v>
      </c>
      <c r="AF18" s="40">
        <f>tpo_bars!AZ18</f>
        <v>70.794092466132298</v>
      </c>
      <c r="AG18" s="57">
        <f t="shared" si="17"/>
        <v>71.536767268838716</v>
      </c>
      <c r="AH18" s="40">
        <f>tpo_bars!BF18</f>
        <v>50.501323290593021</v>
      </c>
      <c r="AI18" s="57">
        <f t="shared" si="5"/>
        <v>55.23913790361874</v>
      </c>
      <c r="AJ18" s="40">
        <f>tpo_bars!BG18</f>
        <v>66.573295203779324</v>
      </c>
      <c r="AK18" s="57">
        <f t="shared" si="18"/>
        <v>64.94630335095566</v>
      </c>
      <c r="AL18" s="40">
        <f>tpo_bars!BJ18</f>
        <v>77.326215661384879</v>
      </c>
      <c r="AM18" s="57">
        <f t="shared" si="19"/>
        <v>71.105133326825253</v>
      </c>
      <c r="AN18" s="40">
        <f>tpo_bars!BM18</f>
        <v>62.515751006267465</v>
      </c>
      <c r="AO18" s="57">
        <f t="shared" si="20"/>
        <v>65.114125217726297</v>
      </c>
      <c r="AP18" s="40">
        <f>tpo_bars!BP18</f>
        <v>50.350129394161101</v>
      </c>
      <c r="AQ18" s="57">
        <f t="shared" si="21"/>
        <v>49.196556064171901</v>
      </c>
      <c r="AR18" s="40">
        <f>tpo_bars!BS18</f>
        <v>66.136772640883549</v>
      </c>
      <c r="AS18" s="57">
        <f t="shared" si="22"/>
        <v>70.917777159210971</v>
      </c>
      <c r="AT18" s="40">
        <f>tpo_bars!BY18</f>
        <v>76.752011138650943</v>
      </c>
      <c r="AU18" s="57">
        <f t="shared" si="23"/>
        <v>73.644287312436077</v>
      </c>
      <c r="AV18" s="40">
        <f>tpo_bars!BZ18</f>
        <v>87.422907482608167</v>
      </c>
      <c r="AW18" s="57">
        <f t="shared" si="23"/>
        <v>84.245813473058277</v>
      </c>
      <c r="AX18" s="40">
        <f>tpo_bars!CF18</f>
        <v>60.326483469820268</v>
      </c>
      <c r="AY18" s="57">
        <f t="shared" si="24"/>
        <v>58.397595974485725</v>
      </c>
      <c r="AZ18" s="40">
        <f>tpo_bars!CG18</f>
        <v>68.085325376289148</v>
      </c>
      <c r="BA18" s="57">
        <f t="shared" si="6"/>
        <v>67.753444453370065</v>
      </c>
      <c r="BB18" s="40">
        <f>tpo_bars!CJ18</f>
        <v>76.59204939965062</v>
      </c>
      <c r="BC18" s="57">
        <f t="shared" si="25"/>
        <v>72.871570367018478</v>
      </c>
      <c r="BD18" s="40">
        <f>tpo_bars!CM18</f>
        <v>64.791008596034473</v>
      </c>
      <c r="BE18" s="57">
        <f>BD$193</f>
        <v>65.432010927674739</v>
      </c>
      <c r="BF18" s="58">
        <f t="shared" si="7"/>
        <v>67.885864721526161</v>
      </c>
      <c r="BG18" s="57">
        <f t="shared" si="27"/>
        <v>68.3561103211306</v>
      </c>
      <c r="BH18" s="57">
        <f t="shared" si="8"/>
        <v>-1.5687373572641675E-2</v>
      </c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</row>
    <row r="19" spans="1:157" x14ac:dyDescent="0.3">
      <c r="B19" s="7">
        <v>12</v>
      </c>
      <c r="C19" s="3">
        <v>18</v>
      </c>
      <c r="D19" s="57">
        <f>tpo_bars!F19</f>
        <v>57.052092916165442</v>
      </c>
      <c r="E19" s="57">
        <f t="shared" si="0"/>
        <v>62.769047283662502</v>
      </c>
      <c r="F19" s="40">
        <f>tpo_bars!I19</f>
        <v>65.022935779909702</v>
      </c>
      <c r="G19" s="40">
        <f t="shared" si="1"/>
        <v>69.815494449352471</v>
      </c>
      <c r="H19" s="40">
        <f>tpo_bars!O19</f>
        <v>79.507211546584358</v>
      </c>
      <c r="I19" s="57">
        <f t="shared" si="2"/>
        <v>79.404011525939055</v>
      </c>
      <c r="J19" s="40">
        <f>tpo_bars!P19</f>
        <v>74.627707580938065</v>
      </c>
      <c r="K19" s="57">
        <f t="shared" si="9"/>
        <v>76.475321021594539</v>
      </c>
      <c r="L19" s="40">
        <f>tpo_bars!S19</f>
        <v>64.007869952522299</v>
      </c>
      <c r="M19" s="57">
        <f t="shared" si="3"/>
        <v>64.295379102494252</v>
      </c>
      <c r="N19" s="40">
        <f>tpo_bars!V19</f>
        <v>75.170454545588015</v>
      </c>
      <c r="O19" s="57">
        <f t="shared" si="10"/>
        <v>78.087328953193321</v>
      </c>
      <c r="P19" s="40">
        <f>tpo_bars!AB19</f>
        <v>74.898097829903051</v>
      </c>
      <c r="Q19" s="57">
        <f t="shared" si="11"/>
        <v>75.266170598720322</v>
      </c>
      <c r="R19" s="40">
        <f>tpo_bars!AC19</f>
        <v>69.213867187764038</v>
      </c>
      <c r="S19" s="57">
        <f t="shared" si="12"/>
        <v>70.045137591416449</v>
      </c>
      <c r="T19" s="40">
        <f>tpo_bars!AF19</f>
        <v>46.875</v>
      </c>
      <c r="U19" s="57">
        <f t="shared" si="12"/>
        <v>56.254963169743796</v>
      </c>
      <c r="V19" s="40">
        <f>tpo_bars!AI19</f>
        <v>57.688953488754663</v>
      </c>
      <c r="W19" s="57">
        <f t="shared" si="13"/>
        <v>63.213289763693957</v>
      </c>
      <c r="X19" s="40">
        <f>tpo_bars!AO19</f>
        <v>86.1328124945328</v>
      </c>
      <c r="Y19" s="57">
        <f t="shared" si="14"/>
        <v>84.434264433287566</v>
      </c>
      <c r="Z19" s="40">
        <f>tpo_bars!AP19</f>
        <v>47.999709752155077</v>
      </c>
      <c r="AA19" s="57">
        <f t="shared" si="15"/>
        <v>54.725150609433626</v>
      </c>
      <c r="AB19" s="40">
        <f>tpo_bars!AS19</f>
        <v>74.167507564604875</v>
      </c>
      <c r="AC19" s="57">
        <f t="shared" si="4"/>
        <v>76.041918677608763</v>
      </c>
      <c r="AD19" s="40">
        <f>tpo_bars!AY19</f>
        <v>65.03998426075735</v>
      </c>
      <c r="AE19" s="57">
        <f t="shared" si="16"/>
        <v>64.386978690994908</v>
      </c>
      <c r="AF19" s="40">
        <f>tpo_bars!AZ19</f>
        <v>67.26206616033538</v>
      </c>
      <c r="AG19" s="57">
        <f t="shared" si="17"/>
        <v>71.536767268838716</v>
      </c>
      <c r="AH19" s="40">
        <f>tpo_bars!BF19</f>
        <v>57.42187499177551</v>
      </c>
      <c r="AI19" s="57">
        <f t="shared" si="5"/>
        <v>55.23913790361874</v>
      </c>
      <c r="AJ19" s="40">
        <f>tpo_bars!BG19</f>
        <v>62.570942111292702</v>
      </c>
      <c r="AK19" s="57">
        <f t="shared" si="18"/>
        <v>64.94630335095566</v>
      </c>
      <c r="AL19" s="40">
        <f>tpo_bars!BJ19</f>
        <v>63.475562868363596</v>
      </c>
      <c r="AM19" s="57">
        <f t="shared" si="19"/>
        <v>71.105133326825253</v>
      </c>
      <c r="AN19" s="40">
        <f>tpo_bars!BM19</f>
        <v>62.705384227562547</v>
      </c>
      <c r="AO19" s="57">
        <f t="shared" si="20"/>
        <v>65.114125217726297</v>
      </c>
      <c r="AP19" s="40">
        <f>tpo_bars!BP19</f>
        <v>47.370682452657803</v>
      </c>
      <c r="AQ19" s="57">
        <f t="shared" si="21"/>
        <v>49.196556064171901</v>
      </c>
      <c r="AR19" s="40">
        <f>tpo_bars!BS19</f>
        <v>69.512066973912667</v>
      </c>
      <c r="AS19" s="57">
        <f t="shared" si="22"/>
        <v>70.917777159210971</v>
      </c>
      <c r="AT19" s="40">
        <f>tpo_bars!BY19</f>
        <v>72.788292255523558</v>
      </c>
      <c r="AU19" s="57">
        <f t="shared" si="23"/>
        <v>73.644287312436077</v>
      </c>
      <c r="AV19" s="40">
        <f>tpo_bars!BZ19</f>
        <v>84.267515924304888</v>
      </c>
      <c r="AW19" s="57">
        <f t="shared" si="23"/>
        <v>84.245813473058277</v>
      </c>
      <c r="AX19" s="40">
        <f>tpo_bars!CF19</f>
        <v>59.630408650061092</v>
      </c>
      <c r="AY19" s="57">
        <f t="shared" si="24"/>
        <v>58.397595974485725</v>
      </c>
      <c r="AZ19" s="40">
        <f>tpo_bars!CG19</f>
        <v>65.307532825127268</v>
      </c>
      <c r="BA19" s="57">
        <f t="shared" si="6"/>
        <v>67.753444453370065</v>
      </c>
      <c r="BB19" s="40">
        <f>tpo_bars!CJ19</f>
        <v>70.027171036442738</v>
      </c>
      <c r="BC19" s="57">
        <f t="shared" si="25"/>
        <v>72.871570367018478</v>
      </c>
      <c r="BD19" s="40">
        <f>tpo_bars!CM19</f>
        <v>65.974069150793639</v>
      </c>
      <c r="BE19" s="57">
        <f t="shared" si="26"/>
        <v>65.432010927674739</v>
      </c>
      <c r="BF19" s="58">
        <f t="shared" si="7"/>
        <v>66.137695352901218</v>
      </c>
      <c r="BG19" s="57">
        <f t="shared" si="27"/>
        <v>68.3561103211306</v>
      </c>
      <c r="BH19" s="57">
        <f t="shared" si="8"/>
        <v>-0.19570717794893147</v>
      </c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</row>
    <row r="20" spans="1:157" x14ac:dyDescent="0.3">
      <c r="C20" s="3">
        <v>19</v>
      </c>
      <c r="D20" s="57">
        <f>tpo_bars!F20</f>
        <v>57.052092916165442</v>
      </c>
      <c r="E20" s="57">
        <f t="shared" si="0"/>
        <v>62.769047283662502</v>
      </c>
      <c r="F20" s="40">
        <f>tpo_bars!I20</f>
        <v>65.022935779909702</v>
      </c>
      <c r="G20" s="40">
        <f t="shared" si="1"/>
        <v>69.815494449352471</v>
      </c>
      <c r="H20" s="40">
        <f>tpo_bars!O20</f>
        <v>82.467586434713866</v>
      </c>
      <c r="I20" s="57">
        <f t="shared" si="2"/>
        <v>79.404011525939055</v>
      </c>
      <c r="J20" s="40">
        <f>tpo_bars!P20</f>
        <v>74.627707580938065</v>
      </c>
      <c r="K20" s="57">
        <f t="shared" si="9"/>
        <v>76.475321021594539</v>
      </c>
      <c r="L20" s="40">
        <f>tpo_bars!S20</f>
        <v>64.007869952522299</v>
      </c>
      <c r="M20" s="57">
        <f t="shared" si="3"/>
        <v>64.295379102494252</v>
      </c>
      <c r="N20" s="40">
        <f>tpo_bars!V20</f>
        <v>75.170454545588015</v>
      </c>
      <c r="O20" s="57">
        <f t="shared" si="10"/>
        <v>78.087328953193321</v>
      </c>
      <c r="P20" s="40">
        <f>tpo_bars!AB20</f>
        <v>69.837415540171904</v>
      </c>
      <c r="Q20" s="57">
        <f t="shared" si="11"/>
        <v>75.266170598720322</v>
      </c>
      <c r="R20" s="40">
        <f>tpo_bars!AC20</f>
        <v>69.213867187764038</v>
      </c>
      <c r="S20" s="57">
        <f t="shared" si="12"/>
        <v>70.045137591416449</v>
      </c>
      <c r="T20" s="40">
        <f>tpo_bars!AF20</f>
        <v>46.875</v>
      </c>
      <c r="U20" s="57">
        <f t="shared" si="12"/>
        <v>56.254963169743796</v>
      </c>
      <c r="V20" s="40">
        <f>tpo_bars!AI20</f>
        <v>57.688953488754663</v>
      </c>
      <c r="W20" s="57">
        <f t="shared" si="13"/>
        <v>63.213289763693957</v>
      </c>
      <c r="X20" s="40">
        <f>tpo_bars!AO20</f>
        <v>84.720799173953083</v>
      </c>
      <c r="Y20" s="57">
        <f t="shared" si="14"/>
        <v>84.434264433287566</v>
      </c>
      <c r="Z20" s="40">
        <f>tpo_bars!AP20</f>
        <v>47.999709752155077</v>
      </c>
      <c r="AA20" s="57">
        <f t="shared" si="15"/>
        <v>54.725150609433626</v>
      </c>
      <c r="AB20" s="40">
        <f>tpo_bars!AS20</f>
        <v>74.167507564604875</v>
      </c>
      <c r="AC20" s="57">
        <f t="shared" si="4"/>
        <v>76.041918677608763</v>
      </c>
      <c r="AD20" s="40">
        <f>tpo_bars!AY20</f>
        <v>63.605769237267438</v>
      </c>
      <c r="AE20" s="57">
        <f t="shared" si="16"/>
        <v>64.386978690994908</v>
      </c>
      <c r="AF20" s="40">
        <f>tpo_bars!AZ20</f>
        <v>67.26206616033538</v>
      </c>
      <c r="AG20" s="57">
        <f t="shared" si="17"/>
        <v>71.536767268838716</v>
      </c>
      <c r="AH20" s="40">
        <f>tpo_bars!BF20</f>
        <v>58.285361846898397</v>
      </c>
      <c r="AI20" s="57">
        <f t="shared" si="5"/>
        <v>55.23913790361874</v>
      </c>
      <c r="AJ20" s="40">
        <f>tpo_bars!BG20</f>
        <v>62.570942111292702</v>
      </c>
      <c r="AK20" s="57">
        <f t="shared" si="18"/>
        <v>64.94630335095566</v>
      </c>
      <c r="AL20" s="40">
        <f>tpo_bars!BJ20</f>
        <v>63.475562868363596</v>
      </c>
      <c r="AM20" s="57">
        <f t="shared" si="19"/>
        <v>71.105133326825253</v>
      </c>
      <c r="AN20" s="40">
        <f>tpo_bars!BM20</f>
        <v>62.705384227562547</v>
      </c>
      <c r="AO20" s="57">
        <f t="shared" si="20"/>
        <v>65.114125217726297</v>
      </c>
      <c r="AP20" s="40">
        <f>tpo_bars!BP20</f>
        <v>47.370682452657803</v>
      </c>
      <c r="AQ20" s="57">
        <f t="shared" si="21"/>
        <v>49.196556064171901</v>
      </c>
      <c r="AR20" s="40">
        <f>tpo_bars!BS20</f>
        <v>69.512066973912667</v>
      </c>
      <c r="AS20" s="57">
        <f t="shared" si="22"/>
        <v>70.917777159210971</v>
      </c>
      <c r="AT20" s="40">
        <f>tpo_bars!BY20</f>
        <v>76.752011138650943</v>
      </c>
      <c r="AU20" s="57">
        <f t="shared" si="23"/>
        <v>73.644287312436077</v>
      </c>
      <c r="AV20" s="40">
        <f>tpo_bars!BZ20</f>
        <v>84.267515924304888</v>
      </c>
      <c r="AW20" s="57">
        <f t="shared" si="23"/>
        <v>84.245813473058277</v>
      </c>
      <c r="AX20" s="40">
        <f>tpo_bars!CF20</f>
        <v>60.092659886928061</v>
      </c>
      <c r="AY20" s="57">
        <f t="shared" si="24"/>
        <v>58.397595974485725</v>
      </c>
      <c r="AZ20" s="40">
        <f>tpo_bars!CG20</f>
        <v>65.307532825127268</v>
      </c>
      <c r="BA20" s="57">
        <f t="shared" si="6"/>
        <v>67.753444453370065</v>
      </c>
      <c r="BB20" s="40">
        <f>tpo_bars!CJ20</f>
        <v>70.027171036442738</v>
      </c>
      <c r="BC20" s="57">
        <f t="shared" si="25"/>
        <v>72.871570367018478</v>
      </c>
      <c r="BD20" s="40">
        <f>tpo_bars!CM20</f>
        <v>65.974069150793639</v>
      </c>
      <c r="BE20" s="57">
        <f t="shared" si="26"/>
        <v>65.432010927674739</v>
      </c>
      <c r="BF20" s="58">
        <f t="shared" si="7"/>
        <v>66.150396139176976</v>
      </c>
      <c r="BG20" s="57">
        <f t="shared" si="27"/>
        <v>68.3561103211306</v>
      </c>
      <c r="BH20" s="57">
        <f t="shared" si="8"/>
        <v>-0.19439929948942875</v>
      </c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</row>
    <row r="21" spans="1:157" x14ac:dyDescent="0.3">
      <c r="C21" s="3">
        <v>20</v>
      </c>
      <c r="D21" s="57">
        <f>tpo_bars!F21</f>
        <v>57.052092916165442</v>
      </c>
      <c r="E21" s="57">
        <f t="shared" si="0"/>
        <v>62.769047283662502</v>
      </c>
      <c r="F21" s="40">
        <f>tpo_bars!I21</f>
        <v>65.022935779909702</v>
      </c>
      <c r="G21" s="40">
        <f t="shared" si="1"/>
        <v>69.815494449352471</v>
      </c>
      <c r="H21" s="40">
        <f>tpo_bars!O21</f>
        <v>77.519531245079307</v>
      </c>
      <c r="I21" s="57">
        <f t="shared" si="2"/>
        <v>79.404011525939055</v>
      </c>
      <c r="J21" s="40">
        <f>tpo_bars!P21</f>
        <v>74.627707580938065</v>
      </c>
      <c r="K21" s="57">
        <f t="shared" si="9"/>
        <v>76.475321021594539</v>
      </c>
      <c r="L21" s="40">
        <f>tpo_bars!S21</f>
        <v>64.007869952522299</v>
      </c>
      <c r="M21" s="57">
        <f t="shared" si="3"/>
        <v>64.295379102494252</v>
      </c>
      <c r="N21" s="40">
        <f>tpo_bars!V21</f>
        <v>75.170454545588015</v>
      </c>
      <c r="O21" s="57">
        <f t="shared" si="10"/>
        <v>78.087328953193321</v>
      </c>
      <c r="P21" s="40">
        <f>tpo_bars!AB21</f>
        <v>71.777343751168331</v>
      </c>
      <c r="Q21" s="57">
        <f t="shared" si="11"/>
        <v>75.266170598720322</v>
      </c>
      <c r="R21" s="40">
        <f>tpo_bars!AC21</f>
        <v>69.213867187764038</v>
      </c>
      <c r="S21" s="57">
        <f t="shared" si="12"/>
        <v>70.045137591416449</v>
      </c>
      <c r="T21" s="40">
        <f>tpo_bars!AF21</f>
        <v>46.875</v>
      </c>
      <c r="U21" s="57">
        <f t="shared" si="12"/>
        <v>56.254963169743796</v>
      </c>
      <c r="V21" s="40">
        <f>tpo_bars!AI21</f>
        <v>57.688953488754663</v>
      </c>
      <c r="W21" s="57">
        <f t="shared" si="13"/>
        <v>63.213289763693957</v>
      </c>
      <c r="X21" s="40">
        <f>tpo_bars!AO21</f>
        <v>83.804898648206148</v>
      </c>
      <c r="Y21" s="57">
        <f t="shared" si="14"/>
        <v>84.434264433287566</v>
      </c>
      <c r="Z21" s="40">
        <f>tpo_bars!AP21</f>
        <v>47.999709752155077</v>
      </c>
      <c r="AA21" s="57">
        <f t="shared" si="15"/>
        <v>54.725150609433626</v>
      </c>
      <c r="AB21" s="40">
        <f>tpo_bars!AS21</f>
        <v>74.167507564604875</v>
      </c>
      <c r="AC21" s="57">
        <f t="shared" si="4"/>
        <v>76.041918677608763</v>
      </c>
      <c r="AD21" s="40">
        <f>tpo_bars!AY21</f>
        <v>62.389964779636195</v>
      </c>
      <c r="AE21" s="57">
        <f t="shared" si="16"/>
        <v>64.386978690994908</v>
      </c>
      <c r="AF21" s="40">
        <f>tpo_bars!AZ21</f>
        <v>67.26206616033538</v>
      </c>
      <c r="AG21" s="57">
        <f t="shared" si="17"/>
        <v>71.536767268838716</v>
      </c>
      <c r="AH21" s="40">
        <f>tpo_bars!BF21</f>
        <v>53.278028348316433</v>
      </c>
      <c r="AI21" s="57">
        <f t="shared" si="5"/>
        <v>55.23913790361874</v>
      </c>
      <c r="AJ21" s="40">
        <f>tpo_bars!BG21</f>
        <v>62.570942111292702</v>
      </c>
      <c r="AK21" s="57">
        <f t="shared" si="18"/>
        <v>64.94630335095566</v>
      </c>
      <c r="AL21" s="40">
        <f>tpo_bars!BJ21</f>
        <v>63.475562868363596</v>
      </c>
      <c r="AM21" s="57">
        <f t="shared" si="19"/>
        <v>71.105133326825253</v>
      </c>
      <c r="AN21" s="40">
        <f>tpo_bars!BM21</f>
        <v>62.705384227562547</v>
      </c>
      <c r="AO21" s="57">
        <f t="shared" si="20"/>
        <v>65.114125217726297</v>
      </c>
      <c r="AP21" s="40">
        <f>tpo_bars!BP21</f>
        <v>47.370682452657803</v>
      </c>
      <c r="AQ21" s="57">
        <f t="shared" si="21"/>
        <v>49.196556064171901</v>
      </c>
      <c r="AR21" s="40">
        <f>tpo_bars!BS21</f>
        <v>69.512066973912667</v>
      </c>
      <c r="AS21" s="57">
        <f t="shared" si="22"/>
        <v>70.917777159210971</v>
      </c>
      <c r="AT21" s="40">
        <f>tpo_bars!BY21</f>
        <v>72.448160043588075</v>
      </c>
      <c r="AU21" s="57">
        <f t="shared" si="23"/>
        <v>73.644287312436077</v>
      </c>
      <c r="AV21" s="40">
        <f>tpo_bars!BZ21</f>
        <v>84.267515924304888</v>
      </c>
      <c r="AW21" s="57">
        <f t="shared" si="23"/>
        <v>84.245813473058277</v>
      </c>
      <c r="AX21" s="40">
        <f>tpo_bars!CF21</f>
        <v>58.28536183746175</v>
      </c>
      <c r="AY21" s="57">
        <f t="shared" si="24"/>
        <v>58.397595974485725</v>
      </c>
      <c r="AZ21" s="40">
        <f>tpo_bars!CG21</f>
        <v>65.307532825127268</v>
      </c>
      <c r="BA21" s="57">
        <f t="shared" si="6"/>
        <v>67.753444453370065</v>
      </c>
      <c r="BB21" s="40">
        <f>tpo_bars!CJ21</f>
        <v>70.027171036442738</v>
      </c>
      <c r="BC21" s="57">
        <f t="shared" si="25"/>
        <v>72.871570367018478</v>
      </c>
      <c r="BD21" s="40">
        <f>tpo_bars!CM21</f>
        <v>65.974069150793639</v>
      </c>
      <c r="BE21" s="57">
        <f t="shared" si="26"/>
        <v>65.432010927674739</v>
      </c>
      <c r="BF21" s="58">
        <f t="shared" si="7"/>
        <v>65.548236338987081</v>
      </c>
      <c r="BG21" s="57">
        <f t="shared" si="27"/>
        <v>68.3561103211306</v>
      </c>
      <c r="BH21" s="57">
        <f t="shared" si="8"/>
        <v>-0.25640741573889453</v>
      </c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</row>
    <row r="22" spans="1:157" x14ac:dyDescent="0.3">
      <c r="B22" s="7" t="s">
        <v>11</v>
      </c>
      <c r="C22" s="3">
        <v>21</v>
      </c>
      <c r="D22" s="57">
        <f>tpo_bars!F22</f>
        <v>57.052092916165442</v>
      </c>
      <c r="E22" s="57">
        <f t="shared" si="0"/>
        <v>62.769047283662502</v>
      </c>
      <c r="F22" s="40">
        <f>tpo_bars!I22</f>
        <v>65.022935779909702</v>
      </c>
      <c r="G22" s="40">
        <f t="shared" si="1"/>
        <v>69.815494449352471</v>
      </c>
      <c r="H22" s="40">
        <f>tpo_bars!O22</f>
        <v>78.302556825133195</v>
      </c>
      <c r="I22" s="57">
        <f t="shared" si="2"/>
        <v>79.404011525939055</v>
      </c>
      <c r="J22" s="40">
        <f>tpo_bars!P22</f>
        <v>74.627707580938065</v>
      </c>
      <c r="K22" s="57">
        <f t="shared" si="9"/>
        <v>76.475321021594539</v>
      </c>
      <c r="L22" s="40">
        <f>tpo_bars!S22</f>
        <v>64.007869952522299</v>
      </c>
      <c r="M22" s="57">
        <f t="shared" si="3"/>
        <v>64.295379102494252</v>
      </c>
      <c r="N22" s="40">
        <f>tpo_bars!V22</f>
        <v>75.170454545588015</v>
      </c>
      <c r="O22" s="57">
        <f t="shared" si="10"/>
        <v>78.087328953193321</v>
      </c>
      <c r="P22" s="40">
        <f>tpo_bars!AB22</f>
        <v>65.142463227622869</v>
      </c>
      <c r="Q22" s="57">
        <f t="shared" si="11"/>
        <v>75.266170598720322</v>
      </c>
      <c r="R22" s="40">
        <f>tpo_bars!AC22</f>
        <v>69.213867187764038</v>
      </c>
      <c r="S22" s="57">
        <f t="shared" si="12"/>
        <v>70.045137591416449</v>
      </c>
      <c r="T22" s="40">
        <f>tpo_bars!AF22</f>
        <v>46.875</v>
      </c>
      <c r="U22" s="57">
        <f t="shared" si="12"/>
        <v>56.254963169743796</v>
      </c>
      <c r="V22" s="40">
        <f>tpo_bars!AI22</f>
        <v>57.688953488754663</v>
      </c>
      <c r="W22" s="57">
        <f t="shared" si="13"/>
        <v>63.213289763693957</v>
      </c>
      <c r="X22" s="40">
        <f>tpo_bars!AO22</f>
        <v>79.917042540215476</v>
      </c>
      <c r="Y22" s="57">
        <f t="shared" si="14"/>
        <v>84.434264433287566</v>
      </c>
      <c r="Z22" s="40">
        <f>tpo_bars!AP22</f>
        <v>47.999709752155077</v>
      </c>
      <c r="AA22" s="57">
        <f t="shared" si="15"/>
        <v>54.725150609433626</v>
      </c>
      <c r="AB22" s="40">
        <f>tpo_bars!AS22</f>
        <v>74.167507564604875</v>
      </c>
      <c r="AC22" s="57">
        <f t="shared" si="4"/>
        <v>76.041918677608763</v>
      </c>
      <c r="AD22" s="40">
        <f>tpo_bars!AY22</f>
        <v>49.218750001922558</v>
      </c>
      <c r="AE22" s="57">
        <f t="shared" si="16"/>
        <v>64.386978690994908</v>
      </c>
      <c r="AF22" s="40">
        <f>tpo_bars!AZ22</f>
        <v>67.26206616033538</v>
      </c>
      <c r="AG22" s="57">
        <f t="shared" si="17"/>
        <v>71.536767268838716</v>
      </c>
      <c r="AH22" s="40">
        <f>tpo_bars!BF22</f>
        <v>47.704326921629068</v>
      </c>
      <c r="AI22" s="57">
        <f t="shared" si="5"/>
        <v>55.23913790361874</v>
      </c>
      <c r="AJ22" s="40">
        <f>tpo_bars!BG22</f>
        <v>62.570942111292702</v>
      </c>
      <c r="AK22" s="57">
        <f t="shared" si="18"/>
        <v>64.94630335095566</v>
      </c>
      <c r="AL22" s="40">
        <f>tpo_bars!BJ22</f>
        <v>63.475562868363596</v>
      </c>
      <c r="AM22" s="57">
        <f t="shared" si="19"/>
        <v>71.105133326825253</v>
      </c>
      <c r="AN22" s="40">
        <f>tpo_bars!BM22</f>
        <v>62.705384227562547</v>
      </c>
      <c r="AO22" s="57">
        <f t="shared" si="20"/>
        <v>65.114125217726297</v>
      </c>
      <c r="AP22" s="40">
        <f>tpo_bars!BP22</f>
        <v>47.370682452657803</v>
      </c>
      <c r="AQ22" s="57">
        <f t="shared" si="21"/>
        <v>49.196556064171901</v>
      </c>
      <c r="AR22" s="40">
        <f>tpo_bars!BS22</f>
        <v>69.512066973912667</v>
      </c>
      <c r="AS22" s="57">
        <f t="shared" si="22"/>
        <v>70.917777159210971</v>
      </c>
      <c r="AT22" s="40">
        <f>tpo_bars!BY22</f>
        <v>58.726917615656731</v>
      </c>
      <c r="AU22" s="57">
        <f t="shared" si="23"/>
        <v>73.644287312436077</v>
      </c>
      <c r="AV22" s="40">
        <f>tpo_bars!BZ22</f>
        <v>84.267515924304888</v>
      </c>
      <c r="AW22" s="57">
        <f t="shared" si="23"/>
        <v>84.245813473058277</v>
      </c>
      <c r="AX22" s="40">
        <f>tpo_bars!CF22</f>
        <v>43.55029845966753</v>
      </c>
      <c r="AY22" s="57">
        <f t="shared" si="24"/>
        <v>58.397595974485725</v>
      </c>
      <c r="AZ22" s="40">
        <f>tpo_bars!CG22</f>
        <v>65.307532825127268</v>
      </c>
      <c r="BA22" s="57">
        <f t="shared" si="6"/>
        <v>67.753444453370065</v>
      </c>
      <c r="BB22" s="40">
        <f>tpo_bars!CJ22</f>
        <v>70.027171036442738</v>
      </c>
      <c r="BC22" s="57">
        <f t="shared" si="25"/>
        <v>72.871570367018478</v>
      </c>
      <c r="BD22" s="40">
        <f>tpo_bars!CM22</f>
        <v>65.974069150793639</v>
      </c>
      <c r="BE22" s="57">
        <f t="shared" si="26"/>
        <v>65.432010927674739</v>
      </c>
      <c r="BF22" s="58">
        <f t="shared" si="7"/>
        <v>63.439312892260837</v>
      </c>
      <c r="BG22" s="57">
        <f t="shared" si="27"/>
        <v>68.3561103211306</v>
      </c>
      <c r="BH22" s="57">
        <f t="shared" si="8"/>
        <v>-0.47357629716303762</v>
      </c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</row>
    <row r="23" spans="1:157" x14ac:dyDescent="0.3">
      <c r="B23" s="7">
        <v>14</v>
      </c>
      <c r="C23" s="3">
        <v>22</v>
      </c>
      <c r="D23" s="57">
        <f>tpo_bars!F23</f>
        <v>52.55561440919795</v>
      </c>
      <c r="E23" s="57">
        <f t="shared" si="0"/>
        <v>62.769047283662502</v>
      </c>
      <c r="F23" s="40">
        <f>tpo_bars!I23</f>
        <v>58.640151291251506</v>
      </c>
      <c r="G23" s="40">
        <f t="shared" si="1"/>
        <v>69.815494449352471</v>
      </c>
      <c r="H23" s="40">
        <f>tpo_bars!O23</f>
        <v>68.906249998923329</v>
      </c>
      <c r="I23" s="57">
        <f t="shared" si="2"/>
        <v>79.404011525939055</v>
      </c>
      <c r="J23" s="40">
        <f>tpo_bars!P23</f>
        <v>66.114738806933744</v>
      </c>
      <c r="K23" s="57">
        <f t="shared" si="9"/>
        <v>76.475321021594539</v>
      </c>
      <c r="L23" s="40">
        <f>tpo_bars!S23</f>
        <v>62.264683734756616</v>
      </c>
      <c r="M23" s="57">
        <f t="shared" si="3"/>
        <v>64.295379102494252</v>
      </c>
      <c r="N23" s="40">
        <f>tpo_bars!V23</f>
        <v>70.956092673191066</v>
      </c>
      <c r="O23" s="57">
        <f t="shared" si="10"/>
        <v>78.087328953193321</v>
      </c>
      <c r="P23" s="40">
        <f>tpo_bars!AB23</f>
        <v>59.860641891575845</v>
      </c>
      <c r="Q23" s="57">
        <f t="shared" si="11"/>
        <v>75.266170598720322</v>
      </c>
      <c r="R23" s="40">
        <f>tpo_bars!AC23</f>
        <v>60.680650686960881</v>
      </c>
      <c r="S23" s="57">
        <f t="shared" si="12"/>
        <v>70.045137591416449</v>
      </c>
      <c r="T23" s="40">
        <f>tpo_bars!AF23</f>
        <v>49.533246805034594</v>
      </c>
      <c r="U23" s="57">
        <f t="shared" si="12"/>
        <v>56.254963169743796</v>
      </c>
      <c r="V23" s="40">
        <f>tpo_bars!AI23</f>
        <v>55.669322258800044</v>
      </c>
      <c r="W23" s="57">
        <f t="shared" si="13"/>
        <v>63.213289763693957</v>
      </c>
      <c r="X23" s="40">
        <f>tpo_bars!AO23</f>
        <v>72.448160043588274</v>
      </c>
      <c r="Y23" s="57">
        <f t="shared" si="14"/>
        <v>84.434264433287566</v>
      </c>
      <c r="Z23" s="40">
        <f>tpo_bars!AP23</f>
        <v>48.525528170348942</v>
      </c>
      <c r="AA23" s="57">
        <f t="shared" si="15"/>
        <v>54.725150609433626</v>
      </c>
      <c r="AB23" s="40">
        <f>tpo_bars!AS23</f>
        <v>66.256009618495298</v>
      </c>
      <c r="AC23" s="57">
        <f t="shared" si="4"/>
        <v>76.041918677608763</v>
      </c>
      <c r="AD23" s="40">
        <f>tpo_bars!AY23</f>
        <v>51.210260114450698</v>
      </c>
      <c r="AE23" s="57">
        <f t="shared" si="16"/>
        <v>64.386978690994908</v>
      </c>
      <c r="AF23" s="40">
        <f>tpo_bars!AZ23</f>
        <v>63.41065950992423</v>
      </c>
      <c r="AG23" s="57">
        <f t="shared" si="17"/>
        <v>71.536767268838716</v>
      </c>
      <c r="AH23" s="40">
        <f>tpo_bars!BF23</f>
        <v>53.646734432455709</v>
      </c>
      <c r="AI23" s="57">
        <f t="shared" si="5"/>
        <v>55.23913790361874</v>
      </c>
      <c r="AJ23" s="40">
        <f>tpo_bars!BG23</f>
        <v>56.712962958860501</v>
      </c>
      <c r="AK23" s="57">
        <f t="shared" si="18"/>
        <v>64.94630335095566</v>
      </c>
      <c r="AL23" s="40">
        <f>tpo_bars!BJ23</f>
        <v>55.174043647036449</v>
      </c>
      <c r="AM23" s="57">
        <f t="shared" si="19"/>
        <v>71.105133326825253</v>
      </c>
      <c r="AN23" s="40">
        <f>tpo_bars!BM23</f>
        <v>64.869900627588621</v>
      </c>
      <c r="AO23" s="57">
        <f t="shared" si="20"/>
        <v>65.114125217726297</v>
      </c>
      <c r="AP23" s="40">
        <f>tpo_bars!BP23</f>
        <v>40.242121913253499</v>
      </c>
      <c r="AQ23" s="57">
        <f t="shared" si="21"/>
        <v>49.196556064171901</v>
      </c>
      <c r="AR23" s="40">
        <f>tpo_bars!BS23</f>
        <v>59.062500002307061</v>
      </c>
      <c r="AS23" s="57">
        <f t="shared" si="22"/>
        <v>70.917777159210971</v>
      </c>
      <c r="AT23" s="40">
        <f>tpo_bars!BY23</f>
        <v>55.174043596300194</v>
      </c>
      <c r="AU23" s="57">
        <f t="shared" si="23"/>
        <v>73.644287312436077</v>
      </c>
      <c r="AV23" s="40">
        <f>tpo_bars!BZ23</f>
        <v>77.157853813376903</v>
      </c>
      <c r="AW23" s="57">
        <f t="shared" si="23"/>
        <v>84.245813473058277</v>
      </c>
      <c r="AX23" s="40">
        <f>tpo_bars!CF23</f>
        <v>49.533246805034693</v>
      </c>
      <c r="AY23" s="57">
        <f t="shared" si="24"/>
        <v>58.397595974485725</v>
      </c>
      <c r="AZ23" s="40">
        <f>tpo_bars!CG23</f>
        <v>59.051955009121535</v>
      </c>
      <c r="BA23" s="57">
        <f t="shared" si="6"/>
        <v>67.753444453370065</v>
      </c>
      <c r="BB23" s="40">
        <f>tpo_bars!CJ23</f>
        <v>62.697459875397996</v>
      </c>
      <c r="BC23" s="57">
        <f t="shared" si="25"/>
        <v>72.871570367018478</v>
      </c>
      <c r="BD23" s="40">
        <f>tpo_bars!CM23</f>
        <v>59.002794788003108</v>
      </c>
      <c r="BE23" s="57">
        <f t="shared" si="26"/>
        <v>65.432010927674739</v>
      </c>
      <c r="BF23" s="58">
        <f t="shared" si="7"/>
        <v>59.235467684524792</v>
      </c>
      <c r="BG23" s="57">
        <f t="shared" si="27"/>
        <v>68.3561103211306</v>
      </c>
      <c r="BH23" s="57">
        <f t="shared" si="8"/>
        <v>-0.90647221989625804</v>
      </c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</row>
    <row r="24" spans="1:157" x14ac:dyDescent="0.3">
      <c r="B24" s="7" t="s">
        <v>10</v>
      </c>
      <c r="C24" s="3">
        <v>23</v>
      </c>
      <c r="D24" s="57">
        <f>tpo_bars!F24</f>
        <v>52.55561440919795</v>
      </c>
      <c r="E24" s="57">
        <f t="shared" si="0"/>
        <v>62.769047283662502</v>
      </c>
      <c r="F24" s="40">
        <f>tpo_bars!I24</f>
        <v>58.640151291251506</v>
      </c>
      <c r="G24" s="40">
        <f t="shared" si="1"/>
        <v>69.815494449352471</v>
      </c>
      <c r="H24" s="40">
        <f>tpo_bars!O24</f>
        <v>67.702647373705403</v>
      </c>
      <c r="I24" s="57">
        <f t="shared" si="2"/>
        <v>79.404011525939055</v>
      </c>
      <c r="J24" s="40">
        <f>tpo_bars!P24</f>
        <v>66.114738806933744</v>
      </c>
      <c r="K24" s="57">
        <f t="shared" si="9"/>
        <v>76.475321021594539</v>
      </c>
      <c r="L24" s="40">
        <f>tpo_bars!S24</f>
        <v>62.264683734756616</v>
      </c>
      <c r="M24" s="57">
        <f t="shared" si="3"/>
        <v>64.295379102494252</v>
      </c>
      <c r="N24" s="40">
        <f>tpo_bars!V24</f>
        <v>70.956092673191066</v>
      </c>
      <c r="O24" s="57">
        <f t="shared" si="10"/>
        <v>78.087328953193321</v>
      </c>
      <c r="P24" s="40">
        <f>tpo_bars!AB24</f>
        <v>63.802083340025604</v>
      </c>
      <c r="Q24" s="57">
        <f t="shared" si="11"/>
        <v>75.266170598720322</v>
      </c>
      <c r="R24" s="40">
        <f>tpo_bars!AC24</f>
        <v>60.680650686960881</v>
      </c>
      <c r="S24" s="57">
        <f t="shared" si="12"/>
        <v>70.045137591416449</v>
      </c>
      <c r="T24" s="40">
        <f>tpo_bars!AF24</f>
        <v>49.533246805034594</v>
      </c>
      <c r="U24" s="57">
        <f t="shared" si="12"/>
        <v>56.254963169743796</v>
      </c>
      <c r="V24" s="40">
        <f>tpo_bars!AI24</f>
        <v>55.669322258800044</v>
      </c>
      <c r="W24" s="57">
        <f t="shared" si="13"/>
        <v>63.213289763693957</v>
      </c>
      <c r="X24" s="40">
        <f>tpo_bars!AO24</f>
        <v>78.700031721752964</v>
      </c>
      <c r="Y24" s="57">
        <f t="shared" si="14"/>
        <v>84.434264433287566</v>
      </c>
      <c r="Z24" s="40">
        <f>tpo_bars!AP24</f>
        <v>48.525528170348942</v>
      </c>
      <c r="AA24" s="57">
        <f t="shared" si="15"/>
        <v>54.725150609433626</v>
      </c>
      <c r="AB24" s="40">
        <f>tpo_bars!AS24</f>
        <v>66.256009618495298</v>
      </c>
      <c r="AC24" s="57">
        <f t="shared" si="4"/>
        <v>76.041918677608763</v>
      </c>
      <c r="AD24" s="40">
        <f>tpo_bars!AY24</f>
        <v>55.371093755001773</v>
      </c>
      <c r="AE24" s="57">
        <f t="shared" si="16"/>
        <v>64.386978690994908</v>
      </c>
      <c r="AF24" s="40">
        <f>tpo_bars!AZ24</f>
        <v>63.41065950992423</v>
      </c>
      <c r="AG24" s="57">
        <f t="shared" si="17"/>
        <v>71.536767268838716</v>
      </c>
      <c r="AH24" s="40">
        <f>tpo_bars!BF24</f>
        <v>50.012600806750818</v>
      </c>
      <c r="AI24" s="57">
        <f t="shared" si="5"/>
        <v>55.23913790361874</v>
      </c>
      <c r="AJ24" s="40">
        <f>tpo_bars!BG24</f>
        <v>56.712962958860501</v>
      </c>
      <c r="AK24" s="57">
        <f t="shared" si="18"/>
        <v>64.94630335095566</v>
      </c>
      <c r="AL24" s="40">
        <f>tpo_bars!BJ24</f>
        <v>55.174043647036449</v>
      </c>
      <c r="AM24" s="57">
        <f t="shared" si="19"/>
        <v>71.105133326825253</v>
      </c>
      <c r="AN24" s="40">
        <f>tpo_bars!BM24</f>
        <v>64.869900627588621</v>
      </c>
      <c r="AO24" s="57">
        <f t="shared" si="20"/>
        <v>65.114125217726297</v>
      </c>
      <c r="AP24" s="40">
        <f>tpo_bars!BP24</f>
        <v>40.242121913253499</v>
      </c>
      <c r="AQ24" s="57">
        <f t="shared" si="21"/>
        <v>49.196556064171901</v>
      </c>
      <c r="AR24" s="40">
        <f>tpo_bars!BS24</f>
        <v>59.062500002307061</v>
      </c>
      <c r="AS24" s="57">
        <f t="shared" si="22"/>
        <v>70.917777159210971</v>
      </c>
      <c r="AT24" s="40">
        <f>tpo_bars!BY24</f>
        <v>63.024009141237585</v>
      </c>
      <c r="AU24" s="57">
        <f t="shared" si="23"/>
        <v>73.644287312436077</v>
      </c>
      <c r="AV24" s="40">
        <f>tpo_bars!BZ24</f>
        <v>77.157853813376903</v>
      </c>
      <c r="AW24" s="57">
        <f t="shared" si="23"/>
        <v>84.245813473058277</v>
      </c>
      <c r="AX24" s="40">
        <f>tpo_bars!CF24</f>
        <v>45.069494907672883</v>
      </c>
      <c r="AY24" s="57">
        <f t="shared" si="24"/>
        <v>58.397595974485725</v>
      </c>
      <c r="AZ24" s="40">
        <f>tpo_bars!CG24</f>
        <v>59.051955009121535</v>
      </c>
      <c r="BA24" s="57">
        <f t="shared" si="6"/>
        <v>67.753444453370065</v>
      </c>
      <c r="BB24" s="40">
        <f>tpo_bars!CJ24</f>
        <v>62.697459875397996</v>
      </c>
      <c r="BC24" s="57">
        <f t="shared" si="25"/>
        <v>72.871570367018478</v>
      </c>
      <c r="BD24" s="40">
        <f>tpo_bars!CM24</f>
        <v>59.002794788003108</v>
      </c>
      <c r="BE24" s="57">
        <f t="shared" si="26"/>
        <v>65.432010927674739</v>
      </c>
      <c r="BF24" s="58">
        <f t="shared" si="7"/>
        <v>59.713342653555088</v>
      </c>
      <c r="BG24" s="57">
        <f t="shared" si="27"/>
        <v>68.3561103211306</v>
      </c>
      <c r="BH24" s="57">
        <f t="shared" si="8"/>
        <v>-0.85726248084859036</v>
      </c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</row>
    <row r="25" spans="1:157" x14ac:dyDescent="0.3">
      <c r="B25" s="7">
        <v>16</v>
      </c>
      <c r="C25" s="3">
        <v>24</v>
      </c>
      <c r="D25" s="57">
        <f>tpo_bars!F25</f>
        <v>50.666360294028117</v>
      </c>
      <c r="E25" s="57">
        <f t="shared" si="0"/>
        <v>62.769047283662502</v>
      </c>
      <c r="F25" s="40">
        <f>tpo_bars!I25</f>
        <v>60.149823739651687</v>
      </c>
      <c r="G25" s="40">
        <f t="shared" si="1"/>
        <v>69.815494449352471</v>
      </c>
      <c r="H25" s="40">
        <f>tpo_bars!O25</f>
        <v>67.999588814041928</v>
      </c>
      <c r="I25" s="57">
        <f t="shared" si="2"/>
        <v>79.404011525939055</v>
      </c>
      <c r="J25" s="40">
        <f>tpo_bars!P25</f>
        <v>68.415064921091812</v>
      </c>
      <c r="K25" s="57">
        <f t="shared" si="9"/>
        <v>76.475321021594539</v>
      </c>
      <c r="L25" s="40">
        <f>tpo_bars!S25</f>
        <v>62.279113555114122</v>
      </c>
      <c r="M25" s="57">
        <f t="shared" si="3"/>
        <v>64.295379102494252</v>
      </c>
      <c r="N25" s="40">
        <f>tpo_bars!V25</f>
        <v>75.65720016851958</v>
      </c>
      <c r="O25" s="57">
        <f t="shared" si="10"/>
        <v>78.087328953193321</v>
      </c>
      <c r="P25" s="40">
        <f>tpo_bars!AB25</f>
        <v>59.860641891575845</v>
      </c>
      <c r="Q25" s="57">
        <f t="shared" si="11"/>
        <v>75.266170598720322</v>
      </c>
      <c r="R25" s="40">
        <f>tpo_bars!AC25</f>
        <v>66.256009614274305</v>
      </c>
      <c r="S25" s="57">
        <f t="shared" si="12"/>
        <v>70.045137591416449</v>
      </c>
      <c r="T25" s="40">
        <f>tpo_bars!AF25</f>
        <v>42.042298967849824</v>
      </c>
      <c r="U25" s="57">
        <f t="shared" si="12"/>
        <v>56.254963169743796</v>
      </c>
      <c r="V25" s="40">
        <f>tpo_bars!AI25</f>
        <v>55.432008044581181</v>
      </c>
      <c r="W25" s="57">
        <f t="shared" si="13"/>
        <v>63.213289763693957</v>
      </c>
      <c r="X25" s="40">
        <f>tpo_bars!AO25</f>
        <v>75.999540445978809</v>
      </c>
      <c r="Y25" s="57">
        <f t="shared" si="14"/>
        <v>84.434264433287566</v>
      </c>
      <c r="Z25" s="40">
        <f>tpo_bars!AP25</f>
        <v>44.141651608545843</v>
      </c>
      <c r="AA25" s="57">
        <f t="shared" si="15"/>
        <v>54.725150609433626</v>
      </c>
      <c r="AB25" s="40">
        <f>tpo_bars!AS25</f>
        <v>65.608978271734699</v>
      </c>
      <c r="AC25" s="57">
        <f t="shared" si="4"/>
        <v>76.041918677608763</v>
      </c>
      <c r="AD25" s="40">
        <f>tpo_bars!AY25</f>
        <v>55.719339622230862</v>
      </c>
      <c r="AE25" s="57">
        <f t="shared" si="16"/>
        <v>64.386978690994908</v>
      </c>
      <c r="AF25" s="40">
        <f>tpo_bars!AZ25</f>
        <v>64.825563861377162</v>
      </c>
      <c r="AG25" s="57">
        <f t="shared" si="17"/>
        <v>71.536767268838716</v>
      </c>
      <c r="AH25" s="40">
        <f>tpo_bars!BF25</f>
        <v>49.375497609008121</v>
      </c>
      <c r="AI25" s="57">
        <f t="shared" si="5"/>
        <v>55.23913790361874</v>
      </c>
      <c r="AJ25" s="40">
        <f>tpo_bars!BG25</f>
        <v>57.923132880610524</v>
      </c>
      <c r="AK25" s="57">
        <f t="shared" si="18"/>
        <v>64.94630335095566</v>
      </c>
      <c r="AL25" s="40">
        <f>tpo_bars!BJ25</f>
        <v>59.665714116289863</v>
      </c>
      <c r="AM25" s="57">
        <f t="shared" si="19"/>
        <v>71.105133326825253</v>
      </c>
      <c r="AN25" s="40">
        <f>tpo_bars!BM25</f>
        <v>61.74962660746926</v>
      </c>
      <c r="AO25" s="57">
        <f t="shared" si="20"/>
        <v>65.114125217726297</v>
      </c>
      <c r="AP25" s="40">
        <f>tpo_bars!BP25</f>
        <v>37.222116416261905</v>
      </c>
      <c r="AQ25" s="57">
        <f t="shared" si="21"/>
        <v>49.196556064171901</v>
      </c>
      <c r="AR25" s="40">
        <f>tpo_bars!BS25</f>
        <v>55.615557738915285</v>
      </c>
      <c r="AS25" s="57">
        <f t="shared" si="22"/>
        <v>70.917777159210971</v>
      </c>
      <c r="AT25" s="40">
        <f>tpo_bars!BY25</f>
        <v>63.024009152270871</v>
      </c>
      <c r="AU25" s="57">
        <f t="shared" si="23"/>
        <v>73.644287312436077</v>
      </c>
      <c r="AV25" s="40">
        <f>tpo_bars!BZ25</f>
        <v>73.525136799219894</v>
      </c>
      <c r="AW25" s="57">
        <f t="shared" si="23"/>
        <v>84.245813473058277</v>
      </c>
      <c r="AX25" s="40">
        <f>tpo_bars!CF25</f>
        <v>47.268006864203151</v>
      </c>
      <c r="AY25" s="57">
        <f t="shared" si="24"/>
        <v>58.397595974485725</v>
      </c>
      <c r="AZ25" s="40">
        <f>tpo_bars!CG25</f>
        <v>57.065217389515112</v>
      </c>
      <c r="BA25" s="57">
        <f t="shared" si="6"/>
        <v>67.753444453370065</v>
      </c>
      <c r="BB25" s="40">
        <f>tpo_bars!CJ25</f>
        <v>63.620827416961461</v>
      </c>
      <c r="BC25" s="57">
        <f t="shared" si="25"/>
        <v>72.871570367018478</v>
      </c>
      <c r="BD25" s="40">
        <f>tpo_bars!CM25</f>
        <v>65.270356430397371</v>
      </c>
      <c r="BE25" s="57">
        <f t="shared" si="26"/>
        <v>65.432010927674739</v>
      </c>
      <c r="BF25" s="58">
        <f t="shared" si="7"/>
        <v>59.495495675619217</v>
      </c>
      <c r="BG25" s="57">
        <f t="shared" si="27"/>
        <v>68.3561103211306</v>
      </c>
      <c r="BH25" s="57">
        <f t="shared" si="8"/>
        <v>-0.8796955305609464</v>
      </c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</row>
    <row r="26" spans="1:157" x14ac:dyDescent="0.3">
      <c r="C26" s="3">
        <v>25</v>
      </c>
      <c r="D26" s="57">
        <f>tpo_bars!F26</f>
        <v>50.666360294028117</v>
      </c>
      <c r="E26" s="57">
        <f t="shared" si="0"/>
        <v>62.769047283662502</v>
      </c>
      <c r="F26" s="40">
        <f>tpo_bars!I26</f>
        <v>60.149823739651687</v>
      </c>
      <c r="G26" s="40">
        <f t="shared" si="1"/>
        <v>69.815494449352471</v>
      </c>
      <c r="H26" s="40">
        <f>tpo_bars!O26</f>
        <v>67.116477282856707</v>
      </c>
      <c r="I26" s="57">
        <f t="shared" si="2"/>
        <v>79.404011525939055</v>
      </c>
      <c r="J26" s="40">
        <f>tpo_bars!P26</f>
        <v>68.415064921091812</v>
      </c>
      <c r="K26" s="57">
        <f t="shared" si="9"/>
        <v>76.475321021594539</v>
      </c>
      <c r="L26" s="40">
        <f>tpo_bars!S26</f>
        <v>62.279113555114122</v>
      </c>
      <c r="M26" s="57">
        <f t="shared" si="3"/>
        <v>64.295379102494252</v>
      </c>
      <c r="N26" s="40">
        <f>tpo_bars!V26</f>
        <v>75.65720016851958</v>
      </c>
      <c r="O26" s="57">
        <f t="shared" si="10"/>
        <v>78.087328953193321</v>
      </c>
      <c r="P26" s="40">
        <f>tpo_bars!AB26</f>
        <v>57.209986160093891</v>
      </c>
      <c r="Q26" s="57">
        <f t="shared" si="11"/>
        <v>75.266170598720322</v>
      </c>
      <c r="R26" s="40">
        <f>tpo_bars!AC26</f>
        <v>66.256009614274305</v>
      </c>
      <c r="S26" s="57">
        <f t="shared" si="12"/>
        <v>70.045137591416449</v>
      </c>
      <c r="T26" s="40">
        <f>tpo_bars!AF26</f>
        <v>42.042298967849824</v>
      </c>
      <c r="U26" s="57">
        <f t="shared" si="12"/>
        <v>56.254963169743796</v>
      </c>
      <c r="V26" s="40">
        <f>tpo_bars!AI26</f>
        <v>55.432008044581181</v>
      </c>
      <c r="W26" s="57">
        <f t="shared" si="13"/>
        <v>63.213289763693957</v>
      </c>
      <c r="X26" s="40">
        <f>tpo_bars!AO26</f>
        <v>72.448160043588075</v>
      </c>
      <c r="Y26" s="57">
        <f t="shared" si="14"/>
        <v>84.434264433287566</v>
      </c>
      <c r="Z26" s="40">
        <f>tpo_bars!AP26</f>
        <v>44.141651608545843</v>
      </c>
      <c r="AA26" s="57">
        <f t="shared" si="15"/>
        <v>54.725150609433626</v>
      </c>
      <c r="AB26" s="40">
        <f>tpo_bars!AS26</f>
        <v>65.608978271734699</v>
      </c>
      <c r="AC26" s="57">
        <f t="shared" si="4"/>
        <v>76.041918677608763</v>
      </c>
      <c r="AD26" s="40">
        <f>tpo_bars!AY26</f>
        <v>47.888513510075633</v>
      </c>
      <c r="AE26" s="57">
        <f t="shared" si="16"/>
        <v>64.386978690994908</v>
      </c>
      <c r="AF26" s="40">
        <f>tpo_bars!AZ26</f>
        <v>64.825563861377162</v>
      </c>
      <c r="AG26" s="57">
        <f t="shared" si="17"/>
        <v>71.536767268838716</v>
      </c>
      <c r="AH26" s="40">
        <f>tpo_bars!BF26</f>
        <v>47.851562500778748</v>
      </c>
      <c r="AI26" s="57">
        <f t="shared" si="5"/>
        <v>55.23913790361874</v>
      </c>
      <c r="AJ26" s="40">
        <f>tpo_bars!BG26</f>
        <v>57.923132880610524</v>
      </c>
      <c r="AK26" s="57">
        <f t="shared" si="18"/>
        <v>64.94630335095566</v>
      </c>
      <c r="AL26" s="40">
        <f>tpo_bars!BJ26</f>
        <v>59.665714116289863</v>
      </c>
      <c r="AM26" s="57">
        <f t="shared" si="19"/>
        <v>71.105133326825253</v>
      </c>
      <c r="AN26" s="40">
        <f>tpo_bars!BM26</f>
        <v>61.74962660746926</v>
      </c>
      <c r="AO26" s="57">
        <f t="shared" si="20"/>
        <v>65.114125217726297</v>
      </c>
      <c r="AP26" s="40">
        <f>tpo_bars!BP26</f>
        <v>37.222116416261905</v>
      </c>
      <c r="AQ26" s="57">
        <f t="shared" si="21"/>
        <v>49.196556064171901</v>
      </c>
      <c r="AR26" s="40">
        <f>tpo_bars!BS26</f>
        <v>55.615557738915285</v>
      </c>
      <c r="AS26" s="57">
        <f t="shared" si="22"/>
        <v>70.917777159210971</v>
      </c>
      <c r="AT26" s="40">
        <f>tpo_bars!BY26</f>
        <v>55.174043587844238</v>
      </c>
      <c r="AU26" s="57">
        <f t="shared" si="23"/>
        <v>73.644287312436077</v>
      </c>
      <c r="AV26" s="40">
        <f>tpo_bars!BZ26</f>
        <v>73.525136799219894</v>
      </c>
      <c r="AW26" s="57">
        <f t="shared" si="23"/>
        <v>84.245813473058277</v>
      </c>
      <c r="AX26" s="40">
        <f>tpo_bars!CF26</f>
        <v>46.142578124436781</v>
      </c>
      <c r="AY26" s="57">
        <f t="shared" si="24"/>
        <v>58.397595974485725</v>
      </c>
      <c r="AZ26" s="40">
        <f>tpo_bars!CG26</f>
        <v>57.065217389515112</v>
      </c>
      <c r="BA26" s="57">
        <f t="shared" si="6"/>
        <v>67.753444453370065</v>
      </c>
      <c r="BB26" s="40">
        <f>tpo_bars!CJ26</f>
        <v>63.620827416961461</v>
      </c>
      <c r="BC26" s="57">
        <f t="shared" si="25"/>
        <v>72.871570367018478</v>
      </c>
      <c r="BD26" s="40">
        <f>tpo_bars!CM26</f>
        <v>65.270356430397371</v>
      </c>
      <c r="BE26" s="57">
        <f t="shared" si="26"/>
        <v>65.432010927674739</v>
      </c>
      <c r="BF26" s="58">
        <f t="shared" si="7"/>
        <v>58.554188150077159</v>
      </c>
      <c r="BG26" s="57">
        <f t="shared" si="27"/>
        <v>68.3561103211306</v>
      </c>
      <c r="BH26" s="57">
        <f t="shared" si="8"/>
        <v>-0.97662778417851093</v>
      </c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</row>
    <row r="27" spans="1:157" x14ac:dyDescent="0.3">
      <c r="B27" s="7" t="s">
        <v>9</v>
      </c>
      <c r="C27" s="3">
        <v>26</v>
      </c>
      <c r="D27" s="57">
        <f>tpo_bars!F27</f>
        <v>35.094397249925159</v>
      </c>
      <c r="E27" s="57">
        <f t="shared" si="0"/>
        <v>62.769047283662502</v>
      </c>
      <c r="F27" s="40">
        <f>tpo_bars!I27</f>
        <v>45.891226088889454</v>
      </c>
      <c r="G27" s="40">
        <f t="shared" si="1"/>
        <v>69.815494449352471</v>
      </c>
      <c r="H27" s="40">
        <f>tpo_bars!O27</f>
        <v>45.802319540557662</v>
      </c>
      <c r="I27" s="57">
        <f t="shared" si="2"/>
        <v>79.404011525939055</v>
      </c>
      <c r="J27" s="40">
        <f>tpo_bars!P27</f>
        <v>50.271108516572909</v>
      </c>
      <c r="K27" s="57">
        <f t="shared" si="9"/>
        <v>76.475321021594539</v>
      </c>
      <c r="L27" s="40">
        <f>tpo_bars!S27</f>
        <v>43.764663306364497</v>
      </c>
      <c r="M27" s="57">
        <f t="shared" si="3"/>
        <v>64.295379102494252</v>
      </c>
      <c r="N27" s="40">
        <f>tpo_bars!V27</f>
        <v>51.760811772624123</v>
      </c>
      <c r="O27" s="57">
        <f t="shared" si="10"/>
        <v>78.087328953193321</v>
      </c>
      <c r="P27" s="40">
        <f>tpo_bars!AB27</f>
        <v>43.066406252418332</v>
      </c>
      <c r="Q27" s="57">
        <f t="shared" si="11"/>
        <v>75.266170598720322</v>
      </c>
      <c r="R27" s="40">
        <f>tpo_bars!AC27</f>
        <v>45.999166847349784</v>
      </c>
      <c r="S27" s="57">
        <f t="shared" si="12"/>
        <v>70.045137591416449</v>
      </c>
      <c r="T27" s="40">
        <f>tpo_bars!AF27</f>
        <v>32.8262382284165</v>
      </c>
      <c r="U27" s="57">
        <f t="shared" si="12"/>
        <v>56.254963169743796</v>
      </c>
      <c r="V27" s="40">
        <f>tpo_bars!AI27</f>
        <v>40.998554621870682</v>
      </c>
      <c r="W27" s="57">
        <f t="shared" si="13"/>
        <v>63.213289763693957</v>
      </c>
      <c r="X27" s="40">
        <f>tpo_bars!AO27</f>
        <v>44.423800145106206</v>
      </c>
      <c r="Y27" s="57">
        <f t="shared" si="14"/>
        <v>84.434264433287566</v>
      </c>
      <c r="Z27" s="40">
        <f>tpo_bars!AP27</f>
        <v>30.16753846569511</v>
      </c>
      <c r="AA27" s="57">
        <f t="shared" si="15"/>
        <v>54.725150609433626</v>
      </c>
      <c r="AB27" s="40">
        <f>tpo_bars!AS27</f>
        <v>44.685931788210638</v>
      </c>
      <c r="AC27" s="57">
        <f t="shared" si="4"/>
        <v>76.041918677608763</v>
      </c>
      <c r="AD27" s="40">
        <f>tpo_bars!AY27</f>
        <v>31.754032258464633</v>
      </c>
      <c r="AE27" s="57">
        <f t="shared" si="16"/>
        <v>64.386978690994908</v>
      </c>
      <c r="AF27" s="40">
        <f>tpo_bars!AZ27</f>
        <v>51.46171285271177</v>
      </c>
      <c r="AG27" s="57">
        <f t="shared" si="17"/>
        <v>71.536767268838716</v>
      </c>
      <c r="AH27" s="40">
        <f>tpo_bars!BF27</f>
        <v>40.374755859528996</v>
      </c>
      <c r="AI27" s="57">
        <f t="shared" si="5"/>
        <v>55.23913790361874</v>
      </c>
      <c r="AJ27" s="40">
        <f>tpo_bars!BG27</f>
        <v>41.291252175624038</v>
      </c>
      <c r="AK27" s="57">
        <f t="shared" si="18"/>
        <v>64.94630335095566</v>
      </c>
      <c r="AL27" s="40">
        <f>tpo_bars!BJ27</f>
        <v>49.095563655799566</v>
      </c>
      <c r="AM27" s="57">
        <f t="shared" si="19"/>
        <v>71.105133326825253</v>
      </c>
      <c r="AN27" s="40">
        <f>tpo_bars!BM27</f>
        <v>41.4991451944408</v>
      </c>
      <c r="AO27" s="57">
        <f t="shared" si="20"/>
        <v>65.114125217726297</v>
      </c>
      <c r="AP27" s="40">
        <f>tpo_bars!BP27</f>
        <v>28.648718643603594</v>
      </c>
      <c r="AQ27" s="57">
        <f t="shared" si="21"/>
        <v>49.196556064171901</v>
      </c>
      <c r="AR27" s="40">
        <f>tpo_bars!BS27</f>
        <v>40.567519979621451</v>
      </c>
      <c r="AS27" s="57">
        <f t="shared" si="22"/>
        <v>70.917777159210971</v>
      </c>
      <c r="AT27" s="40">
        <f>tpo_bars!BY27</f>
        <v>36.182141391843729</v>
      </c>
      <c r="AU27" s="57">
        <f t="shared" si="23"/>
        <v>73.644287312436077</v>
      </c>
      <c r="AV27" s="40">
        <f>tpo_bars!BZ27</f>
        <v>48.906450104858891</v>
      </c>
      <c r="AW27" s="57">
        <f t="shared" si="23"/>
        <v>84.245813473058277</v>
      </c>
      <c r="AX27" s="40">
        <f>tpo_bars!CF27</f>
        <v>28.604993080046945</v>
      </c>
      <c r="AY27" s="57">
        <f t="shared" si="24"/>
        <v>58.397595974485725</v>
      </c>
      <c r="AZ27" s="40">
        <f>tpo_bars!CG27</f>
        <v>39.796668617573665</v>
      </c>
      <c r="BA27" s="57">
        <f t="shared" si="6"/>
        <v>67.753444453370065</v>
      </c>
      <c r="BB27" s="40">
        <f>tpo_bars!CJ27</f>
        <v>48.64799972285509</v>
      </c>
      <c r="BC27" s="57">
        <f t="shared" si="25"/>
        <v>72.871570367018478</v>
      </c>
      <c r="BD27" s="40">
        <f>tpo_bars!CM27</f>
        <v>51.080405569401051</v>
      </c>
      <c r="BE27" s="57">
        <f t="shared" si="26"/>
        <v>65.432010927674739</v>
      </c>
      <c r="BF27" s="58">
        <f t="shared" si="7"/>
        <v>41.950500812236115</v>
      </c>
      <c r="BG27" s="57">
        <f t="shared" si="27"/>
        <v>68.3561103211306</v>
      </c>
      <c r="BH27" s="57">
        <f t="shared" si="8"/>
        <v>-2.6864120877636242</v>
      </c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</row>
    <row r="28" spans="1:157" x14ac:dyDescent="0.3">
      <c r="A28" s="41" t="s">
        <v>64</v>
      </c>
      <c r="B28" s="7" t="s">
        <v>14</v>
      </c>
      <c r="C28" s="3">
        <v>27</v>
      </c>
      <c r="D28" s="57">
        <f>tpo_bars!F28</f>
        <v>51.269531244993175</v>
      </c>
      <c r="E28" s="57">
        <f t="shared" ref="E28:E45" si="28">D$194</f>
        <v>77.259123754971029</v>
      </c>
      <c r="F28" s="40">
        <f>tpo_bars!I28</f>
        <v>76.5341540190675</v>
      </c>
      <c r="G28" s="40">
        <f t="shared" ref="G28:G45" si="29">F$194</f>
        <v>81.94246801085923</v>
      </c>
      <c r="H28" s="40">
        <f>tpo_bars!O28</f>
        <v>61.15845108765361</v>
      </c>
      <c r="I28" s="57">
        <f t="shared" ref="I28:I45" si="30">H$194</f>
        <v>78.098029039541629</v>
      </c>
      <c r="J28" s="40">
        <f>tpo_bars!P28</f>
        <v>69.461945558498485</v>
      </c>
      <c r="K28" s="57">
        <f>J$194</f>
        <v>82.129223784836341</v>
      </c>
      <c r="L28" s="40">
        <f>tpo_bars!S28</f>
        <v>76.392738357878827</v>
      </c>
      <c r="M28" s="57">
        <f t="shared" ref="M28:M45" si="31">L$194</f>
        <v>73.564452618293757</v>
      </c>
      <c r="N28" s="40">
        <f>tpo_bars!V28</f>
        <v>88.682432428687136</v>
      </c>
      <c r="O28" s="57">
        <f>N$194</f>
        <v>83.09655787628536</v>
      </c>
      <c r="P28" s="40">
        <f>tpo_bars!AB28</f>
        <v>58.950213874102296</v>
      </c>
      <c r="Q28" s="57">
        <f>P$194</f>
        <v>70.580865482673559</v>
      </c>
      <c r="R28" s="40">
        <f>tpo_bars!AC28</f>
        <v>65.252130687611199</v>
      </c>
      <c r="S28" s="57">
        <f>R$194</f>
        <v>77.334093202816348</v>
      </c>
      <c r="T28" s="40">
        <f>tpo_bars!AF28</f>
        <v>44.293711160492727</v>
      </c>
      <c r="U28" s="57">
        <f>T$194</f>
        <v>56.33572546040206</v>
      </c>
      <c r="V28" s="40">
        <f>tpo_bars!AI28</f>
        <v>60.092659888934186</v>
      </c>
      <c r="W28" s="57">
        <f>V$194</f>
        <v>55.745566854493681</v>
      </c>
      <c r="X28" s="40">
        <f>tpo_bars!AO28</f>
        <v>73.131633247103679</v>
      </c>
      <c r="Y28" s="57">
        <f>X$194</f>
        <v>83.768124884316379</v>
      </c>
      <c r="Z28" s="40">
        <f>tpo_bars!AP28</f>
        <v>44.293711167032427</v>
      </c>
      <c r="AA28" s="57">
        <f>Z$194</f>
        <v>55.732704415173075</v>
      </c>
      <c r="AB28" s="40">
        <f>tpo_bars!AS28</f>
        <v>69.461945558498485</v>
      </c>
      <c r="AC28" s="57">
        <f t="shared" ref="AC28:AC45" si="32">AB$194</f>
        <v>72.984908233402763</v>
      </c>
      <c r="AD28" s="40">
        <f>tpo_bars!AY28</f>
        <v>55.544670848707533</v>
      </c>
      <c r="AE28" s="57">
        <f>AD$194</f>
        <v>62.430538359914159</v>
      </c>
      <c r="AF28" s="40">
        <f>tpo_bars!AZ28</f>
        <v>75.555098682269147</v>
      </c>
      <c r="AG28" s="57">
        <f>AF$194</f>
        <v>77.883180804874911</v>
      </c>
      <c r="AH28" s="40">
        <f>tpo_bars!BF28</f>
        <v>70.794092466132298</v>
      </c>
      <c r="AI28" s="57">
        <f t="shared" ref="AI28:AI45" si="33">AH$194</f>
        <v>68.414909881488839</v>
      </c>
      <c r="AJ28" s="40">
        <f>tpo_bars!BG28</f>
        <v>56.853341582838816</v>
      </c>
      <c r="AK28" s="57">
        <f>AJ$194</f>
        <v>71.768350711667424</v>
      </c>
      <c r="AL28" s="40">
        <f>tpo_bars!BJ28</f>
        <v>62.115009874733843</v>
      </c>
      <c r="AM28" s="57">
        <f>AL$194</f>
        <v>66.742638590624381</v>
      </c>
      <c r="AN28" s="40">
        <f>tpo_bars!BM28</f>
        <v>54.74543167424978</v>
      </c>
      <c r="AO28" s="57">
        <f>AN$194</f>
        <v>69.066983606538471</v>
      </c>
      <c r="AP28" s="40">
        <f>tpo_bars!BP28</f>
        <v>38.302529179852144</v>
      </c>
      <c r="AQ28" s="57">
        <f>AP$194</f>
        <v>59.04721500858119</v>
      </c>
      <c r="AR28" s="40">
        <f>tpo_bars!BS28</f>
        <v>56.666324011701754</v>
      </c>
      <c r="AS28" s="57">
        <f>AR$194</f>
        <v>74.575009573059873</v>
      </c>
      <c r="AT28" s="40">
        <f>tpo_bars!BY28</f>
        <v>67.553997252639491</v>
      </c>
      <c r="AU28" s="57">
        <f>AT$194</f>
        <v>71.258908911937667</v>
      </c>
      <c r="AV28" s="40">
        <f>tpo_bars!BZ28</f>
        <v>52.267699112153302</v>
      </c>
      <c r="AW28" s="57">
        <f>AV$194</f>
        <v>76.331780632929508</v>
      </c>
      <c r="AX28" s="40">
        <f>tpo_bars!CF28</f>
        <v>52.734375005149886</v>
      </c>
      <c r="AY28" s="57">
        <f>AX$194</f>
        <v>68.763182891391665</v>
      </c>
      <c r="AZ28" s="40">
        <f>tpo_bars!CG28</f>
        <v>55.213341343665348</v>
      </c>
      <c r="BA28" s="57">
        <f t="shared" ref="BA28:BA45" si="34">AZ$194</f>
        <v>72.048703536118595</v>
      </c>
      <c r="BB28" s="40">
        <f>tpo_bars!CJ28</f>
        <v>61.523437502403191</v>
      </c>
      <c r="BC28" s="57">
        <f>BB$194</f>
        <v>74.905534726329535</v>
      </c>
      <c r="BD28" s="40">
        <f>tpo_bars!CM28</f>
        <v>53.168402783354665</v>
      </c>
      <c r="BE28" s="57">
        <f>BD$194</f>
        <v>68.18829429117315</v>
      </c>
      <c r="BF28" s="58">
        <f t="shared" si="7"/>
        <v>61.185667022237212</v>
      </c>
      <c r="BG28" s="57">
        <f>BF$194</f>
        <v>71.481373153507221</v>
      </c>
      <c r="BH28" s="57">
        <f t="shared" si="8"/>
        <v>-0.70564814096510498</v>
      </c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</row>
    <row r="29" spans="1:157" x14ac:dyDescent="0.3">
      <c r="A29" s="54" t="s">
        <v>65</v>
      </c>
      <c r="C29" s="3">
        <v>28</v>
      </c>
      <c r="D29" s="57">
        <f>tpo_bars!F29</f>
        <v>83.638335821919355</v>
      </c>
      <c r="E29" s="57">
        <f t="shared" si="28"/>
        <v>77.259123754971029</v>
      </c>
      <c r="F29" s="40">
        <f>tpo_bars!I29</f>
        <v>79.354606523757241</v>
      </c>
      <c r="G29" s="40">
        <f t="shared" si="29"/>
        <v>81.94246801085923</v>
      </c>
      <c r="H29" s="40">
        <f>tpo_bars!O29</f>
        <v>78.30255680810177</v>
      </c>
      <c r="I29" s="57">
        <f t="shared" si="30"/>
        <v>78.098029039541629</v>
      </c>
      <c r="J29" s="40">
        <f>tpo_bars!P29</f>
        <v>77.860169491850911</v>
      </c>
      <c r="K29" s="57">
        <f t="shared" ref="K29:K45" si="35">J$194</f>
        <v>82.129223784836341</v>
      </c>
      <c r="L29" s="40">
        <f>tpo_bars!S29</f>
        <v>64.419489091205307</v>
      </c>
      <c r="M29" s="57">
        <f t="shared" si="31"/>
        <v>73.564452618293757</v>
      </c>
      <c r="N29" s="40">
        <f>tpo_bars!V29</f>
        <v>85.784782132496133</v>
      </c>
      <c r="O29" s="57">
        <f t="shared" ref="O29:O45" si="36">N$194</f>
        <v>83.09655787628536</v>
      </c>
      <c r="P29" s="40">
        <f>tpo_bars!AB29</f>
        <v>69.213867191090827</v>
      </c>
      <c r="Q29" s="57">
        <f t="shared" ref="Q29:Q45" si="37">P$194</f>
        <v>70.580865482673559</v>
      </c>
      <c r="R29" s="40">
        <f>tpo_bars!AC29</f>
        <v>74.387428977404781</v>
      </c>
      <c r="S29" s="57">
        <f t="shared" ref="S29:U45" si="38">R$194</f>
        <v>77.334093202816348</v>
      </c>
      <c r="T29" s="40">
        <f>tpo_bars!AF29</f>
        <v>51.795545959174078</v>
      </c>
      <c r="U29" s="57">
        <f t="shared" si="38"/>
        <v>56.33572546040206</v>
      </c>
      <c r="V29" s="40">
        <f>tpo_bars!AI29</f>
        <v>52.734374999457899</v>
      </c>
      <c r="W29" s="57">
        <f t="shared" ref="W29:W45" si="39">V$194</f>
        <v>55.745566854493681</v>
      </c>
      <c r="X29" s="40">
        <f>tpo_bars!AO29</f>
        <v>79.917042522474219</v>
      </c>
      <c r="Y29" s="57">
        <f t="shared" ref="Y29:Y45" si="40">X$194</f>
        <v>83.768124884316379</v>
      </c>
      <c r="Z29" s="40">
        <f>tpo_bars!AP29</f>
        <v>57.468084716284324</v>
      </c>
      <c r="AA29" s="57">
        <f t="shared" ref="AA29:AA45" si="41">Z$194</f>
        <v>55.732704415173075</v>
      </c>
      <c r="AB29" s="40">
        <f>tpo_bars!AS29</f>
        <v>70.947547871941353</v>
      </c>
      <c r="AC29" s="57">
        <f t="shared" si="32"/>
        <v>72.984908233402763</v>
      </c>
      <c r="AD29" s="40">
        <f>tpo_bars!AY29</f>
        <v>64.819048857437835</v>
      </c>
      <c r="AE29" s="57">
        <f t="shared" ref="AE29:AE45" si="42">AD$194</f>
        <v>62.430538359914159</v>
      </c>
      <c r="AF29" s="40">
        <f>tpo_bars!AZ29</f>
        <v>71.718364831921292</v>
      </c>
      <c r="AG29" s="57">
        <f t="shared" ref="AG29:AG45" si="43">AF$194</f>
        <v>77.883180804874911</v>
      </c>
      <c r="AH29" s="40">
        <f>tpo_bars!BF29</f>
        <v>70.794092466132298</v>
      </c>
      <c r="AI29" s="57">
        <f t="shared" si="33"/>
        <v>68.414909881488839</v>
      </c>
      <c r="AJ29" s="40">
        <f>tpo_bars!BG29</f>
        <v>71.133863080594082</v>
      </c>
      <c r="AK29" s="57">
        <f t="shared" ref="AK29:AK45" si="44">AJ$194</f>
        <v>71.768350711667424</v>
      </c>
      <c r="AL29" s="40">
        <f>tpo_bars!BJ29</f>
        <v>69.148877642747266</v>
      </c>
      <c r="AM29" s="57">
        <f t="shared" ref="AM29:AM45" si="45">AL$194</f>
        <v>66.742638590624381</v>
      </c>
      <c r="AN29" s="40">
        <f>tpo_bars!BM29</f>
        <v>66.435322226990579</v>
      </c>
      <c r="AO29" s="57">
        <f t="shared" ref="AO29:AO45" si="46">AN$194</f>
        <v>69.066983606538471</v>
      </c>
      <c r="AP29" s="40">
        <f>tpo_bars!BP29</f>
        <v>58.23926824053909</v>
      </c>
      <c r="AQ29" s="57">
        <f t="shared" ref="AQ29:AQ45" si="47">AP$194</f>
        <v>59.04721500858119</v>
      </c>
      <c r="AR29" s="40">
        <f>tpo_bars!BS29</f>
        <v>78.860681657775302</v>
      </c>
      <c r="AS29" s="57">
        <f t="shared" ref="AS29:AS45" si="48">AR$194</f>
        <v>74.575009573059873</v>
      </c>
      <c r="AT29" s="40">
        <f>tpo_bars!BY29</f>
        <v>75.99954042993474</v>
      </c>
      <c r="AU29" s="57">
        <f t="shared" ref="AU29:AW45" si="49">AT$194</f>
        <v>71.258908911937667</v>
      </c>
      <c r="AV29" s="40">
        <f>tpo_bars!BZ29</f>
        <v>70.230777829547065</v>
      </c>
      <c r="AW29" s="57">
        <f t="shared" si="49"/>
        <v>76.331780632929508</v>
      </c>
      <c r="AX29" s="40">
        <f>tpo_bars!CF29</f>
        <v>69.524243268457909</v>
      </c>
      <c r="AY29" s="57">
        <f t="shared" ref="AY29:AY45" si="50">AX$194</f>
        <v>68.763182891391665</v>
      </c>
      <c r="AZ29" s="40">
        <f>tpo_bars!CG29</f>
        <v>74.855274443040116</v>
      </c>
      <c r="BA29" s="57">
        <f t="shared" si="34"/>
        <v>72.048703536118595</v>
      </c>
      <c r="BB29" s="40">
        <f>tpo_bars!CJ29</f>
        <v>80.616918103176772</v>
      </c>
      <c r="BC29" s="57">
        <f t="shared" ref="BC29:BC45" si="51">BB$194</f>
        <v>74.905534726329535</v>
      </c>
      <c r="BD29" s="40">
        <f>tpo_bars!CM29</f>
        <v>70.43859845777439</v>
      </c>
      <c r="BE29" s="57">
        <f t="shared" ref="BE29:BE45" si="52">BD$194</f>
        <v>68.18829429117315</v>
      </c>
      <c r="BF29" s="58">
        <f t="shared" si="7"/>
        <v>71.060692727526927</v>
      </c>
      <c r="BG29" s="57">
        <f t="shared" ref="BG29:BG45" si="53">BF$194</f>
        <v>71.481373153507221</v>
      </c>
      <c r="BH29" s="57">
        <f t="shared" si="8"/>
        <v>0.31124428809934712</v>
      </c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</row>
    <row r="30" spans="1:157" x14ac:dyDescent="0.3">
      <c r="C30" s="3">
        <v>29</v>
      </c>
      <c r="D30" s="57">
        <f>tpo_bars!F30</f>
        <v>83.638335821919355</v>
      </c>
      <c r="E30" s="57">
        <f t="shared" si="28"/>
        <v>77.259123754971029</v>
      </c>
      <c r="F30" s="40">
        <f>tpo_bars!I30</f>
        <v>79.354606523757241</v>
      </c>
      <c r="G30" s="40">
        <f t="shared" si="29"/>
        <v>81.94246801085923</v>
      </c>
      <c r="H30" s="40">
        <f>tpo_bars!O30</f>
        <v>69.213867191090827</v>
      </c>
      <c r="I30" s="57">
        <f t="shared" si="30"/>
        <v>78.098029039541629</v>
      </c>
      <c r="J30" s="40">
        <f>tpo_bars!P30</f>
        <v>77.860169491850911</v>
      </c>
      <c r="K30" s="57">
        <f t="shared" si="35"/>
        <v>82.129223784836341</v>
      </c>
      <c r="L30" s="40">
        <f>tpo_bars!S30</f>
        <v>64.419489091205307</v>
      </c>
      <c r="M30" s="57">
        <f t="shared" si="31"/>
        <v>73.564452618293757</v>
      </c>
      <c r="N30" s="40">
        <f>tpo_bars!V30</f>
        <v>85.784782132496133</v>
      </c>
      <c r="O30" s="57">
        <f t="shared" si="36"/>
        <v>83.09655787628536</v>
      </c>
      <c r="P30" s="40">
        <f>tpo_bars!AB30</f>
        <v>68.906249998923329</v>
      </c>
      <c r="Q30" s="57">
        <f t="shared" si="37"/>
        <v>70.580865482673559</v>
      </c>
      <c r="R30" s="40">
        <f>tpo_bars!AC30</f>
        <v>74.387428977404781</v>
      </c>
      <c r="S30" s="57">
        <f t="shared" si="38"/>
        <v>77.334093202816348</v>
      </c>
      <c r="T30" s="40">
        <f>tpo_bars!AF30</f>
        <v>51.795545959174078</v>
      </c>
      <c r="U30" s="57">
        <f t="shared" si="38"/>
        <v>56.33572546040206</v>
      </c>
      <c r="V30" s="40">
        <f>tpo_bars!AI30</f>
        <v>52.734374999457899</v>
      </c>
      <c r="W30" s="57">
        <f t="shared" si="39"/>
        <v>55.745566854493681</v>
      </c>
      <c r="X30" s="40">
        <f>tpo_bars!AO30</f>
        <v>80.749511728114371</v>
      </c>
      <c r="Y30" s="57">
        <f t="shared" si="40"/>
        <v>83.768124884316379</v>
      </c>
      <c r="Z30" s="40">
        <f>tpo_bars!AP30</f>
        <v>57.468084716284324</v>
      </c>
      <c r="AA30" s="57">
        <f t="shared" si="41"/>
        <v>55.732704415173075</v>
      </c>
      <c r="AB30" s="40">
        <f>tpo_bars!AS30</f>
        <v>70.947547871941353</v>
      </c>
      <c r="AC30" s="57">
        <f t="shared" si="32"/>
        <v>72.984908233402763</v>
      </c>
      <c r="AD30" s="40">
        <f>tpo_bars!AY30</f>
        <v>63.168449198388792</v>
      </c>
      <c r="AE30" s="57">
        <f t="shared" si="42"/>
        <v>62.430538359914159</v>
      </c>
      <c r="AF30" s="40">
        <f>tpo_bars!AZ30</f>
        <v>71.718364831921292</v>
      </c>
      <c r="AG30" s="57">
        <f t="shared" si="43"/>
        <v>77.883180804874911</v>
      </c>
      <c r="AH30" s="40">
        <f>tpo_bars!BF30</f>
        <v>65.417325945808898</v>
      </c>
      <c r="AI30" s="57">
        <f t="shared" si="33"/>
        <v>68.414909881488839</v>
      </c>
      <c r="AJ30" s="40">
        <f>tpo_bars!BG30</f>
        <v>71.133863080594082</v>
      </c>
      <c r="AK30" s="57">
        <f t="shared" si="44"/>
        <v>71.768350711667424</v>
      </c>
      <c r="AL30" s="40">
        <f>tpo_bars!BJ30</f>
        <v>69.148877642747266</v>
      </c>
      <c r="AM30" s="57">
        <f t="shared" si="45"/>
        <v>66.742638590624381</v>
      </c>
      <c r="AN30" s="40">
        <f>tpo_bars!BM30</f>
        <v>66.435322226990579</v>
      </c>
      <c r="AO30" s="57">
        <f t="shared" si="46"/>
        <v>69.066983606538471</v>
      </c>
      <c r="AP30" s="40">
        <f>tpo_bars!BP30</f>
        <v>58.23926824053909</v>
      </c>
      <c r="AQ30" s="57">
        <f t="shared" si="47"/>
        <v>59.04721500858119</v>
      </c>
      <c r="AR30" s="40">
        <f>tpo_bars!BS30</f>
        <v>78.860681657775302</v>
      </c>
      <c r="AS30" s="57">
        <f t="shared" si="48"/>
        <v>74.575009573059873</v>
      </c>
      <c r="AT30" s="40">
        <f>tpo_bars!BY30</f>
        <v>74.538010815663029</v>
      </c>
      <c r="AU30" s="57">
        <f t="shared" si="49"/>
        <v>71.258908911937667</v>
      </c>
      <c r="AV30" s="40">
        <f>tpo_bars!BZ30</f>
        <v>70.230777829547065</v>
      </c>
      <c r="AW30" s="57">
        <f t="shared" si="49"/>
        <v>76.331780632929508</v>
      </c>
      <c r="AX30" s="40">
        <f>tpo_bars!CF30</f>
        <v>69.837415540171719</v>
      </c>
      <c r="AY30" s="57">
        <f t="shared" si="50"/>
        <v>68.763182891391665</v>
      </c>
      <c r="AZ30" s="40">
        <f>tpo_bars!CG30</f>
        <v>74.855274443040116</v>
      </c>
      <c r="BA30" s="57">
        <f t="shared" si="34"/>
        <v>72.048703536118595</v>
      </c>
      <c r="BB30" s="40">
        <f>tpo_bars!CJ30</f>
        <v>80.616918103176772</v>
      </c>
      <c r="BC30" s="57">
        <f t="shared" si="51"/>
        <v>74.905534726329535</v>
      </c>
      <c r="BD30" s="40">
        <f>tpo_bars!CM30</f>
        <v>70.43859845777439</v>
      </c>
      <c r="BE30" s="57">
        <f t="shared" si="52"/>
        <v>68.18829429117315</v>
      </c>
      <c r="BF30" s="58">
        <f t="shared" si="7"/>
        <v>70.440708982139199</v>
      </c>
      <c r="BG30" s="57">
        <f t="shared" si="53"/>
        <v>71.481373153507221</v>
      </c>
      <c r="BH30" s="57">
        <f t="shared" si="8"/>
        <v>0.24740073005269925</v>
      </c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</row>
    <row r="31" spans="1:157" x14ac:dyDescent="0.3">
      <c r="C31" s="3">
        <v>30</v>
      </c>
      <c r="D31" s="57">
        <f>tpo_bars!F31</f>
        <v>83.638335821919355</v>
      </c>
      <c r="E31" s="57">
        <f t="shared" si="28"/>
        <v>77.259123754971029</v>
      </c>
      <c r="F31" s="40">
        <f>tpo_bars!I31</f>
        <v>79.354606523757241</v>
      </c>
      <c r="G31" s="40">
        <f t="shared" si="29"/>
        <v>81.94246801085923</v>
      </c>
      <c r="H31" s="40">
        <f>tpo_bars!O31</f>
        <v>71.094949996664639</v>
      </c>
      <c r="I31" s="57">
        <f t="shared" si="30"/>
        <v>78.098029039541629</v>
      </c>
      <c r="J31" s="40">
        <f>tpo_bars!P31</f>
        <v>77.860169491850911</v>
      </c>
      <c r="K31" s="57">
        <f t="shared" si="35"/>
        <v>82.129223784836341</v>
      </c>
      <c r="L31" s="40">
        <f>tpo_bars!S31</f>
        <v>64.419489091205307</v>
      </c>
      <c r="M31" s="57">
        <f t="shared" si="31"/>
        <v>73.564452618293757</v>
      </c>
      <c r="N31" s="40">
        <f>tpo_bars!V31</f>
        <v>85.784782132496133</v>
      </c>
      <c r="O31" s="57">
        <f t="shared" si="36"/>
        <v>83.09655787628536</v>
      </c>
      <c r="P31" s="40">
        <f>tpo_bars!AB31</f>
        <v>65.674136158994301</v>
      </c>
      <c r="Q31" s="57">
        <f t="shared" si="37"/>
        <v>70.580865482673559</v>
      </c>
      <c r="R31" s="40">
        <f>tpo_bars!AC31</f>
        <v>74.387428977404781</v>
      </c>
      <c r="S31" s="57">
        <f t="shared" si="38"/>
        <v>77.334093202816348</v>
      </c>
      <c r="T31" s="40">
        <f>tpo_bars!AF31</f>
        <v>51.795545959174078</v>
      </c>
      <c r="U31" s="57">
        <f t="shared" si="38"/>
        <v>56.33572546040206</v>
      </c>
      <c r="V31" s="40">
        <f>tpo_bars!AI31</f>
        <v>52.734374999457899</v>
      </c>
      <c r="W31" s="57">
        <f t="shared" si="39"/>
        <v>55.745566854493681</v>
      </c>
      <c r="X31" s="40">
        <f>tpo_bars!AO31</f>
        <v>79.072014510164308</v>
      </c>
      <c r="Y31" s="57">
        <f t="shared" si="40"/>
        <v>83.768124884316379</v>
      </c>
      <c r="Z31" s="40">
        <f>tpo_bars!AP31</f>
        <v>57.468084716284324</v>
      </c>
      <c r="AA31" s="57">
        <f t="shared" si="41"/>
        <v>55.732704415173075</v>
      </c>
      <c r="AB31" s="40">
        <f>tpo_bars!AS31</f>
        <v>70.947547871941353</v>
      </c>
      <c r="AC31" s="57">
        <f t="shared" si="32"/>
        <v>72.984908233402763</v>
      </c>
      <c r="AD31" s="40">
        <f>tpo_bars!AY31</f>
        <v>57.635339223515359</v>
      </c>
      <c r="AE31" s="57">
        <f t="shared" si="42"/>
        <v>62.430538359914159</v>
      </c>
      <c r="AF31" s="40">
        <f>tpo_bars!AZ31</f>
        <v>71.718364831921292</v>
      </c>
      <c r="AG31" s="57">
        <f t="shared" si="43"/>
        <v>77.883180804874911</v>
      </c>
      <c r="AH31" s="40">
        <f>tpo_bars!BF31</f>
        <v>65.397115716997931</v>
      </c>
      <c r="AI31" s="57">
        <f t="shared" si="33"/>
        <v>68.414909881488839</v>
      </c>
      <c r="AJ31" s="40">
        <f>tpo_bars!BG31</f>
        <v>71.133863080594082</v>
      </c>
      <c r="AK31" s="57">
        <f t="shared" si="44"/>
        <v>71.768350711667424</v>
      </c>
      <c r="AL31" s="40">
        <f>tpo_bars!BJ31</f>
        <v>69.148877642747266</v>
      </c>
      <c r="AM31" s="57">
        <f t="shared" si="45"/>
        <v>66.742638590624381</v>
      </c>
      <c r="AN31" s="40">
        <f>tpo_bars!BM31</f>
        <v>66.435322226990579</v>
      </c>
      <c r="AO31" s="57">
        <f t="shared" si="46"/>
        <v>69.066983606538471</v>
      </c>
      <c r="AP31" s="40">
        <f>tpo_bars!BP31</f>
        <v>58.23926824053909</v>
      </c>
      <c r="AQ31" s="57">
        <f t="shared" si="47"/>
        <v>59.04721500858119</v>
      </c>
      <c r="AR31" s="40">
        <f>tpo_bars!BS31</f>
        <v>78.860681657775302</v>
      </c>
      <c r="AS31" s="57">
        <f t="shared" si="48"/>
        <v>74.575009573059873</v>
      </c>
      <c r="AT31" s="40">
        <f>tpo_bars!BY31</f>
        <v>66.235277920653786</v>
      </c>
      <c r="AU31" s="57">
        <f t="shared" si="49"/>
        <v>71.258908911937667</v>
      </c>
      <c r="AV31" s="40">
        <f>tpo_bars!BZ31</f>
        <v>70.230777829547065</v>
      </c>
      <c r="AW31" s="57">
        <f t="shared" si="49"/>
        <v>76.331780632929508</v>
      </c>
      <c r="AX31" s="40">
        <f>tpo_bars!CF31</f>
        <v>63.521531948560209</v>
      </c>
      <c r="AY31" s="57">
        <f t="shared" si="50"/>
        <v>68.763182891391665</v>
      </c>
      <c r="AZ31" s="40">
        <f>tpo_bars!CG31</f>
        <v>74.855274443040116</v>
      </c>
      <c r="BA31" s="57">
        <f t="shared" si="34"/>
        <v>72.048703536118595</v>
      </c>
      <c r="BB31" s="40">
        <f>tpo_bars!CJ31</f>
        <v>80.616918103176772</v>
      </c>
      <c r="BC31" s="57">
        <f t="shared" si="51"/>
        <v>74.905534726329535</v>
      </c>
      <c r="BD31" s="40">
        <f>tpo_bars!CM31</f>
        <v>70.43859845777439</v>
      </c>
      <c r="BE31" s="57">
        <f t="shared" si="52"/>
        <v>68.18829429117315</v>
      </c>
      <c r="BF31" s="58">
        <f t="shared" si="7"/>
        <v>69.581432502783244</v>
      </c>
      <c r="BG31" s="57">
        <f t="shared" si="53"/>
        <v>71.481373153507221</v>
      </c>
      <c r="BH31" s="57">
        <f t="shared" si="8"/>
        <v>0.15891572025042935</v>
      </c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  <c r="DM31" s="57"/>
      <c r="DN31" s="57"/>
      <c r="DO31" s="57"/>
      <c r="DP31" s="57"/>
      <c r="DQ31" s="57"/>
      <c r="DR31" s="57"/>
      <c r="DS31" s="57"/>
      <c r="DT31" s="57"/>
      <c r="DU31" s="57"/>
      <c r="DV31" s="57"/>
      <c r="DW31" s="57"/>
      <c r="DX31" s="57"/>
      <c r="DY31" s="57"/>
      <c r="DZ31" s="57"/>
      <c r="EA31" s="57"/>
      <c r="EB31" s="57"/>
      <c r="EC31" s="57"/>
      <c r="ED31" s="57"/>
      <c r="EE31" s="57"/>
      <c r="EF31" s="57"/>
      <c r="EG31" s="57"/>
      <c r="EH31" s="57"/>
      <c r="EI31" s="57"/>
      <c r="EJ31" s="57"/>
      <c r="EK31" s="57"/>
      <c r="EL31" s="57"/>
      <c r="EM31" s="57"/>
      <c r="EN31" s="57"/>
      <c r="EO31" s="57"/>
      <c r="EP31" s="57"/>
      <c r="EQ31" s="57"/>
      <c r="ER31" s="57"/>
      <c r="ES31" s="57"/>
      <c r="ET31" s="57"/>
      <c r="EU31" s="57"/>
      <c r="EV31" s="57"/>
      <c r="EW31" s="57"/>
      <c r="EX31" s="57"/>
      <c r="EY31" s="57"/>
      <c r="EZ31" s="57"/>
      <c r="FA31" s="57"/>
    </row>
    <row r="32" spans="1:157" x14ac:dyDescent="0.3">
      <c r="B32" s="7">
        <v>21</v>
      </c>
      <c r="C32" s="3">
        <v>31</v>
      </c>
      <c r="D32" s="57">
        <f>tpo_bars!F32</f>
        <v>72.223165759182976</v>
      </c>
      <c r="E32" s="57">
        <f t="shared" si="28"/>
        <v>77.259123754971029</v>
      </c>
      <c r="F32" s="40">
        <f>tpo_bars!I32</f>
        <v>73.174778763389156</v>
      </c>
      <c r="G32" s="40">
        <f t="shared" si="29"/>
        <v>81.94246801085923</v>
      </c>
      <c r="H32" s="40">
        <f>tpo_bars!O32</f>
        <v>82.499727195745749</v>
      </c>
      <c r="I32" s="57">
        <f t="shared" si="30"/>
        <v>78.098029039541629</v>
      </c>
      <c r="J32" s="40">
        <f>tpo_bars!P32</f>
        <v>80.61829704277865</v>
      </c>
      <c r="K32" s="57">
        <f t="shared" si="35"/>
        <v>82.129223784836341</v>
      </c>
      <c r="L32" s="40">
        <f>tpo_bars!S32</f>
        <v>68.024451557913949</v>
      </c>
      <c r="M32" s="57">
        <f t="shared" si="31"/>
        <v>73.564452618293757</v>
      </c>
      <c r="N32" s="40">
        <f>tpo_bars!V32</f>
        <v>78.302556819456214</v>
      </c>
      <c r="O32" s="57">
        <f t="shared" si="36"/>
        <v>83.09655787628536</v>
      </c>
      <c r="P32" s="40">
        <f>tpo_bars!AB32</f>
        <v>69.860463884207462</v>
      </c>
      <c r="Q32" s="57">
        <f t="shared" si="37"/>
        <v>70.580865482673559</v>
      </c>
      <c r="R32" s="40">
        <f>tpo_bars!AC32</f>
        <v>76.373922413536036</v>
      </c>
      <c r="S32" s="57">
        <f t="shared" si="38"/>
        <v>77.334093202816348</v>
      </c>
      <c r="T32" s="40">
        <f>tpo_bars!AF32</f>
        <v>48.681068880961938</v>
      </c>
      <c r="U32" s="57">
        <f t="shared" si="38"/>
        <v>56.33572546040206</v>
      </c>
      <c r="V32" s="40">
        <f>tpo_bars!AI32</f>
        <v>52.143182456378618</v>
      </c>
      <c r="W32" s="57">
        <f t="shared" si="39"/>
        <v>55.745566854493681</v>
      </c>
      <c r="X32" s="40">
        <f>tpo_bars!AO32</f>
        <v>82.063051454630468</v>
      </c>
      <c r="Y32" s="57">
        <f t="shared" si="40"/>
        <v>83.768124884316379</v>
      </c>
      <c r="Z32" s="40">
        <f>tpo_bars!AP32</f>
        <v>58.801161504373972</v>
      </c>
      <c r="AA32" s="57">
        <f t="shared" si="41"/>
        <v>55.732704415173075</v>
      </c>
      <c r="AB32" s="40">
        <f>tpo_bars!AS32</f>
        <v>75.079449151299642</v>
      </c>
      <c r="AC32" s="57">
        <f t="shared" si="32"/>
        <v>72.984908233402763</v>
      </c>
      <c r="AD32" s="40">
        <f>tpo_bars!AY32</f>
        <v>66.827182105346253</v>
      </c>
      <c r="AE32" s="57">
        <f t="shared" si="42"/>
        <v>62.430538359914159</v>
      </c>
      <c r="AF32" s="40">
        <f>tpo_bars!AZ32</f>
        <v>73.311742687063372</v>
      </c>
      <c r="AG32" s="57">
        <f t="shared" si="43"/>
        <v>77.883180804874911</v>
      </c>
      <c r="AH32" s="40">
        <f>tpo_bars!BF32</f>
        <v>75.288449216131269</v>
      </c>
      <c r="AI32" s="57">
        <f t="shared" si="33"/>
        <v>68.414909881488839</v>
      </c>
      <c r="AJ32" s="40">
        <f>tpo_bars!BG32</f>
        <v>68.56343283884118</v>
      </c>
      <c r="AK32" s="57">
        <f t="shared" si="44"/>
        <v>71.768350711667424</v>
      </c>
      <c r="AL32" s="40">
        <f>tpo_bars!BJ32</f>
        <v>61.280261782015543</v>
      </c>
      <c r="AM32" s="57">
        <f t="shared" si="45"/>
        <v>66.742638590624381</v>
      </c>
      <c r="AN32" s="40">
        <f>tpo_bars!BM32</f>
        <v>63.024009144915453</v>
      </c>
      <c r="AO32" s="57">
        <f t="shared" si="46"/>
        <v>69.066983606538471</v>
      </c>
      <c r="AP32" s="40">
        <f>tpo_bars!BP32</f>
        <v>56.583599452816834</v>
      </c>
      <c r="AQ32" s="57">
        <f t="shared" si="47"/>
        <v>59.04721500858119</v>
      </c>
      <c r="AR32" s="40">
        <f>tpo_bars!BS32</f>
        <v>74.485787207660564</v>
      </c>
      <c r="AS32" s="57">
        <f t="shared" si="48"/>
        <v>74.575009573059873</v>
      </c>
      <c r="AT32" s="40">
        <f>tpo_bars!BY32</f>
        <v>76.401487996823363</v>
      </c>
      <c r="AU32" s="57">
        <f t="shared" si="49"/>
        <v>71.258908911937667</v>
      </c>
      <c r="AV32" s="40">
        <f>tpo_bars!BZ32</f>
        <v>75.782841138045498</v>
      </c>
      <c r="AW32" s="57">
        <f t="shared" si="49"/>
        <v>76.331780632929508</v>
      </c>
      <c r="AX32" s="40">
        <f>tpo_bars!CF32</f>
        <v>66.276754286276301</v>
      </c>
      <c r="AY32" s="57">
        <f t="shared" si="50"/>
        <v>68.763182891391665</v>
      </c>
      <c r="AZ32" s="40">
        <f>tpo_bars!CG32</f>
        <v>71.343830887158333</v>
      </c>
      <c r="BA32" s="57">
        <f t="shared" si="34"/>
        <v>72.048703536118595</v>
      </c>
      <c r="BB32" s="40">
        <f>tpo_bars!CJ32</f>
        <v>72.56118369591087</v>
      </c>
      <c r="BC32" s="57">
        <f t="shared" si="51"/>
        <v>74.905534726329535</v>
      </c>
      <c r="BD32" s="40">
        <f>tpo_bars!CM32</f>
        <v>67.019767651617485</v>
      </c>
      <c r="BE32" s="57">
        <f t="shared" si="52"/>
        <v>68.18829429117315</v>
      </c>
      <c r="BF32" s="58">
        <f t="shared" si="7"/>
        <v>69.873911369425102</v>
      </c>
      <c r="BG32" s="57">
        <f t="shared" si="53"/>
        <v>71.481373153507221</v>
      </c>
      <c r="BH32" s="57">
        <f t="shared" si="8"/>
        <v>0.18903407680216361</v>
      </c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  <c r="DM32" s="57"/>
      <c r="DN32" s="57"/>
      <c r="DO32" s="57"/>
      <c r="DP32" s="57"/>
      <c r="DQ32" s="57"/>
      <c r="DR32" s="57"/>
      <c r="DS32" s="57"/>
      <c r="DT32" s="57"/>
      <c r="DU32" s="57"/>
      <c r="DV32" s="57"/>
      <c r="DW32" s="57"/>
      <c r="DX32" s="57"/>
      <c r="DY32" s="57"/>
      <c r="DZ32" s="57"/>
      <c r="EA32" s="57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</row>
    <row r="33" spans="1:157" x14ac:dyDescent="0.3">
      <c r="C33" s="3">
        <v>32</v>
      </c>
      <c r="D33" s="57">
        <f>tpo_bars!F33</f>
        <v>72.223165759182976</v>
      </c>
      <c r="E33" s="57">
        <f t="shared" si="28"/>
        <v>77.259123754971029</v>
      </c>
      <c r="F33" s="40">
        <f>tpo_bars!I33</f>
        <v>73.174778763389156</v>
      </c>
      <c r="G33" s="40">
        <f t="shared" si="29"/>
        <v>81.94246801085923</v>
      </c>
      <c r="H33" s="40">
        <f>tpo_bars!O33</f>
        <v>75.261680818891875</v>
      </c>
      <c r="I33" s="57">
        <f t="shared" si="30"/>
        <v>78.098029039541629</v>
      </c>
      <c r="J33" s="40">
        <f>tpo_bars!P33</f>
        <v>80.61829704277865</v>
      </c>
      <c r="K33" s="57">
        <f t="shared" si="35"/>
        <v>82.129223784836341</v>
      </c>
      <c r="L33" s="40">
        <f>tpo_bars!S33</f>
        <v>68.024451557913949</v>
      </c>
      <c r="M33" s="57">
        <f t="shared" si="31"/>
        <v>73.564452618293757</v>
      </c>
      <c r="N33" s="40">
        <f>tpo_bars!V33</f>
        <v>78.302556819456214</v>
      </c>
      <c r="O33" s="57">
        <f t="shared" si="36"/>
        <v>83.09655787628536</v>
      </c>
      <c r="P33" s="40">
        <f>tpo_bars!AB33</f>
        <v>69.524243268458292</v>
      </c>
      <c r="Q33" s="57">
        <f t="shared" si="37"/>
        <v>70.580865482673559</v>
      </c>
      <c r="R33" s="40">
        <f>tpo_bars!AC33</f>
        <v>76.373922413536036</v>
      </c>
      <c r="S33" s="57">
        <f t="shared" si="38"/>
        <v>77.334093202816348</v>
      </c>
      <c r="T33" s="40">
        <f>tpo_bars!AF33</f>
        <v>48.681068880961938</v>
      </c>
      <c r="U33" s="57">
        <f t="shared" si="38"/>
        <v>56.33572546040206</v>
      </c>
      <c r="V33" s="40">
        <f>tpo_bars!AI33</f>
        <v>52.143182456378618</v>
      </c>
      <c r="W33" s="57">
        <f t="shared" si="39"/>
        <v>55.745566854493681</v>
      </c>
      <c r="X33" s="40">
        <f>tpo_bars!AO33</f>
        <v>82.908589577431613</v>
      </c>
      <c r="Y33" s="57">
        <f t="shared" si="40"/>
        <v>83.768124884316379</v>
      </c>
      <c r="Z33" s="40">
        <f>tpo_bars!AP33</f>
        <v>58.801161504373972</v>
      </c>
      <c r="AA33" s="57">
        <f t="shared" si="41"/>
        <v>55.732704415173075</v>
      </c>
      <c r="AB33" s="40">
        <f>tpo_bars!AS33</f>
        <v>75.079449151299642</v>
      </c>
      <c r="AC33" s="57">
        <f t="shared" si="32"/>
        <v>72.984908233402763</v>
      </c>
      <c r="AD33" s="40">
        <f>tpo_bars!AY33</f>
        <v>61.340875375257049</v>
      </c>
      <c r="AE33" s="57">
        <f t="shared" si="42"/>
        <v>62.430538359914159</v>
      </c>
      <c r="AF33" s="40">
        <f>tpo_bars!AZ33</f>
        <v>73.311742687063372</v>
      </c>
      <c r="AG33" s="57">
        <f t="shared" si="43"/>
        <v>77.883180804874911</v>
      </c>
      <c r="AH33" s="40">
        <f>tpo_bars!BF33</f>
        <v>67.116477270343822</v>
      </c>
      <c r="AI33" s="57">
        <f t="shared" si="33"/>
        <v>68.414909881488839</v>
      </c>
      <c r="AJ33" s="40">
        <f>tpo_bars!BG33</f>
        <v>68.56343283884118</v>
      </c>
      <c r="AK33" s="57">
        <f t="shared" si="44"/>
        <v>71.768350711667424</v>
      </c>
      <c r="AL33" s="40">
        <f>tpo_bars!BJ33</f>
        <v>61.280261782015543</v>
      </c>
      <c r="AM33" s="57">
        <f t="shared" si="45"/>
        <v>66.742638590624381</v>
      </c>
      <c r="AN33" s="40">
        <f>tpo_bars!BM33</f>
        <v>63.024009144915453</v>
      </c>
      <c r="AO33" s="57">
        <f t="shared" si="46"/>
        <v>69.066983606538471</v>
      </c>
      <c r="AP33" s="40">
        <f>tpo_bars!BP33</f>
        <v>56.583599452816834</v>
      </c>
      <c r="AQ33" s="57">
        <f t="shared" si="47"/>
        <v>59.04721500858119</v>
      </c>
      <c r="AR33" s="40">
        <f>tpo_bars!BS33</f>
        <v>74.485787207660564</v>
      </c>
      <c r="AS33" s="57">
        <f t="shared" si="48"/>
        <v>74.575009573059873</v>
      </c>
      <c r="AT33" s="40">
        <f>tpo_bars!BY33</f>
        <v>74.181369610223342</v>
      </c>
      <c r="AU33" s="57">
        <f t="shared" si="49"/>
        <v>71.258908911937667</v>
      </c>
      <c r="AV33" s="40">
        <f>tpo_bars!BZ33</f>
        <v>75.782841138045498</v>
      </c>
      <c r="AW33" s="57">
        <f t="shared" si="49"/>
        <v>76.331780632929508</v>
      </c>
      <c r="AX33" s="40">
        <f>tpo_bars!CF33</f>
        <v>71.777343751168118</v>
      </c>
      <c r="AY33" s="57">
        <f t="shared" si="50"/>
        <v>68.763182891391665</v>
      </c>
      <c r="AZ33" s="40">
        <f>tpo_bars!CG33</f>
        <v>71.343830887158333</v>
      </c>
      <c r="BA33" s="57">
        <f t="shared" si="34"/>
        <v>72.048703536118595</v>
      </c>
      <c r="BB33" s="40">
        <f>tpo_bars!CJ33</f>
        <v>72.56118369591087</v>
      </c>
      <c r="BC33" s="57">
        <f t="shared" si="51"/>
        <v>74.905534726329535</v>
      </c>
      <c r="BD33" s="40">
        <f>tpo_bars!CM33</f>
        <v>67.019767651617485</v>
      </c>
      <c r="BE33" s="57">
        <f t="shared" si="52"/>
        <v>68.18829429117315</v>
      </c>
      <c r="BF33" s="58">
        <f t="shared" si="7"/>
        <v>69.240335944707084</v>
      </c>
      <c r="BG33" s="57">
        <f t="shared" si="53"/>
        <v>71.481373153507221</v>
      </c>
      <c r="BH33" s="57">
        <f t="shared" si="8"/>
        <v>0.12379089953205999</v>
      </c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</row>
    <row r="34" spans="1:157" x14ac:dyDescent="0.3">
      <c r="C34" s="3">
        <v>33</v>
      </c>
      <c r="D34" s="57">
        <f>tpo_bars!F34</f>
        <v>72.223165759182976</v>
      </c>
      <c r="E34" s="57">
        <f t="shared" si="28"/>
        <v>77.259123754971029</v>
      </c>
      <c r="F34" s="40">
        <f>tpo_bars!I34</f>
        <v>73.174778763389156</v>
      </c>
      <c r="G34" s="40">
        <f t="shared" si="29"/>
        <v>81.94246801085923</v>
      </c>
      <c r="H34" s="40">
        <f>tpo_bars!O34</f>
        <v>85.186298077563208</v>
      </c>
      <c r="I34" s="57">
        <f t="shared" si="30"/>
        <v>78.098029039541629</v>
      </c>
      <c r="J34" s="40">
        <f>tpo_bars!P34</f>
        <v>80.61829704277865</v>
      </c>
      <c r="K34" s="57">
        <f t="shared" si="35"/>
        <v>82.129223784836341</v>
      </c>
      <c r="L34" s="40">
        <f>tpo_bars!S34</f>
        <v>68.024451557913949</v>
      </c>
      <c r="M34" s="57">
        <f t="shared" si="31"/>
        <v>73.564452618293757</v>
      </c>
      <c r="N34" s="40">
        <f>tpo_bars!V34</f>
        <v>78.302556819456214</v>
      </c>
      <c r="O34" s="57">
        <f t="shared" si="36"/>
        <v>83.09655787628536</v>
      </c>
      <c r="P34" s="40">
        <f>tpo_bars!AB34</f>
        <v>66.256009624592338</v>
      </c>
      <c r="Q34" s="57">
        <f t="shared" si="37"/>
        <v>70.580865482673559</v>
      </c>
      <c r="R34" s="40">
        <f>tpo_bars!AC34</f>
        <v>76.373922413536036</v>
      </c>
      <c r="S34" s="57">
        <f t="shared" si="38"/>
        <v>77.334093202816348</v>
      </c>
      <c r="T34" s="40">
        <f>tpo_bars!AF34</f>
        <v>48.681068880961938</v>
      </c>
      <c r="U34" s="57">
        <f t="shared" si="38"/>
        <v>56.33572546040206</v>
      </c>
      <c r="V34" s="40">
        <f>tpo_bars!AI34</f>
        <v>52.143182456378618</v>
      </c>
      <c r="W34" s="57">
        <f t="shared" si="39"/>
        <v>55.745566854493681</v>
      </c>
      <c r="X34" s="40">
        <f>tpo_bars!AO34</f>
        <v>82.467586434713866</v>
      </c>
      <c r="Y34" s="57">
        <f t="shared" si="40"/>
        <v>83.768124884316379</v>
      </c>
      <c r="Z34" s="40">
        <f>tpo_bars!AP34</f>
        <v>58.801161504373972</v>
      </c>
      <c r="AA34" s="57">
        <f t="shared" si="41"/>
        <v>55.732704415173075</v>
      </c>
      <c r="AB34" s="40">
        <f>tpo_bars!AS34</f>
        <v>75.079449151299642</v>
      </c>
      <c r="AC34" s="57">
        <f t="shared" si="32"/>
        <v>72.984908233402763</v>
      </c>
      <c r="AD34" s="40">
        <f>tpo_bars!AY34</f>
        <v>59.573126803902149</v>
      </c>
      <c r="AE34" s="57">
        <f t="shared" si="42"/>
        <v>62.430538359914159</v>
      </c>
      <c r="AF34" s="40">
        <f>tpo_bars!AZ34</f>
        <v>73.311742687063372</v>
      </c>
      <c r="AG34" s="57">
        <f t="shared" si="43"/>
        <v>77.883180804874911</v>
      </c>
      <c r="AH34" s="40">
        <f>tpo_bars!BF34</f>
        <v>60.092659886928203</v>
      </c>
      <c r="AI34" s="57">
        <f t="shared" si="33"/>
        <v>68.414909881488839</v>
      </c>
      <c r="AJ34" s="40">
        <f>tpo_bars!BG34</f>
        <v>68.56343283884118</v>
      </c>
      <c r="AK34" s="57">
        <f t="shared" si="44"/>
        <v>71.768350711667424</v>
      </c>
      <c r="AL34" s="40">
        <f>tpo_bars!BJ34</f>
        <v>61.280261782015543</v>
      </c>
      <c r="AM34" s="57">
        <f t="shared" si="45"/>
        <v>66.742638590624381</v>
      </c>
      <c r="AN34" s="40">
        <f>tpo_bars!BM34</f>
        <v>63.024009144915453</v>
      </c>
      <c r="AO34" s="57">
        <f t="shared" si="46"/>
        <v>69.066983606538471</v>
      </c>
      <c r="AP34" s="40">
        <f>tpo_bars!BP34</f>
        <v>56.583599452816834</v>
      </c>
      <c r="AQ34" s="57">
        <f t="shared" si="47"/>
        <v>59.04721500858119</v>
      </c>
      <c r="AR34" s="40">
        <f>tpo_bars!BS34</f>
        <v>74.485787207660564</v>
      </c>
      <c r="AS34" s="57">
        <f t="shared" si="48"/>
        <v>74.575009573059873</v>
      </c>
      <c r="AT34" s="40">
        <f>tpo_bars!BY34</f>
        <v>64.331561206708244</v>
      </c>
      <c r="AU34" s="57">
        <f t="shared" si="49"/>
        <v>71.258908911937667</v>
      </c>
      <c r="AV34" s="40">
        <f>tpo_bars!BZ34</f>
        <v>75.782841138045498</v>
      </c>
      <c r="AW34" s="57">
        <f t="shared" si="49"/>
        <v>76.331780632929508</v>
      </c>
      <c r="AX34" s="40">
        <f>tpo_bars!CF34</f>
        <v>60.092659886928203</v>
      </c>
      <c r="AY34" s="57">
        <f t="shared" si="50"/>
        <v>68.763182891391665</v>
      </c>
      <c r="AZ34" s="40">
        <f>tpo_bars!CG34</f>
        <v>71.343830887158333</v>
      </c>
      <c r="BA34" s="57">
        <f t="shared" si="34"/>
        <v>72.048703536118595</v>
      </c>
      <c r="BB34" s="40">
        <f>tpo_bars!CJ34</f>
        <v>72.56118369591087</v>
      </c>
      <c r="BC34" s="57">
        <f t="shared" si="51"/>
        <v>74.905534726329535</v>
      </c>
      <c r="BD34" s="40">
        <f>tpo_bars!CM34</f>
        <v>67.019767651617485</v>
      </c>
      <c r="BE34" s="57">
        <f t="shared" si="52"/>
        <v>68.18829429117315</v>
      </c>
      <c r="BF34" s="58">
        <f t="shared" ref="BF34:BF65" si="54">AVERAGE(D34,BD34,BB34,AZ34,AX34,AV34,AT34,AR34,AP34,AN34,AL34,AJ34,AH34,AF34,AD34,AB34,Z34,X34,V34,T34,R34,P34,N34,L34,J34,H34,F34)</f>
        <v>68.347347879876025</v>
      </c>
      <c r="BG34" s="57">
        <f t="shared" si="53"/>
        <v>71.481373153507221</v>
      </c>
      <c r="BH34" s="57">
        <f t="shared" ref="BH34:BH65" si="55">(BF34-BF$189)/(_xlfn.STDEV.P(BF$2:BF$188))</f>
        <v>3.183439942034931E-2</v>
      </c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</row>
    <row r="35" spans="1:157" x14ac:dyDescent="0.3">
      <c r="B35" s="7">
        <v>22</v>
      </c>
      <c r="C35" s="3">
        <v>34</v>
      </c>
      <c r="D35" s="57">
        <f>tpo_bars!F35</f>
        <v>69.213867191090827</v>
      </c>
      <c r="E35" s="57">
        <f t="shared" si="28"/>
        <v>77.259123754971029</v>
      </c>
      <c r="F35" s="40">
        <f>tpo_bars!I35</f>
        <v>78.525641024243015</v>
      </c>
      <c r="G35" s="40">
        <f t="shared" si="29"/>
        <v>81.94246801085923</v>
      </c>
      <c r="H35" s="40">
        <f>tpo_bars!O35</f>
        <v>78.700031721752723</v>
      </c>
      <c r="I35" s="57">
        <f t="shared" si="30"/>
        <v>78.098029039541629</v>
      </c>
      <c r="J35" s="40">
        <f>tpo_bars!P35</f>
        <v>82.248839527190995</v>
      </c>
      <c r="K35" s="57">
        <f t="shared" si="35"/>
        <v>82.129223784836341</v>
      </c>
      <c r="L35" s="40">
        <f>tpo_bars!S35</f>
        <v>67.962328756794889</v>
      </c>
      <c r="M35" s="57">
        <f t="shared" si="31"/>
        <v>73.564452618293757</v>
      </c>
      <c r="N35" s="40">
        <f>tpo_bars!V35</f>
        <v>75.261680834626361</v>
      </c>
      <c r="O35" s="57">
        <f t="shared" si="36"/>
        <v>83.09655787628536</v>
      </c>
      <c r="P35" s="40">
        <f>tpo_bars!AB35</f>
        <v>62.26468372937218</v>
      </c>
      <c r="Q35" s="57">
        <f t="shared" si="37"/>
        <v>70.580865482673559</v>
      </c>
      <c r="R35" s="40">
        <f>tpo_bars!AC35</f>
        <v>79.917042522474475</v>
      </c>
      <c r="S35" s="57">
        <f t="shared" si="38"/>
        <v>77.334093202816348</v>
      </c>
      <c r="T35" s="40">
        <f>tpo_bars!AF35</f>
        <v>56.583599458746022</v>
      </c>
      <c r="U35" s="57">
        <f t="shared" si="38"/>
        <v>56.33572546040206</v>
      </c>
      <c r="V35" s="40">
        <f>tpo_bars!AI35</f>
        <v>51.337437912844827</v>
      </c>
      <c r="W35" s="57">
        <f t="shared" si="39"/>
        <v>55.745566854493681</v>
      </c>
      <c r="X35" s="40">
        <f>tpo_bars!AO35</f>
        <v>81.172284029006292</v>
      </c>
      <c r="Y35" s="57">
        <f t="shared" si="40"/>
        <v>83.768124884316379</v>
      </c>
      <c r="Z35" s="40">
        <f>tpo_bars!AP35</f>
        <v>58.28536183746187</v>
      </c>
      <c r="AA35" s="57">
        <f t="shared" si="41"/>
        <v>55.732704415173075</v>
      </c>
      <c r="AB35" s="40">
        <f>tpo_bars!AS35</f>
        <v>72.959558820746693</v>
      </c>
      <c r="AC35" s="57">
        <f t="shared" si="32"/>
        <v>72.984908233402763</v>
      </c>
      <c r="AD35" s="40">
        <f>tpo_bars!AY35</f>
        <v>56.583599449852493</v>
      </c>
      <c r="AE35" s="57">
        <f t="shared" si="42"/>
        <v>62.430538359914159</v>
      </c>
      <c r="AF35" s="40">
        <f>tpo_bars!AZ35</f>
        <v>73.828124987743465</v>
      </c>
      <c r="AG35" s="57">
        <f t="shared" si="43"/>
        <v>77.883180804874911</v>
      </c>
      <c r="AH35" s="40">
        <f>tpo_bars!BF35</f>
        <v>67.702647386437633</v>
      </c>
      <c r="AI35" s="57">
        <f t="shared" si="33"/>
        <v>68.414909881488839</v>
      </c>
      <c r="AJ35" s="40">
        <f>tpo_bars!BG35</f>
        <v>71.777343751168118</v>
      </c>
      <c r="AK35" s="57">
        <f t="shared" si="44"/>
        <v>71.768350711667424</v>
      </c>
      <c r="AL35" s="40">
        <f>tpo_bars!BJ35</f>
        <v>64.065728590167581</v>
      </c>
      <c r="AM35" s="57">
        <f t="shared" si="45"/>
        <v>66.742638590624381</v>
      </c>
      <c r="AN35" s="40">
        <f>tpo_bars!BM35</f>
        <v>69.213867191090827</v>
      </c>
      <c r="AO35" s="57">
        <f t="shared" si="46"/>
        <v>69.066983606538471</v>
      </c>
      <c r="AP35" s="40">
        <f>tpo_bars!BP35</f>
        <v>58.50530660243691</v>
      </c>
      <c r="AQ35" s="57">
        <f t="shared" si="47"/>
        <v>59.04721500858119</v>
      </c>
      <c r="AR35" s="40">
        <f>tpo_bars!BS35</f>
        <v>72.448160043588274</v>
      </c>
      <c r="AS35" s="57">
        <f t="shared" si="48"/>
        <v>74.575009573059873</v>
      </c>
      <c r="AT35" s="40">
        <f>tpo_bars!BY35</f>
        <v>55.371093755001773</v>
      </c>
      <c r="AU35" s="57">
        <f t="shared" si="49"/>
        <v>71.258908911937667</v>
      </c>
      <c r="AV35" s="40">
        <f>tpo_bars!BZ35</f>
        <v>73.067010309042999</v>
      </c>
      <c r="AW35" s="57">
        <f t="shared" si="49"/>
        <v>76.331780632929508</v>
      </c>
      <c r="AX35" s="40">
        <f>tpo_bars!CF35</f>
        <v>69.524243268457909</v>
      </c>
      <c r="AY35" s="57">
        <f t="shared" si="50"/>
        <v>68.763182891391665</v>
      </c>
      <c r="AZ35" s="40">
        <f>tpo_bars!CG35</f>
        <v>73.304521279032528</v>
      </c>
      <c r="BA35" s="57">
        <f t="shared" si="34"/>
        <v>72.048703536118595</v>
      </c>
      <c r="BB35" s="40">
        <f>tpo_bars!CJ35</f>
        <v>70.15342195013416</v>
      </c>
      <c r="BC35" s="57">
        <f t="shared" si="51"/>
        <v>74.905534726329535</v>
      </c>
      <c r="BD35" s="40">
        <f>tpo_bars!CM35</f>
        <v>66.540370172984723</v>
      </c>
      <c r="BE35" s="57">
        <f t="shared" si="52"/>
        <v>68.18829429117315</v>
      </c>
      <c r="BF35" s="58">
        <f t="shared" si="54"/>
        <v>68.759918374203352</v>
      </c>
      <c r="BG35" s="57">
        <f t="shared" si="53"/>
        <v>71.481373153507221</v>
      </c>
      <c r="BH35" s="57">
        <f t="shared" si="55"/>
        <v>7.4319333096228596E-2</v>
      </c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  <c r="DM35" s="57"/>
      <c r="DN35" s="57"/>
      <c r="DO35" s="57"/>
      <c r="DP35" s="57"/>
      <c r="DQ35" s="57"/>
      <c r="DR35" s="57"/>
      <c r="DS35" s="57"/>
      <c r="DT35" s="57"/>
      <c r="DU35" s="57"/>
      <c r="DV35" s="57"/>
      <c r="DW35" s="57"/>
      <c r="DX35" s="57"/>
      <c r="DY35" s="57"/>
      <c r="DZ35" s="57"/>
      <c r="EA35" s="57"/>
      <c r="EB35" s="57"/>
      <c r="EC35" s="57"/>
      <c r="ED35" s="57"/>
      <c r="EE35" s="57"/>
      <c r="EF35" s="57"/>
      <c r="EG35" s="57"/>
      <c r="EH35" s="57"/>
      <c r="EI35" s="57"/>
      <c r="EJ35" s="57"/>
      <c r="EK35" s="57"/>
      <c r="EL35" s="57"/>
      <c r="EM35" s="57"/>
      <c r="EN35" s="57"/>
      <c r="EO35" s="57"/>
      <c r="EP35" s="57"/>
      <c r="EQ35" s="57"/>
      <c r="ER35" s="57"/>
      <c r="ES35" s="57"/>
      <c r="ET35" s="57"/>
      <c r="EU35" s="57"/>
      <c r="EV35" s="57"/>
      <c r="EW35" s="57"/>
      <c r="EX35" s="57"/>
      <c r="EY35" s="57"/>
      <c r="EZ35" s="57"/>
      <c r="FA35" s="57"/>
    </row>
    <row r="36" spans="1:157" x14ac:dyDescent="0.3">
      <c r="B36" s="7">
        <v>23</v>
      </c>
      <c r="C36" s="3">
        <v>35</v>
      </c>
      <c r="D36" s="57">
        <f>tpo_bars!F36</f>
        <v>61.039000981412464</v>
      </c>
      <c r="E36" s="57">
        <f t="shared" si="28"/>
        <v>77.259123754971029</v>
      </c>
      <c r="F36" s="40">
        <f>tpo_bars!I36</f>
        <v>78.389160993441052</v>
      </c>
      <c r="G36" s="40">
        <f t="shared" si="29"/>
        <v>81.94246801085923</v>
      </c>
      <c r="H36" s="40">
        <f>tpo_bars!O36</f>
        <v>77.909076634121661</v>
      </c>
      <c r="I36" s="57">
        <f t="shared" si="30"/>
        <v>78.098029039541629</v>
      </c>
      <c r="J36" s="40">
        <f>tpo_bars!P36</f>
        <v>75.628810974781075</v>
      </c>
      <c r="K36" s="57">
        <f t="shared" si="35"/>
        <v>82.129223784836341</v>
      </c>
      <c r="L36" s="40">
        <f>tpo_bars!S36</f>
        <v>76.550686620958288</v>
      </c>
      <c r="M36" s="57">
        <f t="shared" si="31"/>
        <v>73.564452618293757</v>
      </c>
      <c r="N36" s="40">
        <f>tpo_bars!V36</f>
        <v>66.256009612398074</v>
      </c>
      <c r="O36" s="57">
        <f t="shared" si="36"/>
        <v>83.09655787628536</v>
      </c>
      <c r="P36" s="40">
        <f>tpo_bars!AB36</f>
        <v>65.417325945808898</v>
      </c>
      <c r="Q36" s="57">
        <f t="shared" si="37"/>
        <v>70.580865482673559</v>
      </c>
      <c r="R36" s="40">
        <f>tpo_bars!AC36</f>
        <v>82.467586434713326</v>
      </c>
      <c r="S36" s="57">
        <f t="shared" si="38"/>
        <v>77.334093202816348</v>
      </c>
      <c r="T36" s="40">
        <f>tpo_bars!AF36</f>
        <v>50.666360290188507</v>
      </c>
      <c r="U36" s="57">
        <f t="shared" si="38"/>
        <v>56.33572546040206</v>
      </c>
      <c r="V36" s="40">
        <f>tpo_bars!AI36</f>
        <v>50.999691612939856</v>
      </c>
      <c r="W36" s="57">
        <f t="shared" si="39"/>
        <v>55.745566854493681</v>
      </c>
      <c r="X36" s="40">
        <f>tpo_bars!AO36</f>
        <v>81.172284029006292</v>
      </c>
      <c r="Y36" s="57">
        <f t="shared" si="40"/>
        <v>83.768124884316379</v>
      </c>
      <c r="Z36" s="40">
        <f>tpo_bars!AP36</f>
        <v>56.79086538504189</v>
      </c>
      <c r="AA36" s="57">
        <f t="shared" si="41"/>
        <v>55.732704415173075</v>
      </c>
      <c r="AB36" s="40">
        <f>tpo_bars!AS36</f>
        <v>70.794092466132298</v>
      </c>
      <c r="AC36" s="57">
        <f t="shared" si="32"/>
        <v>72.984908233402763</v>
      </c>
      <c r="AD36" s="40">
        <f>tpo_bars!AY36</f>
        <v>58.285361846898397</v>
      </c>
      <c r="AE36" s="57">
        <f t="shared" si="42"/>
        <v>62.430538359914159</v>
      </c>
      <c r="AF36" s="40">
        <f>tpo_bars!AZ36</f>
        <v>71.118836014494789</v>
      </c>
      <c r="AG36" s="57">
        <f t="shared" si="43"/>
        <v>77.883180804874911</v>
      </c>
      <c r="AH36" s="40">
        <f>tpo_bars!BF36</f>
        <v>62.26468372937218</v>
      </c>
      <c r="AI36" s="57">
        <f t="shared" si="33"/>
        <v>68.414909881488839</v>
      </c>
      <c r="AJ36" s="40">
        <f>tpo_bars!BG36</f>
        <v>77.86016948121555</v>
      </c>
      <c r="AK36" s="57">
        <f t="shared" si="44"/>
        <v>71.768350711667424</v>
      </c>
      <c r="AL36" s="40">
        <f>tpo_bars!BJ36</f>
        <v>54.97839020921613</v>
      </c>
      <c r="AM36" s="57">
        <f t="shared" si="45"/>
        <v>66.742638590624381</v>
      </c>
      <c r="AN36" s="40">
        <f>tpo_bars!BM36</f>
        <v>60.092659886927912</v>
      </c>
      <c r="AO36" s="57">
        <f t="shared" si="46"/>
        <v>69.066983606538471</v>
      </c>
      <c r="AP36" s="40">
        <f>tpo_bars!BP36</f>
        <v>51.852529263536944</v>
      </c>
      <c r="AQ36" s="57">
        <f t="shared" si="47"/>
        <v>59.04721500858119</v>
      </c>
      <c r="AR36" s="40">
        <f>tpo_bars!BS36</f>
        <v>72.607200351867405</v>
      </c>
      <c r="AS36" s="57">
        <f t="shared" si="48"/>
        <v>74.575009573059873</v>
      </c>
      <c r="AT36" s="40">
        <f>tpo_bars!BY36</f>
        <v>65.417325945809225</v>
      </c>
      <c r="AU36" s="57">
        <f t="shared" si="49"/>
        <v>71.258908911937667</v>
      </c>
      <c r="AV36" s="40">
        <f>tpo_bars!BZ36</f>
        <v>75.284522009817778</v>
      </c>
      <c r="AW36" s="57">
        <f t="shared" si="49"/>
        <v>76.331780632929508</v>
      </c>
      <c r="AX36" s="40">
        <f>tpo_bars!CF36</f>
        <v>63.281249998764068</v>
      </c>
      <c r="AY36" s="57">
        <f t="shared" si="50"/>
        <v>68.763182891391665</v>
      </c>
      <c r="AZ36" s="40">
        <f>tpo_bars!CG36</f>
        <v>73.993288597432382</v>
      </c>
      <c r="BA36" s="57">
        <f t="shared" si="34"/>
        <v>72.048703536118595</v>
      </c>
      <c r="BB36" s="40">
        <f>tpo_bars!CJ36</f>
        <v>65.825262044338857</v>
      </c>
      <c r="BC36" s="57">
        <f t="shared" si="51"/>
        <v>74.905534726329535</v>
      </c>
      <c r="BD36" s="40">
        <f>tpo_bars!CM36</f>
        <v>64.065728305138691</v>
      </c>
      <c r="BE36" s="57">
        <f t="shared" si="52"/>
        <v>68.18829429117315</v>
      </c>
      <c r="BF36" s="58">
        <f t="shared" si="54"/>
        <v>67.074376283917545</v>
      </c>
      <c r="BG36" s="57">
        <f t="shared" si="53"/>
        <v>71.481373153507221</v>
      </c>
      <c r="BH36" s="57">
        <f t="shared" si="55"/>
        <v>-9.925135336415894E-2</v>
      </c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  <c r="DM36" s="57"/>
      <c r="DN36" s="57"/>
      <c r="DO36" s="57"/>
      <c r="DP36" s="57"/>
      <c r="DQ36" s="57"/>
      <c r="DR36" s="57"/>
      <c r="DS36" s="57"/>
      <c r="DT36" s="57"/>
      <c r="DU36" s="57"/>
      <c r="DV36" s="57"/>
      <c r="DW36" s="57"/>
      <c r="DX36" s="57"/>
      <c r="DY36" s="57"/>
      <c r="DZ36" s="57"/>
      <c r="EA36" s="57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</row>
    <row r="37" spans="1:157" x14ac:dyDescent="0.3">
      <c r="B37" s="7">
        <v>24</v>
      </c>
      <c r="C37" s="3">
        <v>36</v>
      </c>
      <c r="D37" s="57">
        <f>tpo_bars!F37</f>
        <v>85.186298077563023</v>
      </c>
      <c r="E37" s="57">
        <f t="shared" si="28"/>
        <v>77.259123754971029</v>
      </c>
      <c r="F37" s="40">
        <f>tpo_bars!I37</f>
        <v>100.79061421405164</v>
      </c>
      <c r="G37" s="40">
        <f t="shared" si="29"/>
        <v>81.94246801085923</v>
      </c>
      <c r="H37" s="40">
        <f>tpo_bars!O37</f>
        <v>74.538010815663029</v>
      </c>
      <c r="I37" s="57">
        <f t="shared" si="30"/>
        <v>78.098029039541629</v>
      </c>
      <c r="J37" s="40">
        <f>tpo_bars!P37</f>
        <v>85.973602124684447</v>
      </c>
      <c r="K37" s="57">
        <f t="shared" si="35"/>
        <v>82.129223784836341</v>
      </c>
      <c r="L37" s="40">
        <f>tpo_bars!S37</f>
        <v>77.778793900906464</v>
      </c>
      <c r="M37" s="57">
        <f t="shared" si="31"/>
        <v>73.564452618293757</v>
      </c>
      <c r="N37" s="40">
        <f>tpo_bars!V37</f>
        <v>89.445612982499441</v>
      </c>
      <c r="O37" s="57">
        <f t="shared" si="36"/>
        <v>83.09655787628536</v>
      </c>
      <c r="P37" s="40">
        <f>tpo_bars!AB37</f>
        <v>70.794092466132298</v>
      </c>
      <c r="Q37" s="57">
        <f t="shared" si="37"/>
        <v>70.580865482673559</v>
      </c>
      <c r="R37" s="40">
        <f>tpo_bars!AC37</f>
        <v>82.389980623480881</v>
      </c>
      <c r="S37" s="57">
        <f t="shared" si="38"/>
        <v>77.334093202816348</v>
      </c>
      <c r="T37" s="40">
        <f>tpo_bars!AF37</f>
        <v>65.094030176948635</v>
      </c>
      <c r="U37" s="57">
        <f t="shared" si="38"/>
        <v>56.33572546040206</v>
      </c>
      <c r="V37" s="40">
        <f>tpo_bars!AI37</f>
        <v>61.933047603348754</v>
      </c>
      <c r="W37" s="57">
        <f t="shared" si="39"/>
        <v>55.745566854493681</v>
      </c>
      <c r="X37" s="40">
        <f>tpo_bars!AO37</f>
        <v>85.656940615545409</v>
      </c>
      <c r="Y37" s="57">
        <f t="shared" si="40"/>
        <v>83.768124884316379</v>
      </c>
      <c r="Z37" s="40">
        <f>tpo_bars!AP37</f>
        <v>57.850396456509721</v>
      </c>
      <c r="AA37" s="57">
        <f t="shared" si="41"/>
        <v>55.732704415173075</v>
      </c>
      <c r="AB37" s="40">
        <f>tpo_bars!AS37</f>
        <v>75.075662044673948</v>
      </c>
      <c r="AC37" s="57">
        <f t="shared" si="32"/>
        <v>72.984908233402763</v>
      </c>
      <c r="AD37" s="40">
        <f>tpo_bars!AY37</f>
        <v>64.802115983493138</v>
      </c>
      <c r="AE37" s="57">
        <f t="shared" si="42"/>
        <v>62.430538359914159</v>
      </c>
      <c r="AF37" s="40">
        <f>tpo_bars!AZ37</f>
        <v>81.380884686104125</v>
      </c>
      <c r="AG37" s="57">
        <f t="shared" si="43"/>
        <v>77.883180804874911</v>
      </c>
      <c r="AH37" s="40">
        <f>tpo_bars!BF37</f>
        <v>73.478228670571141</v>
      </c>
      <c r="AI37" s="57">
        <f t="shared" si="33"/>
        <v>68.414909881488839</v>
      </c>
      <c r="AJ37" s="40">
        <f>tpo_bars!BG37</f>
        <v>74.426192620099272</v>
      </c>
      <c r="AK37" s="57">
        <f t="shared" si="44"/>
        <v>71.768350711667424</v>
      </c>
      <c r="AL37" s="40">
        <f>tpo_bars!BJ37</f>
        <v>69.73271199679067</v>
      </c>
      <c r="AM37" s="57">
        <f t="shared" si="45"/>
        <v>66.742638590624381</v>
      </c>
      <c r="AN37" s="40">
        <f>tpo_bars!BM37</f>
        <v>76.625566307846157</v>
      </c>
      <c r="AO37" s="57">
        <f t="shared" si="46"/>
        <v>69.066983606538471</v>
      </c>
      <c r="AP37" s="40">
        <f>tpo_bars!BP37</f>
        <v>64.869900627588521</v>
      </c>
      <c r="AQ37" s="57">
        <f t="shared" si="47"/>
        <v>59.04721500858119</v>
      </c>
      <c r="AR37" s="40">
        <f>tpo_bars!BS37</f>
        <v>77.519531250643396</v>
      </c>
      <c r="AS37" s="57">
        <f t="shared" si="48"/>
        <v>74.575009573059873</v>
      </c>
      <c r="AT37" s="40">
        <f>tpo_bars!BY37</f>
        <v>73.828125002883837</v>
      </c>
      <c r="AU37" s="57">
        <f t="shared" si="49"/>
        <v>71.258908911937667</v>
      </c>
      <c r="AV37" s="40">
        <f>tpo_bars!BZ37</f>
        <v>82.595726966567113</v>
      </c>
      <c r="AW37" s="57">
        <f t="shared" si="49"/>
        <v>76.331780632929508</v>
      </c>
      <c r="AX37" s="40">
        <f>tpo_bars!CF37</f>
        <v>75.261680834626361</v>
      </c>
      <c r="AY37" s="57">
        <f t="shared" si="50"/>
        <v>68.763182891391665</v>
      </c>
      <c r="AZ37" s="40">
        <f>tpo_bars!CG37</f>
        <v>79.507211534877939</v>
      </c>
      <c r="BA37" s="57">
        <f t="shared" si="34"/>
        <v>72.048703536118595</v>
      </c>
      <c r="BB37" s="40">
        <f>tpo_bars!CJ37</f>
        <v>78.996603152135449</v>
      </c>
      <c r="BC37" s="57">
        <f t="shared" si="51"/>
        <v>74.905534726329535</v>
      </c>
      <c r="BD37" s="40">
        <f>tpo_bars!CM37</f>
        <v>66.017964069714949</v>
      </c>
      <c r="BE37" s="57">
        <f t="shared" si="52"/>
        <v>68.18829429117315</v>
      </c>
      <c r="BF37" s="58">
        <f t="shared" si="54"/>
        <v>75.983315770590735</v>
      </c>
      <c r="BG37" s="57">
        <f t="shared" si="53"/>
        <v>71.481373153507221</v>
      </c>
      <c r="BH37" s="57">
        <f t="shared" si="55"/>
        <v>0.81815720691315597</v>
      </c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7"/>
      <c r="EL37" s="57"/>
      <c r="EM37" s="57"/>
      <c r="EN37" s="57"/>
      <c r="EO37" s="57"/>
      <c r="EP37" s="57"/>
      <c r="EQ37" s="57"/>
      <c r="ER37" s="57"/>
      <c r="ES37" s="57"/>
      <c r="ET37" s="57"/>
      <c r="EU37" s="57"/>
      <c r="EV37" s="57"/>
      <c r="EW37" s="57"/>
      <c r="EX37" s="57"/>
      <c r="EY37" s="57"/>
      <c r="EZ37" s="57"/>
      <c r="FA37" s="57"/>
    </row>
    <row r="38" spans="1:157" x14ac:dyDescent="0.3">
      <c r="C38" s="3">
        <v>37</v>
      </c>
      <c r="D38" s="57">
        <f>tpo_bars!F38</f>
        <v>85.186298077563023</v>
      </c>
      <c r="E38" s="57">
        <f t="shared" si="28"/>
        <v>77.259123754971029</v>
      </c>
      <c r="F38" s="40">
        <f>tpo_bars!I38</f>
        <v>100.79061421405164</v>
      </c>
      <c r="G38" s="40">
        <f t="shared" si="29"/>
        <v>81.94246801085923</v>
      </c>
      <c r="H38" s="40">
        <f>tpo_bars!O38</f>
        <v>89.617955206662771</v>
      </c>
      <c r="I38" s="57">
        <f t="shared" si="30"/>
        <v>78.098029039541629</v>
      </c>
      <c r="J38" s="40">
        <f>tpo_bars!P38</f>
        <v>85.973602124684447</v>
      </c>
      <c r="K38" s="57">
        <f t="shared" si="35"/>
        <v>82.129223784836341</v>
      </c>
      <c r="L38" s="40">
        <f>tpo_bars!S38</f>
        <v>77.778793900906464</v>
      </c>
      <c r="M38" s="57">
        <f t="shared" si="31"/>
        <v>73.564452618293757</v>
      </c>
      <c r="N38" s="40">
        <f>tpo_bars!V38</f>
        <v>89.445612982499441</v>
      </c>
      <c r="O38" s="57">
        <f t="shared" si="36"/>
        <v>83.09655787628536</v>
      </c>
      <c r="P38" s="40">
        <f>tpo_bars!AB38</f>
        <v>78.700031738957733</v>
      </c>
      <c r="Q38" s="57">
        <f t="shared" si="37"/>
        <v>70.580865482673559</v>
      </c>
      <c r="R38" s="40">
        <f>tpo_bars!AC38</f>
        <v>82.389980623480881</v>
      </c>
      <c r="S38" s="57">
        <f t="shared" si="38"/>
        <v>77.334093202816348</v>
      </c>
      <c r="T38" s="40">
        <f>tpo_bars!AF38</f>
        <v>65.094030176948635</v>
      </c>
      <c r="U38" s="57">
        <f t="shared" si="38"/>
        <v>56.33572546040206</v>
      </c>
      <c r="V38" s="40">
        <f>tpo_bars!AI38</f>
        <v>61.933047603348754</v>
      </c>
      <c r="W38" s="57">
        <f t="shared" si="39"/>
        <v>55.745566854493681</v>
      </c>
      <c r="X38" s="40">
        <f>tpo_bars!AO38</f>
        <v>88.593749988925751</v>
      </c>
      <c r="Y38" s="57">
        <f t="shared" si="40"/>
        <v>83.768124884316379</v>
      </c>
      <c r="Z38" s="40">
        <f>tpo_bars!AP38</f>
        <v>57.850396456509721</v>
      </c>
      <c r="AA38" s="57">
        <f t="shared" si="41"/>
        <v>55.732704415173075</v>
      </c>
      <c r="AB38" s="40">
        <f>tpo_bars!AS38</f>
        <v>75.075662044673948</v>
      </c>
      <c r="AC38" s="57">
        <f t="shared" si="32"/>
        <v>72.984908233402763</v>
      </c>
      <c r="AD38" s="40">
        <f>tpo_bars!AY38</f>
        <v>69.291201112086455</v>
      </c>
      <c r="AE38" s="57">
        <f t="shared" si="42"/>
        <v>62.430538359914159</v>
      </c>
      <c r="AF38" s="40">
        <f>tpo_bars!AZ38</f>
        <v>81.380884686104125</v>
      </c>
      <c r="AG38" s="57">
        <f t="shared" si="43"/>
        <v>77.883180804874911</v>
      </c>
      <c r="AH38" s="40">
        <f>tpo_bars!BF38</f>
        <v>75.999540445978809</v>
      </c>
      <c r="AI38" s="57">
        <f t="shared" si="33"/>
        <v>68.414909881488839</v>
      </c>
      <c r="AJ38" s="40">
        <f>tpo_bars!BG38</f>
        <v>74.426192620099272</v>
      </c>
      <c r="AK38" s="57">
        <f t="shared" si="44"/>
        <v>71.768350711667424</v>
      </c>
      <c r="AL38" s="40">
        <f>tpo_bars!BJ38</f>
        <v>69.73271199679067</v>
      </c>
      <c r="AM38" s="57">
        <f t="shared" si="45"/>
        <v>66.742638590624381</v>
      </c>
      <c r="AN38" s="40">
        <f>tpo_bars!BM38</f>
        <v>76.625566307846157</v>
      </c>
      <c r="AO38" s="57">
        <f t="shared" si="46"/>
        <v>69.066983606538471</v>
      </c>
      <c r="AP38" s="40">
        <f>tpo_bars!BP38</f>
        <v>64.869900627588521</v>
      </c>
      <c r="AQ38" s="57">
        <f t="shared" si="47"/>
        <v>59.04721500858119</v>
      </c>
      <c r="AR38" s="40">
        <f>tpo_bars!BS38</f>
        <v>77.519531250643396</v>
      </c>
      <c r="AS38" s="57">
        <f t="shared" si="48"/>
        <v>74.575009573059873</v>
      </c>
      <c r="AT38" s="40">
        <f>tpo_bars!BY38</f>
        <v>77.909076634121661</v>
      </c>
      <c r="AU38" s="57">
        <f t="shared" si="49"/>
        <v>71.258908911937667</v>
      </c>
      <c r="AV38" s="40">
        <f>tpo_bars!BZ38</f>
        <v>82.595726966567113</v>
      </c>
      <c r="AW38" s="57">
        <f t="shared" si="49"/>
        <v>76.331780632929508</v>
      </c>
      <c r="AX38" s="40">
        <f>tpo_bars!CF38</f>
        <v>79.507211529024843</v>
      </c>
      <c r="AY38" s="57">
        <f t="shared" si="50"/>
        <v>68.763182891391665</v>
      </c>
      <c r="AZ38" s="40">
        <f>tpo_bars!CG38</f>
        <v>79.507211534877939</v>
      </c>
      <c r="BA38" s="57">
        <f t="shared" si="34"/>
        <v>72.048703536118595</v>
      </c>
      <c r="BB38" s="40">
        <f>tpo_bars!CJ38</f>
        <v>78.996603152135449</v>
      </c>
      <c r="BC38" s="57">
        <f t="shared" si="51"/>
        <v>74.905534726329535</v>
      </c>
      <c r="BD38" s="40">
        <f>tpo_bars!CM38</f>
        <v>66.017964069714949</v>
      </c>
      <c r="BE38" s="57">
        <f t="shared" si="52"/>
        <v>68.18829429117315</v>
      </c>
      <c r="BF38" s="58">
        <f t="shared" si="54"/>
        <v>77.511448076770094</v>
      </c>
      <c r="BG38" s="57">
        <f t="shared" si="53"/>
        <v>71.481373153507221</v>
      </c>
      <c r="BH38" s="57">
        <f t="shared" si="55"/>
        <v>0.97551843503939717</v>
      </c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  <c r="EB38" s="57"/>
      <c r="EC38" s="57"/>
      <c r="ED38" s="57"/>
      <c r="EE38" s="57"/>
      <c r="EF38" s="57"/>
      <c r="EG38" s="57"/>
      <c r="EH38" s="57"/>
      <c r="EI38" s="57"/>
      <c r="EJ38" s="57"/>
      <c r="EK38" s="57"/>
      <c r="EL38" s="57"/>
      <c r="EM38" s="57"/>
      <c r="EN38" s="57"/>
      <c r="EO38" s="57"/>
      <c r="EP38" s="57"/>
      <c r="EQ38" s="57"/>
      <c r="ER38" s="57"/>
      <c r="ES38" s="57"/>
      <c r="ET38" s="57"/>
      <c r="EU38" s="57"/>
      <c r="EV38" s="57"/>
      <c r="EW38" s="57"/>
      <c r="EX38" s="57"/>
      <c r="EY38" s="57"/>
      <c r="EZ38" s="57"/>
      <c r="FA38" s="57"/>
    </row>
    <row r="39" spans="1:157" x14ac:dyDescent="0.3">
      <c r="C39" s="3">
        <v>38</v>
      </c>
      <c r="D39" s="57">
        <f>tpo_bars!F39</f>
        <v>85.186298077563023</v>
      </c>
      <c r="E39" s="57">
        <f t="shared" si="28"/>
        <v>77.259123754971029</v>
      </c>
      <c r="F39" s="40">
        <f>tpo_bars!I39</f>
        <v>100.79061421405164</v>
      </c>
      <c r="G39" s="40">
        <f t="shared" si="29"/>
        <v>81.94246801085923</v>
      </c>
      <c r="H39" s="40">
        <f>tpo_bars!O39</f>
        <v>84.720799193890969</v>
      </c>
      <c r="I39" s="57">
        <f t="shared" si="30"/>
        <v>78.098029039541629</v>
      </c>
      <c r="J39" s="40">
        <f>tpo_bars!P39</f>
        <v>85.973602124684447</v>
      </c>
      <c r="K39" s="57">
        <f t="shared" si="35"/>
        <v>82.129223784836341</v>
      </c>
      <c r="L39" s="40">
        <f>tpo_bars!S39</f>
        <v>77.778793900906464</v>
      </c>
      <c r="M39" s="57">
        <f t="shared" si="31"/>
        <v>73.564452618293757</v>
      </c>
      <c r="N39" s="40">
        <f>tpo_bars!V39</f>
        <v>89.445612982499441</v>
      </c>
      <c r="O39" s="57">
        <f t="shared" si="36"/>
        <v>83.09655787628536</v>
      </c>
      <c r="P39" s="40">
        <f>tpo_bars!AB39</f>
        <v>79.101562484550456</v>
      </c>
      <c r="Q39" s="57">
        <f t="shared" si="37"/>
        <v>70.580865482673559</v>
      </c>
      <c r="R39" s="40">
        <f>tpo_bars!AC39</f>
        <v>82.389980623480881</v>
      </c>
      <c r="S39" s="57">
        <f t="shared" si="38"/>
        <v>77.334093202816348</v>
      </c>
      <c r="T39" s="40">
        <f>tpo_bars!AF39</f>
        <v>65.094030176948635</v>
      </c>
      <c r="U39" s="57">
        <f t="shared" si="38"/>
        <v>56.33572546040206</v>
      </c>
      <c r="V39" s="40">
        <f>tpo_bars!AI39</f>
        <v>61.933047603348754</v>
      </c>
      <c r="W39" s="57">
        <f t="shared" si="39"/>
        <v>55.745566854493681</v>
      </c>
      <c r="X39" s="40">
        <f>tpo_bars!AO39</f>
        <v>82.031250010681049</v>
      </c>
      <c r="Y39" s="57">
        <f t="shared" si="40"/>
        <v>83.768124884316379</v>
      </c>
      <c r="Z39" s="40">
        <f>tpo_bars!AP39</f>
        <v>57.850396456509721</v>
      </c>
      <c r="AA39" s="57">
        <f t="shared" si="41"/>
        <v>55.732704415173075</v>
      </c>
      <c r="AB39" s="40">
        <f>tpo_bars!AS39</f>
        <v>75.075662044673948</v>
      </c>
      <c r="AC39" s="57">
        <f t="shared" si="32"/>
        <v>72.984908233402763</v>
      </c>
      <c r="AD39" s="40">
        <f>tpo_bars!AY39</f>
        <v>71.611576218253333</v>
      </c>
      <c r="AE39" s="57">
        <f t="shared" si="42"/>
        <v>62.430538359914159</v>
      </c>
      <c r="AF39" s="40">
        <f>tpo_bars!AZ39</f>
        <v>81.380884686104125</v>
      </c>
      <c r="AG39" s="57">
        <f t="shared" si="43"/>
        <v>77.883180804874911</v>
      </c>
      <c r="AH39" s="40">
        <f>tpo_bars!BF39</f>
        <v>63.802083328717885</v>
      </c>
      <c r="AI39" s="57">
        <f t="shared" si="33"/>
        <v>68.414909881488839</v>
      </c>
      <c r="AJ39" s="40">
        <f>tpo_bars!BG39</f>
        <v>74.426192620099272</v>
      </c>
      <c r="AK39" s="57">
        <f t="shared" si="44"/>
        <v>71.768350711667424</v>
      </c>
      <c r="AL39" s="40">
        <f>tpo_bars!BJ39</f>
        <v>69.73271199679067</v>
      </c>
      <c r="AM39" s="57">
        <f t="shared" si="45"/>
        <v>66.742638590624381</v>
      </c>
      <c r="AN39" s="40">
        <f>tpo_bars!BM39</f>
        <v>76.625566307846157</v>
      </c>
      <c r="AO39" s="57">
        <f t="shared" si="46"/>
        <v>69.066983606538471</v>
      </c>
      <c r="AP39" s="40">
        <f>tpo_bars!BP39</f>
        <v>64.869900627588521</v>
      </c>
      <c r="AQ39" s="57">
        <f t="shared" si="47"/>
        <v>59.04721500858119</v>
      </c>
      <c r="AR39" s="40">
        <f>tpo_bars!BS39</f>
        <v>77.519531250643396</v>
      </c>
      <c r="AS39" s="57">
        <f t="shared" si="48"/>
        <v>74.575009573059873</v>
      </c>
      <c r="AT39" s="40">
        <f>tpo_bars!BY39</f>
        <v>74.538010815662602</v>
      </c>
      <c r="AU39" s="57">
        <f t="shared" si="49"/>
        <v>71.258908911937667</v>
      </c>
      <c r="AV39" s="40">
        <f>tpo_bars!BZ39</f>
        <v>82.595726966567113</v>
      </c>
      <c r="AW39" s="57">
        <f t="shared" si="49"/>
        <v>76.331780632929508</v>
      </c>
      <c r="AX39" s="40">
        <f>tpo_bars!CF39</f>
        <v>68.299146478562079</v>
      </c>
      <c r="AY39" s="57">
        <f t="shared" si="50"/>
        <v>68.763182891391665</v>
      </c>
      <c r="AZ39" s="40">
        <f>tpo_bars!CG39</f>
        <v>79.507211534877939</v>
      </c>
      <c r="BA39" s="57">
        <f t="shared" si="34"/>
        <v>72.048703536118595</v>
      </c>
      <c r="BB39" s="40">
        <f>tpo_bars!CJ39</f>
        <v>78.996603152135449</v>
      </c>
      <c r="BC39" s="57">
        <f t="shared" si="51"/>
        <v>74.905534726329535</v>
      </c>
      <c r="BD39" s="40">
        <f>tpo_bars!CM39</f>
        <v>66.017964069714949</v>
      </c>
      <c r="BE39" s="57">
        <f t="shared" si="52"/>
        <v>68.18829429117315</v>
      </c>
      <c r="BF39" s="58">
        <f t="shared" si="54"/>
        <v>76.196102220272323</v>
      </c>
      <c r="BG39" s="57">
        <f t="shared" si="53"/>
        <v>71.481373153507221</v>
      </c>
      <c r="BH39" s="57">
        <f t="shared" si="55"/>
        <v>0.84006914275478139</v>
      </c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  <c r="DM39" s="57"/>
      <c r="DN39" s="57"/>
      <c r="DO39" s="57"/>
      <c r="DP39" s="57"/>
      <c r="DQ39" s="57"/>
      <c r="DR39" s="57"/>
      <c r="DS39" s="57"/>
      <c r="DT39" s="57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7"/>
      <c r="EN39" s="57"/>
      <c r="EO39" s="57"/>
      <c r="EP39" s="57"/>
      <c r="EQ39" s="57"/>
      <c r="ER39" s="57"/>
      <c r="ES39" s="57"/>
      <c r="ET39" s="57"/>
      <c r="EU39" s="57"/>
      <c r="EV39" s="57"/>
      <c r="EW39" s="57"/>
      <c r="EX39" s="57"/>
      <c r="EY39" s="57"/>
      <c r="EZ39" s="57"/>
      <c r="FA39" s="57"/>
    </row>
    <row r="40" spans="1:157" x14ac:dyDescent="0.3">
      <c r="B40" s="7">
        <v>25</v>
      </c>
      <c r="C40" s="3">
        <v>39</v>
      </c>
      <c r="D40" s="57">
        <f>tpo_bars!F40</f>
        <v>76.787648966717768</v>
      </c>
      <c r="E40" s="57">
        <f t="shared" si="28"/>
        <v>77.259123754971029</v>
      </c>
      <c r="F40" s="40">
        <f>tpo_bars!I40</f>
        <v>77.970297023671861</v>
      </c>
      <c r="G40" s="40">
        <f t="shared" si="29"/>
        <v>81.94246801085923</v>
      </c>
      <c r="H40" s="40">
        <f>tpo_bars!O40</f>
        <v>72.721276321812255</v>
      </c>
      <c r="I40" s="57">
        <f t="shared" si="30"/>
        <v>78.098029039541629</v>
      </c>
      <c r="J40" s="40">
        <f>tpo_bars!P40</f>
        <v>89.359690202156656</v>
      </c>
      <c r="K40" s="57">
        <f t="shared" si="35"/>
        <v>82.129223784836341</v>
      </c>
      <c r="L40" s="40">
        <f>tpo_bars!S40</f>
        <v>88.887395854982259</v>
      </c>
      <c r="M40" s="57">
        <f t="shared" si="31"/>
        <v>73.564452618293757</v>
      </c>
      <c r="N40" s="40">
        <f>tpo_bars!V40</f>
        <v>80.539772724412842</v>
      </c>
      <c r="O40" s="57">
        <f t="shared" si="36"/>
        <v>83.09655787628536</v>
      </c>
      <c r="P40" s="40">
        <f>tpo_bars!AB40</f>
        <v>69.463100472534407</v>
      </c>
      <c r="Q40" s="57">
        <f t="shared" si="37"/>
        <v>70.580865482673559</v>
      </c>
      <c r="R40" s="40">
        <f>tpo_bars!AC40</f>
        <v>84.843950410690638</v>
      </c>
      <c r="S40" s="57">
        <f t="shared" si="38"/>
        <v>77.334093202816348</v>
      </c>
      <c r="T40" s="40">
        <f>tpo_bars!AF40</f>
        <v>59.030876319749183</v>
      </c>
      <c r="U40" s="57">
        <f t="shared" si="38"/>
        <v>56.33572546040206</v>
      </c>
      <c r="V40" s="40">
        <f>tpo_bars!AI40</f>
        <v>55.970780682802825</v>
      </c>
      <c r="W40" s="57">
        <f t="shared" si="39"/>
        <v>55.745566854493681</v>
      </c>
      <c r="X40" s="40">
        <f>tpo_bars!AO40</f>
        <v>84.630023504550508</v>
      </c>
      <c r="Y40" s="57">
        <f t="shared" si="40"/>
        <v>83.768124884316379</v>
      </c>
      <c r="Z40" s="40">
        <f>tpo_bars!AP40</f>
        <v>55.88881378599266</v>
      </c>
      <c r="AA40" s="57">
        <f t="shared" si="41"/>
        <v>55.732704415173075</v>
      </c>
      <c r="AB40" s="40">
        <f>tpo_bars!AS40</f>
        <v>72.400583727212549</v>
      </c>
      <c r="AC40" s="57">
        <f t="shared" si="32"/>
        <v>72.984908233402763</v>
      </c>
      <c r="AD40" s="40">
        <f>tpo_bars!AY40</f>
        <v>61.707089546338494</v>
      </c>
      <c r="AE40" s="57">
        <f t="shared" si="42"/>
        <v>62.430538359914159</v>
      </c>
      <c r="AF40" s="40">
        <f>tpo_bars!AZ40</f>
        <v>80.065359479122918</v>
      </c>
      <c r="AG40" s="57">
        <f t="shared" si="43"/>
        <v>77.883180804874911</v>
      </c>
      <c r="AH40" s="40">
        <f>tpo_bars!BF40</f>
        <v>67.644665257392916</v>
      </c>
      <c r="AI40" s="57">
        <f t="shared" si="33"/>
        <v>68.414909881488839</v>
      </c>
      <c r="AJ40" s="40">
        <f>tpo_bars!BG40</f>
        <v>76.562499997175394</v>
      </c>
      <c r="AK40" s="57">
        <f t="shared" si="44"/>
        <v>71.768350711667424</v>
      </c>
      <c r="AL40" s="40">
        <f>tpo_bars!BJ40</f>
        <v>68.753464171939513</v>
      </c>
      <c r="AM40" s="57">
        <f t="shared" si="45"/>
        <v>66.742638590624381</v>
      </c>
      <c r="AN40" s="40">
        <f>tpo_bars!BM40</f>
        <v>72.111191859498845</v>
      </c>
      <c r="AO40" s="57">
        <f t="shared" si="46"/>
        <v>69.066983606538471</v>
      </c>
      <c r="AP40" s="40">
        <f>tpo_bars!BP40</f>
        <v>64.465306652466339</v>
      </c>
      <c r="AQ40" s="57">
        <f t="shared" si="47"/>
        <v>59.04721500858119</v>
      </c>
      <c r="AR40" s="40">
        <f>tpo_bars!BS40</f>
        <v>71.36948860101063</v>
      </c>
      <c r="AS40" s="57">
        <f t="shared" si="48"/>
        <v>74.575009573059873</v>
      </c>
      <c r="AT40" s="40">
        <f>tpo_bars!BY40</f>
        <v>63.75058726841791</v>
      </c>
      <c r="AU40" s="57">
        <f t="shared" si="49"/>
        <v>71.258908911937667</v>
      </c>
      <c r="AV40" s="40">
        <f>tpo_bars!BZ40</f>
        <v>79.891304347464214</v>
      </c>
      <c r="AW40" s="57">
        <f t="shared" si="49"/>
        <v>76.331780632929508</v>
      </c>
      <c r="AX40" s="40">
        <f>tpo_bars!CF40</f>
        <v>71.118836000445256</v>
      </c>
      <c r="AY40" s="57">
        <f t="shared" si="50"/>
        <v>68.763182891391665</v>
      </c>
      <c r="AZ40" s="40">
        <f>tpo_bars!CG40</f>
        <v>70.267686426153716</v>
      </c>
      <c r="BA40" s="57">
        <f t="shared" si="34"/>
        <v>72.048703536118595</v>
      </c>
      <c r="BB40" s="40">
        <f>tpo_bars!CJ40</f>
        <v>74.954675930283926</v>
      </c>
      <c r="BC40" s="57">
        <f t="shared" si="51"/>
        <v>74.905534726329535</v>
      </c>
      <c r="BD40" s="40">
        <f>tpo_bars!CM40</f>
        <v>73.603590240177468</v>
      </c>
      <c r="BE40" s="57">
        <f t="shared" si="52"/>
        <v>68.18829429117315</v>
      </c>
      <c r="BF40" s="58">
        <f t="shared" si="54"/>
        <v>72.76888725093238</v>
      </c>
      <c r="BG40" s="57">
        <f t="shared" si="53"/>
        <v>71.481373153507221</v>
      </c>
      <c r="BH40" s="57">
        <f t="shared" si="55"/>
        <v>0.48714763560049701</v>
      </c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7"/>
      <c r="DN40" s="57"/>
      <c r="DO40" s="57"/>
      <c r="DP40" s="57"/>
      <c r="DQ40" s="57"/>
      <c r="DR40" s="57"/>
      <c r="DS40" s="57"/>
      <c r="DT40" s="57"/>
      <c r="DU40" s="57"/>
      <c r="DV40" s="57"/>
      <c r="DW40" s="57"/>
      <c r="DX40" s="57"/>
      <c r="DY40" s="57"/>
      <c r="DZ40" s="57"/>
      <c r="EA40" s="57"/>
      <c r="EB40" s="57"/>
      <c r="EC40" s="57"/>
      <c r="ED40" s="57"/>
      <c r="EE40" s="57"/>
      <c r="EF40" s="57"/>
      <c r="EG40" s="57"/>
      <c r="EH40" s="57"/>
      <c r="EI40" s="57"/>
      <c r="EJ40" s="57"/>
      <c r="EK40" s="57"/>
      <c r="EL40" s="57"/>
      <c r="EM40" s="57"/>
      <c r="EN40" s="57"/>
      <c r="EO40" s="57"/>
      <c r="EP40" s="57"/>
      <c r="EQ40" s="57"/>
      <c r="ER40" s="57"/>
      <c r="ES40" s="57"/>
      <c r="ET40" s="57"/>
      <c r="EU40" s="57"/>
      <c r="EV40" s="57"/>
      <c r="EW40" s="57"/>
      <c r="EX40" s="57"/>
      <c r="EY40" s="57"/>
      <c r="EZ40" s="57"/>
      <c r="FA40" s="57"/>
    </row>
    <row r="41" spans="1:157" x14ac:dyDescent="0.3">
      <c r="C41" s="3">
        <v>40</v>
      </c>
      <c r="D41" s="57">
        <f>tpo_bars!F41</f>
        <v>76.787648966717768</v>
      </c>
      <c r="E41" s="57">
        <f t="shared" si="28"/>
        <v>77.259123754971029</v>
      </c>
      <c r="F41" s="40">
        <f>tpo_bars!I41</f>
        <v>77.970297023671861</v>
      </c>
      <c r="G41" s="40">
        <f t="shared" si="29"/>
        <v>81.94246801085923</v>
      </c>
      <c r="H41" s="40">
        <f>tpo_bars!O41</f>
        <v>80.412903749303155</v>
      </c>
      <c r="I41" s="57">
        <f t="shared" si="30"/>
        <v>78.098029039541629</v>
      </c>
      <c r="J41" s="40">
        <f>tpo_bars!P41</f>
        <v>89.359690202156656</v>
      </c>
      <c r="K41" s="57">
        <f t="shared" si="35"/>
        <v>82.129223784836341</v>
      </c>
      <c r="L41" s="40">
        <f>tpo_bars!S41</f>
        <v>88.887395854982259</v>
      </c>
      <c r="M41" s="57">
        <f t="shared" si="31"/>
        <v>73.564452618293757</v>
      </c>
      <c r="N41" s="40">
        <f>tpo_bars!V41</f>
        <v>80.539772724412842</v>
      </c>
      <c r="O41" s="57">
        <f t="shared" si="36"/>
        <v>83.09655787628536</v>
      </c>
      <c r="P41" s="40">
        <f>tpo_bars!AB41</f>
        <v>72.855431804828015</v>
      </c>
      <c r="Q41" s="57">
        <f t="shared" si="37"/>
        <v>70.580865482673559</v>
      </c>
      <c r="R41" s="40">
        <f>tpo_bars!AC41</f>
        <v>84.843950410690638</v>
      </c>
      <c r="S41" s="57">
        <f t="shared" si="38"/>
        <v>77.334093202816348</v>
      </c>
      <c r="T41" s="40">
        <f>tpo_bars!AF41</f>
        <v>59.030876319749183</v>
      </c>
      <c r="U41" s="57">
        <f t="shared" si="38"/>
        <v>56.33572546040206</v>
      </c>
      <c r="V41" s="40">
        <f>tpo_bars!AI41</f>
        <v>55.970780682802825</v>
      </c>
      <c r="W41" s="57">
        <f t="shared" si="39"/>
        <v>55.745566854493681</v>
      </c>
      <c r="X41" s="40">
        <f>tpo_bars!AO41</f>
        <v>90.770312682310134</v>
      </c>
      <c r="Y41" s="57">
        <f t="shared" si="40"/>
        <v>83.768124884316379</v>
      </c>
      <c r="Z41" s="40">
        <f>tpo_bars!AP41</f>
        <v>55.88881378599266</v>
      </c>
      <c r="AA41" s="57">
        <f t="shared" si="41"/>
        <v>55.732704415173075</v>
      </c>
      <c r="AB41" s="40">
        <f>tpo_bars!AS41</f>
        <v>72.400583727212549</v>
      </c>
      <c r="AC41" s="57">
        <f t="shared" si="32"/>
        <v>72.984908233402763</v>
      </c>
      <c r="AD41" s="40">
        <f>tpo_bars!AY41</f>
        <v>59.57312680390244</v>
      </c>
      <c r="AE41" s="57">
        <f t="shared" si="42"/>
        <v>62.430538359914159</v>
      </c>
      <c r="AF41" s="40">
        <f>tpo_bars!AZ41</f>
        <v>80.065359479122918</v>
      </c>
      <c r="AG41" s="57">
        <f t="shared" si="43"/>
        <v>77.883180804874911</v>
      </c>
      <c r="AH41" s="40">
        <f>tpo_bars!BF41</f>
        <v>71.842630427902549</v>
      </c>
      <c r="AI41" s="57">
        <f t="shared" si="33"/>
        <v>68.414909881488839</v>
      </c>
      <c r="AJ41" s="40">
        <f>tpo_bars!BG41</f>
        <v>76.562499997175394</v>
      </c>
      <c r="AK41" s="57">
        <f t="shared" si="44"/>
        <v>71.768350711667424</v>
      </c>
      <c r="AL41" s="40">
        <f>tpo_bars!BJ41</f>
        <v>68.753464171939513</v>
      </c>
      <c r="AM41" s="57">
        <f t="shared" si="45"/>
        <v>66.742638590624381</v>
      </c>
      <c r="AN41" s="40">
        <f>tpo_bars!BM41</f>
        <v>72.111191859498845</v>
      </c>
      <c r="AO41" s="57">
        <f t="shared" si="46"/>
        <v>69.066983606538471</v>
      </c>
      <c r="AP41" s="40">
        <f>tpo_bars!BP41</f>
        <v>64.465306652466339</v>
      </c>
      <c r="AQ41" s="57">
        <f t="shared" si="47"/>
        <v>59.04721500858119</v>
      </c>
      <c r="AR41" s="40">
        <f>tpo_bars!BS41</f>
        <v>71.36948860101063</v>
      </c>
      <c r="AS41" s="57">
        <f t="shared" si="48"/>
        <v>74.575009573059873</v>
      </c>
      <c r="AT41" s="40">
        <f>tpo_bars!BY41</f>
        <v>69.585493810858765</v>
      </c>
      <c r="AU41" s="57">
        <f t="shared" si="49"/>
        <v>71.258908911937667</v>
      </c>
      <c r="AV41" s="40">
        <f>tpo_bars!BZ41</f>
        <v>79.891304347464214</v>
      </c>
      <c r="AW41" s="57">
        <f t="shared" si="49"/>
        <v>76.331780632929508</v>
      </c>
      <c r="AX41" s="40">
        <f>tpo_bars!CF41</f>
        <v>73.828125002883837</v>
      </c>
      <c r="AY41" s="57">
        <f t="shared" si="50"/>
        <v>68.763182891391665</v>
      </c>
      <c r="AZ41" s="40">
        <f>tpo_bars!CG41</f>
        <v>70.267686426153716</v>
      </c>
      <c r="BA41" s="57">
        <f t="shared" si="34"/>
        <v>72.048703536118595</v>
      </c>
      <c r="BB41" s="40">
        <f>tpo_bars!CJ41</f>
        <v>74.954675930283926</v>
      </c>
      <c r="BC41" s="57">
        <f t="shared" si="51"/>
        <v>74.905534726329535</v>
      </c>
      <c r="BD41" s="40">
        <f>tpo_bars!CM41</f>
        <v>73.603590240177468</v>
      </c>
      <c r="BE41" s="57">
        <f t="shared" si="52"/>
        <v>68.18829429117315</v>
      </c>
      <c r="BF41" s="58">
        <f t="shared" si="54"/>
        <v>73.799718580950767</v>
      </c>
      <c r="BG41" s="57">
        <f t="shared" si="53"/>
        <v>71.481373153507221</v>
      </c>
      <c r="BH41" s="57">
        <f t="shared" si="55"/>
        <v>0.59329870866318568</v>
      </c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  <c r="EB41" s="57"/>
      <c r="EC41" s="57"/>
      <c r="ED41" s="57"/>
      <c r="EE41" s="57"/>
      <c r="EF41" s="57"/>
      <c r="EG41" s="57"/>
      <c r="EH41" s="57"/>
      <c r="EI41" s="57"/>
      <c r="EJ41" s="57"/>
      <c r="EK41" s="57"/>
      <c r="EL41" s="57"/>
      <c r="EM41" s="57"/>
      <c r="EN41" s="57"/>
      <c r="EO41" s="57"/>
      <c r="EP41" s="57"/>
      <c r="EQ41" s="57"/>
      <c r="ER41" s="57"/>
      <c r="ES41" s="57"/>
      <c r="ET41" s="57"/>
      <c r="EU41" s="57"/>
      <c r="EV41" s="57"/>
      <c r="EW41" s="57"/>
      <c r="EX41" s="57"/>
      <c r="EY41" s="57"/>
      <c r="EZ41" s="57"/>
      <c r="FA41" s="57"/>
    </row>
    <row r="42" spans="1:157" x14ac:dyDescent="0.3">
      <c r="B42" s="7">
        <v>26</v>
      </c>
      <c r="C42" s="3">
        <v>41</v>
      </c>
      <c r="D42" s="57">
        <f>tpo_bars!F42</f>
        <v>79.647961578007013</v>
      </c>
      <c r="E42" s="57">
        <f t="shared" si="28"/>
        <v>77.259123754971029</v>
      </c>
      <c r="F42" s="40">
        <f>tpo_bars!I42</f>
        <v>80.039700193166411</v>
      </c>
      <c r="G42" s="40">
        <f t="shared" si="29"/>
        <v>81.94246801085923</v>
      </c>
      <c r="H42" s="40">
        <f>tpo_bars!O42</f>
        <v>81.172284029006292</v>
      </c>
      <c r="I42" s="57">
        <f t="shared" si="30"/>
        <v>78.098029039541629</v>
      </c>
      <c r="J42" s="40">
        <f>tpo_bars!P42</f>
        <v>83.427069696478867</v>
      </c>
      <c r="K42" s="57">
        <f t="shared" si="35"/>
        <v>82.129223784836341</v>
      </c>
      <c r="L42" s="40">
        <f>tpo_bars!S42</f>
        <v>74.744393139328068</v>
      </c>
      <c r="M42" s="57">
        <f t="shared" si="31"/>
        <v>73.564452618293757</v>
      </c>
      <c r="N42" s="40">
        <f>tpo_bars!V42</f>
        <v>81.307470501690361</v>
      </c>
      <c r="O42" s="57">
        <f t="shared" si="36"/>
        <v>83.09655787628536</v>
      </c>
      <c r="P42" s="40">
        <f>tpo_bars!AB42</f>
        <v>74.538010815663029</v>
      </c>
      <c r="Q42" s="57">
        <f t="shared" si="37"/>
        <v>70.580865482673559</v>
      </c>
      <c r="R42" s="40">
        <f>tpo_bars!AC42</f>
        <v>74.344807056776474</v>
      </c>
      <c r="S42" s="57">
        <f t="shared" si="38"/>
        <v>77.334093202816348</v>
      </c>
      <c r="T42" s="40">
        <f>tpo_bars!AF42</f>
        <v>61.906869685480629</v>
      </c>
      <c r="U42" s="57">
        <f t="shared" si="38"/>
        <v>56.33572546040206</v>
      </c>
      <c r="V42" s="40">
        <f>tpo_bars!AI42</f>
        <v>56.041865108986158</v>
      </c>
      <c r="W42" s="57">
        <f t="shared" si="39"/>
        <v>55.745566854493681</v>
      </c>
      <c r="X42" s="40">
        <f>tpo_bars!AO42</f>
        <v>90.666118418722974</v>
      </c>
      <c r="Y42" s="57">
        <f t="shared" si="40"/>
        <v>83.768124884316379</v>
      </c>
      <c r="Z42" s="40">
        <f>tpo_bars!AP42</f>
        <v>51.669214011595166</v>
      </c>
      <c r="AA42" s="57">
        <f t="shared" si="41"/>
        <v>55.732704415173075</v>
      </c>
      <c r="AB42" s="40">
        <f>tpo_bars!AS42</f>
        <v>72.4092942323431</v>
      </c>
      <c r="AC42" s="57">
        <f t="shared" si="32"/>
        <v>72.984908233402763</v>
      </c>
      <c r="AD42" s="40">
        <f>tpo_bars!AY42</f>
        <v>61.891841322214987</v>
      </c>
      <c r="AE42" s="57">
        <f t="shared" si="42"/>
        <v>62.430538359914159</v>
      </c>
      <c r="AF42" s="40">
        <f>tpo_bars!AZ42</f>
        <v>85.794657878158034</v>
      </c>
      <c r="AG42" s="57">
        <f t="shared" si="43"/>
        <v>77.883180804874911</v>
      </c>
      <c r="AH42" s="40">
        <f>tpo_bars!BF42</f>
        <v>69.524243268458292</v>
      </c>
      <c r="AI42" s="57">
        <f t="shared" si="33"/>
        <v>68.414909881488839</v>
      </c>
      <c r="AJ42" s="40">
        <f>tpo_bars!BG42</f>
        <v>74.722486813239087</v>
      </c>
      <c r="AK42" s="57">
        <f t="shared" si="44"/>
        <v>71.768350711667424</v>
      </c>
      <c r="AL42" s="40">
        <f>tpo_bars!BJ42</f>
        <v>67.902998792183084</v>
      </c>
      <c r="AM42" s="57">
        <f t="shared" si="45"/>
        <v>66.742638590624381</v>
      </c>
      <c r="AN42" s="40">
        <f>tpo_bars!BM42</f>
        <v>72.878454027006939</v>
      </c>
      <c r="AO42" s="57">
        <f t="shared" si="46"/>
        <v>69.066983606538471</v>
      </c>
      <c r="AP42" s="40">
        <f>tpo_bars!BP42</f>
        <v>59.979562029081364</v>
      </c>
      <c r="AQ42" s="57">
        <f t="shared" si="47"/>
        <v>59.04721500858119</v>
      </c>
      <c r="AR42" s="40">
        <f>tpo_bars!BS42</f>
        <v>76.249563854469727</v>
      </c>
      <c r="AS42" s="57">
        <f t="shared" si="48"/>
        <v>74.575009573059873</v>
      </c>
      <c r="AT42" s="40">
        <f>tpo_bars!BY42</f>
        <v>76.373922424337735</v>
      </c>
      <c r="AU42" s="57">
        <f t="shared" si="49"/>
        <v>71.258908911937667</v>
      </c>
      <c r="AV42" s="40">
        <f>tpo_bars!BZ42</f>
        <v>83.454378069422745</v>
      </c>
      <c r="AW42" s="57">
        <f t="shared" si="49"/>
        <v>76.331780632929508</v>
      </c>
      <c r="AX42" s="40">
        <f>tpo_bars!CF42</f>
        <v>74.898097829903264</v>
      </c>
      <c r="AY42" s="57">
        <f t="shared" si="50"/>
        <v>68.763182891391665</v>
      </c>
      <c r="AZ42" s="40">
        <f>tpo_bars!CG42</f>
        <v>68.869023502554384</v>
      </c>
      <c r="BA42" s="57">
        <f t="shared" si="34"/>
        <v>72.048703536118595</v>
      </c>
      <c r="BB42" s="40">
        <f>tpo_bars!CJ42</f>
        <v>73.459409818165938</v>
      </c>
      <c r="BC42" s="57">
        <f t="shared" si="51"/>
        <v>74.905534726329535</v>
      </c>
      <c r="BD42" s="40">
        <f>tpo_bars!CM42</f>
        <v>71.222588228251837</v>
      </c>
      <c r="BE42" s="57">
        <f t="shared" si="52"/>
        <v>68.18829429117315</v>
      </c>
      <c r="BF42" s="58">
        <f t="shared" si="54"/>
        <v>73.301343937951572</v>
      </c>
      <c r="BG42" s="57">
        <f t="shared" si="53"/>
        <v>71.481373153507221</v>
      </c>
      <c r="BH42" s="57">
        <f t="shared" si="55"/>
        <v>0.54197799148954751</v>
      </c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57"/>
      <c r="EA42" s="57"/>
      <c r="EB42" s="57"/>
      <c r="EC42" s="57"/>
      <c r="ED42" s="57"/>
      <c r="EE42" s="57"/>
      <c r="EF42" s="57"/>
      <c r="EG42" s="57"/>
      <c r="EH42" s="57"/>
      <c r="EI42" s="57"/>
      <c r="EJ42" s="57"/>
      <c r="EK42" s="57"/>
      <c r="EL42" s="57"/>
      <c r="EM42" s="57"/>
      <c r="EN42" s="57"/>
      <c r="EO42" s="57"/>
      <c r="EP42" s="57"/>
      <c r="EQ42" s="57"/>
      <c r="ER42" s="57"/>
      <c r="ES42" s="57"/>
      <c r="ET42" s="57"/>
      <c r="EU42" s="57"/>
      <c r="EV42" s="57"/>
      <c r="EW42" s="57"/>
      <c r="EX42" s="57"/>
      <c r="EY42" s="57"/>
      <c r="EZ42" s="57"/>
      <c r="FA42" s="57"/>
    </row>
    <row r="43" spans="1:157" x14ac:dyDescent="0.3">
      <c r="C43" s="3">
        <v>42</v>
      </c>
      <c r="D43" s="57">
        <f>tpo_bars!F43</f>
        <v>79.647961578007013</v>
      </c>
      <c r="E43" s="57">
        <f t="shared" si="28"/>
        <v>77.259123754971029</v>
      </c>
      <c r="F43" s="40">
        <f>tpo_bars!I43</f>
        <v>80.039700193166411</v>
      </c>
      <c r="G43" s="40">
        <f t="shared" si="29"/>
        <v>81.94246801085923</v>
      </c>
      <c r="H43" s="40">
        <f>tpo_bars!O43</f>
        <v>88.593750010728499</v>
      </c>
      <c r="I43" s="57">
        <f t="shared" si="30"/>
        <v>78.098029039541629</v>
      </c>
      <c r="J43" s="40">
        <f>tpo_bars!P43</f>
        <v>83.427069696478867</v>
      </c>
      <c r="K43" s="57">
        <f t="shared" si="35"/>
        <v>82.129223784836341</v>
      </c>
      <c r="L43" s="40">
        <f>tpo_bars!S43</f>
        <v>74.744393139328068</v>
      </c>
      <c r="M43" s="57">
        <f t="shared" si="31"/>
        <v>73.564452618293757</v>
      </c>
      <c r="N43" s="40">
        <f>tpo_bars!V43</f>
        <v>81.307470501690361</v>
      </c>
      <c r="O43" s="57">
        <f t="shared" si="36"/>
        <v>83.09655787628536</v>
      </c>
      <c r="P43" s="40">
        <f>tpo_bars!AB43</f>
        <v>83.35433467019817</v>
      </c>
      <c r="Q43" s="57">
        <f t="shared" si="37"/>
        <v>70.580865482673559</v>
      </c>
      <c r="R43" s="40">
        <f>tpo_bars!AC43</f>
        <v>74.344807056776474</v>
      </c>
      <c r="S43" s="57">
        <f t="shared" si="38"/>
        <v>77.334093202816348</v>
      </c>
      <c r="T43" s="40">
        <f>tpo_bars!AF43</f>
        <v>61.906869685480629</v>
      </c>
      <c r="U43" s="57">
        <f t="shared" si="38"/>
        <v>56.33572546040206</v>
      </c>
      <c r="V43" s="40">
        <f>tpo_bars!AI43</f>
        <v>56.041865108986158</v>
      </c>
      <c r="W43" s="57">
        <f t="shared" si="39"/>
        <v>55.745566854493681</v>
      </c>
      <c r="X43" s="40">
        <f>tpo_bars!AO43</f>
        <v>91.739090250734165</v>
      </c>
      <c r="Y43" s="57">
        <f t="shared" si="40"/>
        <v>83.768124884316379</v>
      </c>
      <c r="Z43" s="40">
        <f>tpo_bars!AP43</f>
        <v>51.669214011595166</v>
      </c>
      <c r="AA43" s="57">
        <f t="shared" si="41"/>
        <v>55.732704415173075</v>
      </c>
      <c r="AB43" s="40">
        <f>tpo_bars!AS43</f>
        <v>72.4092942323431</v>
      </c>
      <c r="AC43" s="57">
        <f t="shared" si="32"/>
        <v>72.984908233402763</v>
      </c>
      <c r="AD43" s="40">
        <f>tpo_bars!AY43</f>
        <v>66.397885432001857</v>
      </c>
      <c r="AE43" s="57">
        <f t="shared" si="42"/>
        <v>62.430538359914159</v>
      </c>
      <c r="AF43" s="40">
        <f>tpo_bars!AZ43</f>
        <v>85.794657878158034</v>
      </c>
      <c r="AG43" s="57">
        <f t="shared" si="43"/>
        <v>77.883180804874911</v>
      </c>
      <c r="AH43" s="40">
        <f>tpo_bars!BF43</f>
        <v>70.7940924661319</v>
      </c>
      <c r="AI43" s="57">
        <f t="shared" si="33"/>
        <v>68.414909881488839</v>
      </c>
      <c r="AJ43" s="40">
        <f>tpo_bars!BG43</f>
        <v>74.722486813239087</v>
      </c>
      <c r="AK43" s="57">
        <f t="shared" si="44"/>
        <v>71.768350711667424</v>
      </c>
      <c r="AL43" s="40">
        <f>tpo_bars!BJ43</f>
        <v>67.902998792183084</v>
      </c>
      <c r="AM43" s="57">
        <f t="shared" si="45"/>
        <v>66.742638590624381</v>
      </c>
      <c r="AN43" s="40">
        <f>tpo_bars!BM43</f>
        <v>72.878454027006939</v>
      </c>
      <c r="AO43" s="57">
        <f t="shared" si="46"/>
        <v>69.066983606538471</v>
      </c>
      <c r="AP43" s="40">
        <f>tpo_bars!BP43</f>
        <v>59.979562029081364</v>
      </c>
      <c r="AQ43" s="57">
        <f t="shared" si="47"/>
        <v>59.04721500858119</v>
      </c>
      <c r="AR43" s="40">
        <f>tpo_bars!BS43</f>
        <v>76.249563854469727</v>
      </c>
      <c r="AS43" s="57">
        <f t="shared" si="48"/>
        <v>74.575009573059873</v>
      </c>
      <c r="AT43" s="40">
        <f>tpo_bars!BY43</f>
        <v>80.331120469288535</v>
      </c>
      <c r="AU43" s="57">
        <f t="shared" si="49"/>
        <v>71.258908911937667</v>
      </c>
      <c r="AV43" s="40">
        <f>tpo_bars!BZ43</f>
        <v>83.454378069422745</v>
      </c>
      <c r="AW43" s="57">
        <f t="shared" si="49"/>
        <v>76.331780632929508</v>
      </c>
      <c r="AX43" s="40">
        <f>tpo_bars!CF43</f>
        <v>76.373922408135201</v>
      </c>
      <c r="AY43" s="57">
        <f t="shared" si="50"/>
        <v>68.763182891391665</v>
      </c>
      <c r="AZ43" s="40">
        <f>tpo_bars!CG43</f>
        <v>68.869023502554384</v>
      </c>
      <c r="BA43" s="57">
        <f t="shared" si="34"/>
        <v>72.048703536118595</v>
      </c>
      <c r="BB43" s="40">
        <f>tpo_bars!CJ43</f>
        <v>73.459409818165938</v>
      </c>
      <c r="BC43" s="57">
        <f t="shared" si="51"/>
        <v>74.905534726329535</v>
      </c>
      <c r="BD43" s="40">
        <f>tpo_bars!CM43</f>
        <v>71.222588228251837</v>
      </c>
      <c r="BE43" s="57">
        <f t="shared" si="52"/>
        <v>68.18829429117315</v>
      </c>
      <c r="BF43" s="58">
        <f t="shared" si="54"/>
        <v>74.357628293466817</v>
      </c>
      <c r="BG43" s="57">
        <f t="shared" si="53"/>
        <v>71.481373153507221</v>
      </c>
      <c r="BH43" s="57">
        <f t="shared" si="55"/>
        <v>0.65075011989902631</v>
      </c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  <c r="DM43" s="57"/>
      <c r="DN43" s="57"/>
      <c r="DO43" s="57"/>
      <c r="DP43" s="57"/>
      <c r="DQ43" s="57"/>
      <c r="DR43" s="57"/>
      <c r="DS43" s="57"/>
      <c r="DT43" s="57"/>
      <c r="DU43" s="57"/>
      <c r="DV43" s="57"/>
      <c r="DW43" s="57"/>
      <c r="DX43" s="57"/>
      <c r="DY43" s="57"/>
      <c r="DZ43" s="57"/>
      <c r="EA43" s="57"/>
      <c r="EB43" s="57"/>
      <c r="EC43" s="57"/>
      <c r="ED43" s="57"/>
      <c r="EE43" s="57"/>
      <c r="EF43" s="57"/>
      <c r="EG43" s="57"/>
      <c r="EH43" s="57"/>
      <c r="EI43" s="57"/>
      <c r="EJ43" s="57"/>
      <c r="EK43" s="57"/>
      <c r="EL43" s="57"/>
      <c r="EM43" s="57"/>
      <c r="EN43" s="57"/>
      <c r="EO43" s="57"/>
      <c r="EP43" s="57"/>
      <c r="EQ43" s="57"/>
      <c r="ER43" s="57"/>
      <c r="ES43" s="57"/>
      <c r="ET43" s="57"/>
      <c r="EU43" s="57"/>
      <c r="EV43" s="57"/>
      <c r="EW43" s="57"/>
      <c r="EX43" s="57"/>
      <c r="EY43" s="57"/>
      <c r="EZ43" s="57"/>
      <c r="FA43" s="57"/>
    </row>
    <row r="44" spans="1:157" x14ac:dyDescent="0.3">
      <c r="C44" s="3">
        <v>43</v>
      </c>
      <c r="D44" s="57">
        <f>tpo_bars!F44</f>
        <v>79.647961578007013</v>
      </c>
      <c r="E44" s="57">
        <f t="shared" si="28"/>
        <v>77.259123754971029</v>
      </c>
      <c r="F44" s="40">
        <f>tpo_bars!I44</f>
        <v>80.039700193166411</v>
      </c>
      <c r="G44" s="40">
        <f t="shared" si="29"/>
        <v>81.94246801085923</v>
      </c>
      <c r="H44" s="40">
        <f>tpo_bars!O44</f>
        <v>76.373922408134732</v>
      </c>
      <c r="I44" s="57">
        <f t="shared" si="30"/>
        <v>78.098029039541629</v>
      </c>
      <c r="J44" s="40">
        <f>tpo_bars!P44</f>
        <v>83.427069696478867</v>
      </c>
      <c r="K44" s="57">
        <f t="shared" si="35"/>
        <v>82.129223784836341</v>
      </c>
      <c r="L44" s="40">
        <f>tpo_bars!S44</f>
        <v>74.744393139328068</v>
      </c>
      <c r="M44" s="57">
        <f t="shared" si="31"/>
        <v>73.564452618293757</v>
      </c>
      <c r="N44" s="40">
        <f>tpo_bars!V44</f>
        <v>81.307470501690361</v>
      </c>
      <c r="O44" s="57">
        <f t="shared" si="36"/>
        <v>83.09655787628536</v>
      </c>
      <c r="P44" s="40">
        <f>tpo_bars!AB44</f>
        <v>69.837415540172103</v>
      </c>
      <c r="Q44" s="57">
        <f t="shared" si="37"/>
        <v>70.580865482673559</v>
      </c>
      <c r="R44" s="40">
        <f>tpo_bars!AC44</f>
        <v>74.344807056776474</v>
      </c>
      <c r="S44" s="57">
        <f t="shared" si="38"/>
        <v>77.334093202816348</v>
      </c>
      <c r="T44" s="40">
        <f>tpo_bars!AF44</f>
        <v>61.906869685480629</v>
      </c>
      <c r="U44" s="57">
        <f t="shared" si="38"/>
        <v>56.33572546040206</v>
      </c>
      <c r="V44" s="40">
        <f>tpo_bars!AI44</f>
        <v>56.041865108986158</v>
      </c>
      <c r="W44" s="57">
        <f t="shared" si="39"/>
        <v>55.745566854493681</v>
      </c>
      <c r="X44" s="40">
        <f>tpo_bars!AO44</f>
        <v>84.720799173953367</v>
      </c>
      <c r="Y44" s="57">
        <f t="shared" si="40"/>
        <v>83.768124884316379</v>
      </c>
      <c r="Z44" s="40">
        <f>tpo_bars!AP44</f>
        <v>51.669214011595166</v>
      </c>
      <c r="AA44" s="57">
        <f t="shared" si="41"/>
        <v>55.732704415173075</v>
      </c>
      <c r="AB44" s="40">
        <f>tpo_bars!AS44</f>
        <v>72.4092942323431</v>
      </c>
      <c r="AC44" s="57">
        <f t="shared" si="32"/>
        <v>72.984908233402763</v>
      </c>
      <c r="AD44" s="40">
        <f>tpo_bars!AY44</f>
        <v>58.121485477928246</v>
      </c>
      <c r="AE44" s="57">
        <f t="shared" si="42"/>
        <v>62.430538359914159</v>
      </c>
      <c r="AF44" s="40">
        <f>tpo_bars!AZ44</f>
        <v>85.794657878158034</v>
      </c>
      <c r="AG44" s="57">
        <f t="shared" si="43"/>
        <v>77.883180804874911</v>
      </c>
      <c r="AH44" s="40">
        <f>tpo_bars!BF44</f>
        <v>58.950213883755595</v>
      </c>
      <c r="AI44" s="57">
        <f t="shared" si="33"/>
        <v>68.414909881488839</v>
      </c>
      <c r="AJ44" s="40">
        <f>tpo_bars!BG44</f>
        <v>74.722486813239087</v>
      </c>
      <c r="AK44" s="57">
        <f t="shared" si="44"/>
        <v>71.768350711667424</v>
      </c>
      <c r="AL44" s="40">
        <f>tpo_bars!BJ44</f>
        <v>67.902998792183084</v>
      </c>
      <c r="AM44" s="57">
        <f t="shared" si="45"/>
        <v>66.742638590624381</v>
      </c>
      <c r="AN44" s="40">
        <f>tpo_bars!BM44</f>
        <v>72.878454027006939</v>
      </c>
      <c r="AO44" s="57">
        <f t="shared" si="46"/>
        <v>69.066983606538471</v>
      </c>
      <c r="AP44" s="40">
        <f>tpo_bars!BP44</f>
        <v>59.979562029081364</v>
      </c>
      <c r="AQ44" s="57">
        <f t="shared" si="47"/>
        <v>59.04721500858119</v>
      </c>
      <c r="AR44" s="40">
        <f>tpo_bars!BS44</f>
        <v>76.249563854469727</v>
      </c>
      <c r="AS44" s="57">
        <f t="shared" si="48"/>
        <v>74.575009573059873</v>
      </c>
      <c r="AT44" s="40">
        <f>tpo_bars!BY44</f>
        <v>69.213867177783854</v>
      </c>
      <c r="AU44" s="57">
        <f t="shared" si="49"/>
        <v>71.258908911937667</v>
      </c>
      <c r="AV44" s="40">
        <f>tpo_bars!BZ44</f>
        <v>83.454378069422745</v>
      </c>
      <c r="AW44" s="57">
        <f t="shared" si="49"/>
        <v>76.331780632929508</v>
      </c>
      <c r="AX44" s="40">
        <f>tpo_bars!CF44</f>
        <v>57.635339223515359</v>
      </c>
      <c r="AY44" s="57">
        <f t="shared" si="50"/>
        <v>68.763182891391665</v>
      </c>
      <c r="AZ44" s="40">
        <f>tpo_bars!CG44</f>
        <v>68.869023502554384</v>
      </c>
      <c r="BA44" s="57">
        <f t="shared" si="34"/>
        <v>72.048703536118595</v>
      </c>
      <c r="BB44" s="40">
        <f>tpo_bars!CJ44</f>
        <v>73.459409818165938</v>
      </c>
      <c r="BC44" s="57">
        <f t="shared" si="51"/>
        <v>74.905534726329535</v>
      </c>
      <c r="BD44" s="40">
        <f>tpo_bars!CM44</f>
        <v>71.222588228251837</v>
      </c>
      <c r="BE44" s="57">
        <f t="shared" si="52"/>
        <v>68.18829429117315</v>
      </c>
      <c r="BF44" s="58">
        <f t="shared" si="54"/>
        <v>71.293511522282557</v>
      </c>
      <c r="BG44" s="57">
        <f t="shared" si="53"/>
        <v>71.481373153507221</v>
      </c>
      <c r="BH44" s="57">
        <f t="shared" si="55"/>
        <v>0.33521907832233266</v>
      </c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  <c r="EO44" s="57"/>
      <c r="EP44" s="57"/>
      <c r="EQ44" s="57"/>
      <c r="ER44" s="57"/>
      <c r="ES44" s="57"/>
      <c r="ET44" s="57"/>
      <c r="EU44" s="57"/>
      <c r="EV44" s="57"/>
      <c r="EW44" s="57"/>
      <c r="EX44" s="57"/>
      <c r="EY44" s="57"/>
      <c r="EZ44" s="57"/>
      <c r="FA44" s="57"/>
    </row>
    <row r="45" spans="1:157" x14ac:dyDescent="0.3">
      <c r="B45" s="7" t="s">
        <v>15</v>
      </c>
      <c r="C45" s="3">
        <v>44</v>
      </c>
      <c r="D45" s="57">
        <f>tpo_bars!F45</f>
        <v>50.218777602437413</v>
      </c>
      <c r="E45" s="57">
        <f t="shared" si="28"/>
        <v>77.259123754971029</v>
      </c>
      <c r="F45" s="40">
        <f>tpo_bars!I45</f>
        <v>57.06163738674546</v>
      </c>
      <c r="G45" s="40">
        <f t="shared" si="29"/>
        <v>81.94246801085923</v>
      </c>
      <c r="H45" s="40">
        <f>tpo_bars!O45</f>
        <v>60.32648346982041</v>
      </c>
      <c r="I45" s="57">
        <f t="shared" si="30"/>
        <v>78.098029039541629</v>
      </c>
      <c r="J45" s="40">
        <f>tpo_bars!P45</f>
        <v>72.881610584368758</v>
      </c>
      <c r="K45" s="57">
        <f t="shared" si="35"/>
        <v>82.129223784836341</v>
      </c>
      <c r="L45" s="40">
        <f>tpo_bars!S45</f>
        <v>62.350047992872568</v>
      </c>
      <c r="M45" s="57">
        <f t="shared" si="31"/>
        <v>73.564452618293757</v>
      </c>
      <c r="N45" s="40">
        <f>tpo_bars!V45</f>
        <v>74.774950663708438</v>
      </c>
      <c r="O45" s="57">
        <f t="shared" si="36"/>
        <v>83.09655787628536</v>
      </c>
      <c r="P45" s="40">
        <f>tpo_bars!AB45</f>
        <v>53.461745690231091</v>
      </c>
      <c r="Q45" s="57">
        <f t="shared" si="37"/>
        <v>70.580865482673559</v>
      </c>
      <c r="R45" s="40">
        <f>tpo_bars!AC45</f>
        <v>61.523437497815173</v>
      </c>
      <c r="S45" s="57">
        <f t="shared" si="38"/>
        <v>77.334093202816348</v>
      </c>
      <c r="T45" s="40">
        <f>tpo_bars!AF45</f>
        <v>53.629864394282713</v>
      </c>
      <c r="U45" s="57">
        <f t="shared" si="38"/>
        <v>56.33572546040206</v>
      </c>
      <c r="V45" s="40">
        <f>tpo_bars!AI45</f>
        <v>40.721816799680617</v>
      </c>
      <c r="W45" s="57">
        <f t="shared" si="39"/>
        <v>55.745566854493681</v>
      </c>
      <c r="X45" s="40">
        <f>tpo_bars!AO45</f>
        <v>65.417325945808898</v>
      </c>
      <c r="Y45" s="57">
        <f t="shared" si="40"/>
        <v>83.768124884316379</v>
      </c>
      <c r="Z45" s="40">
        <f>tpo_bars!AP45</f>
        <v>40.83883351134952</v>
      </c>
      <c r="AA45" s="57">
        <f t="shared" si="41"/>
        <v>55.732704415173075</v>
      </c>
      <c r="AB45" s="40">
        <f>tpo_bars!AS45</f>
        <v>56.173573370302542</v>
      </c>
      <c r="AC45" s="57">
        <f t="shared" si="32"/>
        <v>72.984908233402763</v>
      </c>
      <c r="AD45" s="40">
        <f>tpo_bars!AY45</f>
        <v>43.24660041579493</v>
      </c>
      <c r="AE45" s="57">
        <f t="shared" si="42"/>
        <v>62.430538359914159</v>
      </c>
      <c r="AF45" s="40">
        <f>tpo_bars!AZ45</f>
        <v>73.804162609654725</v>
      </c>
      <c r="AG45" s="57">
        <f t="shared" si="43"/>
        <v>77.883180804874911</v>
      </c>
      <c r="AH45" s="40">
        <f>tpo_bars!BF45</f>
        <v>50.174453879261243</v>
      </c>
      <c r="AI45" s="57">
        <f t="shared" si="33"/>
        <v>68.414909881488839</v>
      </c>
      <c r="AJ45" s="40">
        <f>tpo_bars!BG45</f>
        <v>53.503676466378735</v>
      </c>
      <c r="AK45" s="57">
        <f t="shared" si="44"/>
        <v>71.768350711667424</v>
      </c>
      <c r="AL45" s="40">
        <f>tpo_bars!BJ45</f>
        <v>58.726916829214048</v>
      </c>
      <c r="AM45" s="57">
        <f t="shared" si="45"/>
        <v>66.742638590624381</v>
      </c>
      <c r="AN45" s="40">
        <f>tpo_bars!BM45</f>
        <v>49.681150314138648</v>
      </c>
      <c r="AO45" s="57">
        <f t="shared" si="46"/>
        <v>69.066983606538471</v>
      </c>
      <c r="AP45" s="40">
        <f>tpo_bars!BP45</f>
        <v>44.136379075056098</v>
      </c>
      <c r="AQ45" s="57">
        <f t="shared" si="47"/>
        <v>59.04721500858119</v>
      </c>
      <c r="AR45" s="40">
        <f>tpo_bars!BS45</f>
        <v>71.394230757217414</v>
      </c>
      <c r="AS45" s="57">
        <f t="shared" si="48"/>
        <v>74.575009573059873</v>
      </c>
      <c r="AT45" s="40">
        <f>tpo_bars!BY45</f>
        <v>46.418880991661183</v>
      </c>
      <c r="AU45" s="57">
        <f t="shared" si="49"/>
        <v>71.258908911937667</v>
      </c>
      <c r="AV45" s="40">
        <f>tpo_bars!BZ45</f>
        <v>74.676724138735793</v>
      </c>
      <c r="AW45" s="57">
        <f t="shared" si="49"/>
        <v>76.331780632929508</v>
      </c>
      <c r="AX45" s="40">
        <f>tpo_bars!CF45</f>
        <v>50.832479506764528</v>
      </c>
      <c r="AY45" s="57">
        <f t="shared" si="50"/>
        <v>68.763182891391665</v>
      </c>
      <c r="AZ45" s="40">
        <f>tpo_bars!CG45</f>
        <v>55.165120081125536</v>
      </c>
      <c r="BA45" s="57">
        <f t="shared" si="34"/>
        <v>72.048703536118595</v>
      </c>
      <c r="BB45" s="40">
        <f>tpo_bars!CJ45</f>
        <v>59.401939651535386</v>
      </c>
      <c r="BC45" s="57">
        <f t="shared" si="51"/>
        <v>74.905534726329535</v>
      </c>
      <c r="BD45" s="40">
        <f>tpo_bars!CM45</f>
        <v>51.018762618861771</v>
      </c>
      <c r="BE45" s="57">
        <f t="shared" si="52"/>
        <v>68.18829429117315</v>
      </c>
      <c r="BF45" s="58">
        <f t="shared" si="54"/>
        <v>56.724503046104573</v>
      </c>
      <c r="BG45" s="57">
        <f t="shared" si="53"/>
        <v>71.481373153507221</v>
      </c>
      <c r="BH45" s="57">
        <f t="shared" si="55"/>
        <v>-1.1650417676282019</v>
      </c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57"/>
      <c r="EA45" s="57"/>
      <c r="EB45" s="57"/>
      <c r="EC45" s="57"/>
      <c r="ED45" s="57"/>
      <c r="EE45" s="57"/>
      <c r="EF45" s="57"/>
      <c r="EG45" s="57"/>
      <c r="EH45" s="57"/>
      <c r="EI45" s="57"/>
      <c r="EJ45" s="57"/>
      <c r="EK45" s="57"/>
      <c r="EL45" s="57"/>
      <c r="EM45" s="57"/>
      <c r="EN45" s="57"/>
      <c r="EO45" s="57"/>
      <c r="EP45" s="57"/>
      <c r="EQ45" s="57"/>
      <c r="ER45" s="57"/>
      <c r="ES45" s="57"/>
      <c r="ET45" s="57"/>
      <c r="EU45" s="57"/>
      <c r="EV45" s="57"/>
      <c r="EW45" s="57"/>
      <c r="EX45" s="57"/>
      <c r="EY45" s="57"/>
      <c r="EZ45" s="57"/>
      <c r="FA45" s="57"/>
    </row>
    <row r="46" spans="1:157" x14ac:dyDescent="0.3">
      <c r="A46" s="41" t="s">
        <v>66</v>
      </c>
      <c r="B46" s="7" t="s">
        <v>16</v>
      </c>
      <c r="C46" s="3">
        <v>45</v>
      </c>
      <c r="D46" s="57">
        <f>tpo_bars!F46</f>
        <v>70.610864711038573</v>
      </c>
      <c r="E46" s="57">
        <f t="shared" ref="E46:E63" si="56">D$195</f>
        <v>66.099100614046534</v>
      </c>
      <c r="F46" s="40">
        <f>tpo_bars!I46</f>
        <v>81.521428676235502</v>
      </c>
      <c r="G46" s="40">
        <f t="shared" ref="G46:G63" si="57">F$195</f>
        <v>90.115609071691011</v>
      </c>
      <c r="H46" s="40">
        <f>tpo_bars!O46</f>
        <v>70.472301131890319</v>
      </c>
      <c r="I46" s="57">
        <f t="shared" ref="I46:I63" si="58">H$195</f>
        <v>83.205531208157751</v>
      </c>
      <c r="J46" s="40">
        <f>tpo_bars!P46</f>
        <v>75.7458263278928</v>
      </c>
      <c r="K46" s="57">
        <f>J$195</f>
        <v>80.291387300722747</v>
      </c>
      <c r="L46" s="40">
        <f>tpo_bars!S46</f>
        <v>73.177378623473004</v>
      </c>
      <c r="M46" s="57">
        <f t="shared" ref="M46:M63" si="59">L$195</f>
        <v>77.139184008513467</v>
      </c>
      <c r="N46" s="40">
        <f>tpo_bars!V46</f>
        <v>81.430626940965098</v>
      </c>
      <c r="O46" s="57">
        <f>N$195</f>
        <v>84.304820532732407</v>
      </c>
      <c r="P46" s="40">
        <f>tpo_bars!AB46</f>
        <v>68.906249998923329</v>
      </c>
      <c r="Q46" s="57">
        <f>P$195</f>
        <v>69.476401868669598</v>
      </c>
      <c r="R46" s="40">
        <f>tpo_bars!AC46</f>
        <v>74.182216729736268</v>
      </c>
      <c r="S46" s="57">
        <f>R$195</f>
        <v>71.875092139251876</v>
      </c>
      <c r="T46" s="40">
        <f>tpo_bars!AF46</f>
        <v>69.041967323733076</v>
      </c>
      <c r="U46" s="57">
        <f>T$195</f>
        <v>73.30405249979529</v>
      </c>
      <c r="V46" s="40">
        <f>tpo_bars!AI46</f>
        <v>57.267099054411247</v>
      </c>
      <c r="W46" s="57">
        <f>V$195</f>
        <v>59.537105989135704</v>
      </c>
      <c r="X46" s="40">
        <f>tpo_bars!AO46</f>
        <v>89.617955206662771</v>
      </c>
      <c r="Y46" s="57">
        <f>X$195</f>
        <v>94.591763587946502</v>
      </c>
      <c r="Z46" s="40">
        <f>tpo_bars!AP46</f>
        <v>50.693167892097264</v>
      </c>
      <c r="AA46" s="57">
        <f>Z$195</f>
        <v>53.776462194071549</v>
      </c>
      <c r="AB46" s="40">
        <f>tpo_bars!AS46</f>
        <v>79.720510565572994</v>
      </c>
      <c r="AC46" s="57">
        <f t="shared" ref="AC46:AC63" si="60">AB$195</f>
        <v>78.797538184756363</v>
      </c>
      <c r="AD46" s="40">
        <f>tpo_bars!AY46</f>
        <v>54.399671051233632</v>
      </c>
      <c r="AE46" s="57">
        <f>AD$195</f>
        <v>58.084259803780398</v>
      </c>
      <c r="AF46" s="40">
        <f>tpo_bars!AZ46</f>
        <v>74.949284386582406</v>
      </c>
      <c r="AG46" s="57">
        <f>AF$195</f>
        <v>75.881604596187373</v>
      </c>
      <c r="AH46" s="40">
        <f>tpo_bars!BF46</f>
        <v>70.7940924661319</v>
      </c>
      <c r="AI46" s="57">
        <f t="shared" ref="AI46:AI63" si="61">AH$195</f>
        <v>69.231425201095064</v>
      </c>
      <c r="AJ46" s="40">
        <f>tpo_bars!BG46</f>
        <v>69.693667262082329</v>
      </c>
      <c r="AK46" s="57">
        <f>AJ$195</f>
        <v>68.21144970973647</v>
      </c>
      <c r="AL46" s="40">
        <f>tpo_bars!BJ46</f>
        <v>70.800690702416816</v>
      </c>
      <c r="AM46" s="57">
        <f>AL$195</f>
        <v>69.547461018373014</v>
      </c>
      <c r="AN46" s="40">
        <f>tpo_bars!BM46</f>
        <v>54.019878070223967</v>
      </c>
      <c r="AO46" s="57">
        <f>AN$195</f>
        <v>57.761493228860438</v>
      </c>
      <c r="AP46" s="40">
        <f>tpo_bars!BP46</f>
        <v>55.140671898544703</v>
      </c>
      <c r="AQ46" s="57">
        <f>AP$195</f>
        <v>55.474092474665468</v>
      </c>
      <c r="AR46" s="40">
        <f>tpo_bars!BS46</f>
        <v>70.512801716538604</v>
      </c>
      <c r="AS46" s="57">
        <f>AR$195</f>
        <v>66.828121779302919</v>
      </c>
      <c r="AT46" s="40">
        <f>tpo_bars!BY46</f>
        <v>58.50530660243691</v>
      </c>
      <c r="AU46" s="57">
        <f>AT$195</f>
        <v>64.074134971052473</v>
      </c>
      <c r="AV46" s="40">
        <f>tpo_bars!BZ46</f>
        <v>82.961891902781446</v>
      </c>
      <c r="AW46" s="57">
        <f>AV$195</f>
        <v>77.430692266376084</v>
      </c>
      <c r="AX46" s="40">
        <f>tpo_bars!CF46</f>
        <v>57.209986160093621</v>
      </c>
      <c r="AY46" s="57">
        <f>AX$195</f>
        <v>59.602695108941298</v>
      </c>
      <c r="AZ46" s="40">
        <f>tpo_bars!CG46</f>
        <v>63.685910099557503</v>
      </c>
      <c r="BA46" s="57">
        <f t="shared" ref="BA46:BA63" si="62">AZ$195</f>
        <v>67.04373460737024</v>
      </c>
      <c r="BB46" s="40">
        <f>tpo_bars!CJ46</f>
        <v>69.513560047848415</v>
      </c>
      <c r="BC46" s="57">
        <f>BB$195</f>
        <v>69.151319662185728</v>
      </c>
      <c r="BD46" s="40">
        <f>tpo_bars!CM46</f>
        <v>64.508063147666974</v>
      </c>
      <c r="BE46" s="57">
        <f>BD$195</f>
        <v>69.378289400951232</v>
      </c>
      <c r="BF46" s="58">
        <f t="shared" si="54"/>
        <v>68.854928470250812</v>
      </c>
      <c r="BG46" s="57">
        <f>BF$195</f>
        <v>70.748697149198861</v>
      </c>
      <c r="BH46" s="57">
        <f t="shared" si="55"/>
        <v>8.410310989223177E-2</v>
      </c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  <c r="DM46" s="57"/>
      <c r="DN46" s="57"/>
      <c r="DO46" s="57"/>
      <c r="DP46" s="57"/>
      <c r="DQ46" s="57"/>
      <c r="DR46" s="57"/>
      <c r="DS46" s="57"/>
      <c r="DT46" s="57"/>
      <c r="DU46" s="57"/>
      <c r="DV46" s="57"/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7"/>
      <c r="EJ46" s="57"/>
      <c r="EK46" s="57"/>
      <c r="EL46" s="57"/>
      <c r="EM46" s="57"/>
      <c r="EN46" s="57"/>
      <c r="EO46" s="57"/>
      <c r="EP46" s="57"/>
      <c r="EQ46" s="57"/>
      <c r="ER46" s="57"/>
      <c r="ES46" s="57"/>
      <c r="ET46" s="57"/>
      <c r="EU46" s="57"/>
      <c r="EV46" s="57"/>
      <c r="EW46" s="57"/>
      <c r="EX46" s="57"/>
      <c r="EY46" s="57"/>
      <c r="EZ46" s="57"/>
      <c r="FA46" s="57"/>
    </row>
    <row r="47" spans="1:157" x14ac:dyDescent="0.3">
      <c r="A47" s="54" t="s">
        <v>67</v>
      </c>
      <c r="C47" s="3">
        <v>46</v>
      </c>
      <c r="D47" s="57">
        <f>tpo_bars!F47</f>
        <v>72.788292248164908</v>
      </c>
      <c r="E47" s="57">
        <f t="shared" si="56"/>
        <v>66.099100614046534</v>
      </c>
      <c r="F47" s="40">
        <f>tpo_bars!I47</f>
        <v>83.13086461030214</v>
      </c>
      <c r="G47" s="40">
        <f t="shared" si="57"/>
        <v>90.115609071691011</v>
      </c>
      <c r="H47" s="40">
        <f>tpo_bars!O47</f>
        <v>90.138989815345454</v>
      </c>
      <c r="I47" s="57">
        <f t="shared" si="58"/>
        <v>83.205531208157751</v>
      </c>
      <c r="J47" s="40">
        <f>tpo_bars!P47</f>
        <v>78.700031721752964</v>
      </c>
      <c r="K47" s="57">
        <f t="shared" ref="K47:K63" si="63">J$195</f>
        <v>80.291387300722747</v>
      </c>
      <c r="L47" s="40">
        <f>tpo_bars!S47</f>
        <v>72.384738842726776</v>
      </c>
      <c r="M47" s="57">
        <f t="shared" si="59"/>
        <v>77.139184008513467</v>
      </c>
      <c r="N47" s="40">
        <f>tpo_bars!V47</f>
        <v>83.579009430112123</v>
      </c>
      <c r="O47" s="57">
        <f t="shared" ref="O47:O63" si="64">N$195</f>
        <v>84.304820532732407</v>
      </c>
      <c r="P47" s="40">
        <f>tpo_bars!AB47</f>
        <v>70.794092466132298</v>
      </c>
      <c r="Q47" s="57">
        <f t="shared" ref="Q47:Q63" si="65">P$195</f>
        <v>69.476401868669598</v>
      </c>
      <c r="R47" s="40">
        <f>tpo_bars!AC47</f>
        <v>74.359262585592091</v>
      </c>
      <c r="S47" s="57">
        <f t="shared" ref="S47:U63" si="66">R$195</f>
        <v>71.875092139251876</v>
      </c>
      <c r="T47" s="40">
        <f>tpo_bars!AF47</f>
        <v>69.267015707667497</v>
      </c>
      <c r="U47" s="57">
        <f t="shared" si="66"/>
        <v>73.30405249979529</v>
      </c>
      <c r="V47" s="40">
        <f>tpo_bars!AI47</f>
        <v>61.523437499249191</v>
      </c>
      <c r="W47" s="57">
        <f t="shared" ref="W47:W63" si="67">V$195</f>
        <v>59.537105989135704</v>
      </c>
      <c r="X47" s="40">
        <f>tpo_bars!AO47</f>
        <v>92.285156248873562</v>
      </c>
      <c r="Y47" s="57">
        <f t="shared" ref="Y47:Y63" si="68">X$195</f>
        <v>94.591763587946502</v>
      </c>
      <c r="Z47" s="40">
        <f>tpo_bars!AP47</f>
        <v>52.113970587756256</v>
      </c>
      <c r="AA47" s="57">
        <f t="shared" ref="AA47:AA63" si="69">Z$195</f>
        <v>53.776462194071549</v>
      </c>
      <c r="AB47" s="40">
        <f>tpo_bars!AS47</f>
        <v>83.186619720598344</v>
      </c>
      <c r="AC47" s="57">
        <f t="shared" si="60"/>
        <v>78.797538184756363</v>
      </c>
      <c r="AD47" s="40">
        <f>tpo_bars!AY47</f>
        <v>57.742667598962036</v>
      </c>
      <c r="AE47" s="57">
        <f t="shared" ref="AE47:AE63" si="70">AD$195</f>
        <v>58.084259803780398</v>
      </c>
      <c r="AF47" s="40">
        <f>tpo_bars!AZ47</f>
        <v>76.752011138650943</v>
      </c>
      <c r="AG47" s="57">
        <f t="shared" ref="AG47:AG63" si="71">AF$195</f>
        <v>75.881604596187373</v>
      </c>
      <c r="AH47" s="40">
        <f>tpo_bars!BF47</f>
        <v>72.788292255523558</v>
      </c>
      <c r="AI47" s="57">
        <f t="shared" si="61"/>
        <v>69.231425201095064</v>
      </c>
      <c r="AJ47" s="40">
        <f>tpo_bars!BG47</f>
        <v>71.741016558744093</v>
      </c>
      <c r="AK47" s="57">
        <f t="shared" ref="AK47:AK63" si="72">AJ$195</f>
        <v>68.21144970973647</v>
      </c>
      <c r="AL47" s="40">
        <f>tpo_bars!BJ47</f>
        <v>71.282327389374004</v>
      </c>
      <c r="AM47" s="57">
        <f t="shared" ref="AM47:AM63" si="73">AL$195</f>
        <v>69.547461018373014</v>
      </c>
      <c r="AN47" s="40">
        <f>tpo_bars!BM47</f>
        <v>57.958528037203365</v>
      </c>
      <c r="AO47" s="57">
        <f t="shared" ref="AO47:AO63" si="74">AN$195</f>
        <v>57.761493228860438</v>
      </c>
      <c r="AP47" s="40">
        <f>tpo_bars!BP47</f>
        <v>56.071993673658561</v>
      </c>
      <c r="AQ47" s="57">
        <f t="shared" ref="AQ47:AQ63" si="75">AP$195</f>
        <v>55.474092474665468</v>
      </c>
      <c r="AR47" s="40">
        <f>tpo_bars!BS47</f>
        <v>71.011951620951706</v>
      </c>
      <c r="AS47" s="57">
        <f t="shared" ref="AS47:AS63" si="76">AR$195</f>
        <v>66.828121779302919</v>
      </c>
      <c r="AT47" s="40">
        <f>tpo_bars!BY47</f>
        <v>64.331561206708244</v>
      </c>
      <c r="AU47" s="57">
        <f t="shared" ref="AU47:AW63" si="77">AT$195</f>
        <v>64.074134971052473</v>
      </c>
      <c r="AV47" s="40">
        <f>tpo_bars!BZ47</f>
        <v>85.983535529876846</v>
      </c>
      <c r="AW47" s="57">
        <f t="shared" si="77"/>
        <v>77.430692266376084</v>
      </c>
      <c r="AX47" s="40">
        <f>tpo_bars!CF47</f>
        <v>67.702647386438002</v>
      </c>
      <c r="AY47" s="57">
        <f t="shared" ref="AY47:AY63" si="78">AX$195</f>
        <v>59.602695108941298</v>
      </c>
      <c r="AZ47" s="40">
        <f>tpo_bars!CG47</f>
        <v>68.266253866798849</v>
      </c>
      <c r="BA47" s="57">
        <f t="shared" si="62"/>
        <v>67.04373460737024</v>
      </c>
      <c r="BB47" s="40">
        <f>tpo_bars!CJ47</f>
        <v>72.889884670538663</v>
      </c>
      <c r="BC47" s="57">
        <f t="shared" ref="BC47:BC63" si="79">BB$195</f>
        <v>69.151319662185728</v>
      </c>
      <c r="BD47" s="40">
        <f>tpo_bars!CM47</f>
        <v>65.417325951752645</v>
      </c>
      <c r="BE47" s="57">
        <f t="shared" ref="BE47:BE63" si="80">BD$195</f>
        <v>69.378289400951232</v>
      </c>
      <c r="BF47" s="58">
        <f t="shared" si="54"/>
        <v>72.007091791461306</v>
      </c>
      <c r="BG47" s="57">
        <f t="shared" ref="BG47:BG63" si="81">BF$195</f>
        <v>70.748697149198861</v>
      </c>
      <c r="BH47" s="57">
        <f t="shared" si="55"/>
        <v>0.4087008488932129</v>
      </c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  <c r="DM47" s="57"/>
      <c r="DN47" s="57"/>
      <c r="DO47" s="57"/>
      <c r="DP47" s="57"/>
      <c r="DQ47" s="57"/>
      <c r="DR47" s="57"/>
      <c r="DS47" s="57"/>
      <c r="DT47" s="57"/>
      <c r="DU47" s="57"/>
      <c r="DV47" s="57"/>
      <c r="DW47" s="57"/>
      <c r="DX47" s="57"/>
      <c r="DY47" s="57"/>
      <c r="DZ47" s="57"/>
      <c r="EA47" s="57"/>
      <c r="EB47" s="57"/>
      <c r="EC47" s="57"/>
      <c r="ED47" s="57"/>
      <c r="EE47" s="57"/>
      <c r="EF47" s="57"/>
      <c r="EG47" s="57"/>
      <c r="EH47" s="57"/>
      <c r="EI47" s="57"/>
      <c r="EJ47" s="57"/>
      <c r="EK47" s="57"/>
      <c r="EL47" s="57"/>
      <c r="EM47" s="57"/>
      <c r="EN47" s="57"/>
      <c r="EO47" s="57"/>
      <c r="EP47" s="57"/>
      <c r="EQ47" s="57"/>
      <c r="ER47" s="57"/>
      <c r="ES47" s="57"/>
      <c r="ET47" s="57"/>
      <c r="EU47" s="57"/>
      <c r="EV47" s="57"/>
      <c r="EW47" s="57"/>
      <c r="EX47" s="57"/>
      <c r="EY47" s="57"/>
      <c r="EZ47" s="57"/>
      <c r="FA47" s="57"/>
    </row>
    <row r="48" spans="1:157" x14ac:dyDescent="0.3">
      <c r="B48" s="7" t="s">
        <v>17</v>
      </c>
      <c r="C48" s="3">
        <v>47</v>
      </c>
      <c r="D48" s="57">
        <f>tpo_bars!F48</f>
        <v>73.364604937976523</v>
      </c>
      <c r="E48" s="57">
        <f t="shared" si="56"/>
        <v>66.099100614046534</v>
      </c>
      <c r="F48" s="40">
        <f>tpo_bars!I48</f>
        <v>93.218309591801429</v>
      </c>
      <c r="G48" s="40">
        <f t="shared" si="57"/>
        <v>90.115609071691011</v>
      </c>
      <c r="H48" s="40">
        <f>tpo_bars!O48</f>
        <v>81.59950658301598</v>
      </c>
      <c r="I48" s="57">
        <f t="shared" si="58"/>
        <v>83.205531208157751</v>
      </c>
      <c r="J48" s="40">
        <f>tpo_bars!P48</f>
        <v>83.655218910475227</v>
      </c>
      <c r="K48" s="57">
        <f t="shared" si="63"/>
        <v>80.291387300722747</v>
      </c>
      <c r="L48" s="40">
        <f>tpo_bars!S48</f>
        <v>75.40731604663651</v>
      </c>
      <c r="M48" s="57">
        <f t="shared" si="59"/>
        <v>77.139184008513467</v>
      </c>
      <c r="N48" s="40">
        <f>tpo_bars!V48</f>
        <v>90.501715264694155</v>
      </c>
      <c r="O48" s="57">
        <f t="shared" si="64"/>
        <v>84.304820532732407</v>
      </c>
      <c r="P48" s="40">
        <f>tpo_bars!AB48</f>
        <v>72.111191866721441</v>
      </c>
      <c r="Q48" s="57">
        <f t="shared" si="65"/>
        <v>69.476401868669598</v>
      </c>
      <c r="R48" s="40">
        <f>tpo_bars!AC48</f>
        <v>77.12028162231509</v>
      </c>
      <c r="S48" s="57">
        <f t="shared" si="66"/>
        <v>71.875092139251876</v>
      </c>
      <c r="T48" s="40">
        <f>tpo_bars!AF48</f>
        <v>71.614533406238195</v>
      </c>
      <c r="U48" s="57">
        <f t="shared" si="66"/>
        <v>73.30405249979529</v>
      </c>
      <c r="V48" s="40">
        <f>tpo_bars!AI48</f>
        <v>61.040900737605099</v>
      </c>
      <c r="W48" s="57">
        <f t="shared" si="67"/>
        <v>59.537105989135704</v>
      </c>
      <c r="X48" s="40">
        <f>tpo_bars!AO48</f>
        <v>95.703125001557851</v>
      </c>
      <c r="Y48" s="57">
        <f t="shared" si="68"/>
        <v>94.591763587946502</v>
      </c>
      <c r="Z48" s="40">
        <f>tpo_bars!AP48</f>
        <v>56.374861267379316</v>
      </c>
      <c r="AA48" s="57">
        <f t="shared" si="69"/>
        <v>53.776462194071549</v>
      </c>
      <c r="AB48" s="40">
        <f>tpo_bars!AS48</f>
        <v>82.353150698721578</v>
      </c>
      <c r="AC48" s="57">
        <f t="shared" si="60"/>
        <v>78.797538184756363</v>
      </c>
      <c r="AD48" s="40">
        <f>tpo_bars!AY48</f>
        <v>56.173573369505583</v>
      </c>
      <c r="AE48" s="57">
        <f t="shared" si="70"/>
        <v>58.084259803780398</v>
      </c>
      <c r="AF48" s="40">
        <f>tpo_bars!AZ48</f>
        <v>77.134814187025597</v>
      </c>
      <c r="AG48" s="57">
        <f t="shared" si="71"/>
        <v>75.881604596187373</v>
      </c>
      <c r="AH48" s="40">
        <f>tpo_bars!BF48</f>
        <v>69.837415540172103</v>
      </c>
      <c r="AI48" s="57">
        <f t="shared" si="61"/>
        <v>69.231425201095064</v>
      </c>
      <c r="AJ48" s="40">
        <f>tpo_bars!BG48</f>
        <v>73.575834350717116</v>
      </c>
      <c r="AK48" s="57">
        <f t="shared" si="72"/>
        <v>68.21144970973647</v>
      </c>
      <c r="AL48" s="40">
        <f>tpo_bars!BJ48</f>
        <v>72.630456728754694</v>
      </c>
      <c r="AM48" s="57">
        <f t="shared" si="73"/>
        <v>69.547461018373014</v>
      </c>
      <c r="AN48" s="40">
        <f>tpo_bars!BM48</f>
        <v>60.996676683245994</v>
      </c>
      <c r="AO48" s="57">
        <f t="shared" si="74"/>
        <v>57.761493228860438</v>
      </c>
      <c r="AP48" s="40">
        <f>tpo_bars!BP48</f>
        <v>57.620749301651379</v>
      </c>
      <c r="AQ48" s="57">
        <f t="shared" si="75"/>
        <v>55.474092474665468</v>
      </c>
      <c r="AR48" s="40">
        <f>tpo_bars!BS48</f>
        <v>72.540331393005744</v>
      </c>
      <c r="AS48" s="57">
        <f t="shared" si="76"/>
        <v>66.828121779302919</v>
      </c>
      <c r="AT48" s="40">
        <f>tpo_bars!BY48</f>
        <v>65.694518009099738</v>
      </c>
      <c r="AU48" s="57">
        <f t="shared" si="77"/>
        <v>64.074134971052473</v>
      </c>
      <c r="AV48" s="40">
        <f>tpo_bars!BZ48</f>
        <v>85.151357845158159</v>
      </c>
      <c r="AW48" s="57">
        <f t="shared" si="77"/>
        <v>77.430692266376084</v>
      </c>
      <c r="AX48" s="40">
        <f>tpo_bars!CF48</f>
        <v>67.702647373705048</v>
      </c>
      <c r="AY48" s="57">
        <f t="shared" si="78"/>
        <v>59.602695108941298</v>
      </c>
      <c r="AZ48" s="40">
        <f>tpo_bars!CG48</f>
        <v>72.01815254201037</v>
      </c>
      <c r="BA48" s="57">
        <f t="shared" si="62"/>
        <v>67.04373460737024</v>
      </c>
      <c r="BB48" s="40">
        <f>tpo_bars!CJ48</f>
        <v>76.203407883269847</v>
      </c>
      <c r="BC48" s="57">
        <f t="shared" si="79"/>
        <v>69.151319662185728</v>
      </c>
      <c r="BD48" s="40">
        <f>tpo_bars!CM48</f>
        <v>69.43682370179701</v>
      </c>
      <c r="BE48" s="57">
        <f t="shared" si="80"/>
        <v>69.378289400951232</v>
      </c>
      <c r="BF48" s="58">
        <f t="shared" si="54"/>
        <v>73.732647216453969</v>
      </c>
      <c r="BG48" s="57">
        <f t="shared" si="81"/>
        <v>70.748697149198861</v>
      </c>
      <c r="BH48" s="57">
        <f t="shared" si="55"/>
        <v>0.58639195572913705</v>
      </c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  <c r="DM48" s="57"/>
      <c r="DN48" s="57"/>
      <c r="DO48" s="57"/>
      <c r="DP48" s="57"/>
      <c r="DQ48" s="57"/>
      <c r="DR48" s="57"/>
      <c r="DS48" s="57"/>
      <c r="DT48" s="57"/>
      <c r="DU48" s="57"/>
      <c r="DV48" s="57"/>
      <c r="DW48" s="57"/>
      <c r="DX48" s="57"/>
      <c r="DY48" s="57"/>
      <c r="DZ48" s="57"/>
      <c r="EA48" s="57"/>
      <c r="EB48" s="57"/>
      <c r="EC48" s="57"/>
      <c r="ED48" s="57"/>
      <c r="EE48" s="57"/>
      <c r="EF48" s="57"/>
      <c r="EG48" s="57"/>
      <c r="EH48" s="57"/>
      <c r="EI48" s="57"/>
      <c r="EJ48" s="57"/>
      <c r="EK48" s="57"/>
      <c r="EL48" s="57"/>
      <c r="EM48" s="57"/>
      <c r="EN48" s="57"/>
      <c r="EO48" s="57"/>
      <c r="EP48" s="57"/>
      <c r="EQ48" s="57"/>
      <c r="ER48" s="57"/>
      <c r="ES48" s="57"/>
      <c r="ET48" s="57"/>
      <c r="EU48" s="57"/>
      <c r="EV48" s="57"/>
      <c r="EW48" s="57"/>
      <c r="EX48" s="57"/>
      <c r="EY48" s="57"/>
      <c r="EZ48" s="57"/>
      <c r="FA48" s="57"/>
    </row>
    <row r="49" spans="1:157" x14ac:dyDescent="0.3">
      <c r="C49" s="3">
        <v>48</v>
      </c>
      <c r="D49" s="57">
        <f>tpo_bars!F49</f>
        <v>73.652761282882338</v>
      </c>
      <c r="E49" s="57">
        <f t="shared" si="56"/>
        <v>66.099100614046534</v>
      </c>
      <c r="F49" s="40">
        <f>tpo_bars!I49</f>
        <v>98.262032082551087</v>
      </c>
      <c r="G49" s="40">
        <f t="shared" si="57"/>
        <v>90.115609071691011</v>
      </c>
      <c r="H49" s="40">
        <f>tpo_bars!O49</f>
        <v>92.285156248873562</v>
      </c>
      <c r="I49" s="57">
        <f t="shared" si="58"/>
        <v>83.205531208157751</v>
      </c>
      <c r="J49" s="40">
        <f>tpo_bars!P49</f>
        <v>86.132812504836366</v>
      </c>
      <c r="K49" s="57">
        <f t="shared" si="63"/>
        <v>80.291387300722747</v>
      </c>
      <c r="L49" s="40">
        <f>tpo_bars!S49</f>
        <v>76.918604648591369</v>
      </c>
      <c r="M49" s="57">
        <f t="shared" si="59"/>
        <v>77.139184008513467</v>
      </c>
      <c r="N49" s="40">
        <f>tpo_bars!V49</f>
        <v>93.963068181985165</v>
      </c>
      <c r="O49" s="57">
        <f t="shared" si="64"/>
        <v>84.304820532732407</v>
      </c>
      <c r="P49" s="40">
        <f>tpo_bars!AB49</f>
        <v>72.788292255523132</v>
      </c>
      <c r="Q49" s="57">
        <f t="shared" si="65"/>
        <v>69.476401868669598</v>
      </c>
      <c r="R49" s="40">
        <f>tpo_bars!AC49</f>
        <v>78.500791140676597</v>
      </c>
      <c r="S49" s="57">
        <f t="shared" si="66"/>
        <v>71.875092139251876</v>
      </c>
      <c r="T49" s="40">
        <f>tpo_bars!AF49</f>
        <v>72.788292255523558</v>
      </c>
      <c r="U49" s="57">
        <f t="shared" si="66"/>
        <v>73.30405249979529</v>
      </c>
      <c r="V49" s="40">
        <f>tpo_bars!AI49</f>
        <v>60.79963235678305</v>
      </c>
      <c r="W49" s="57">
        <f t="shared" si="67"/>
        <v>59.537105989135704</v>
      </c>
      <c r="X49" s="40">
        <f>tpo_bars!AO49</f>
        <v>101.33272059463842</v>
      </c>
      <c r="Y49" s="57">
        <f t="shared" si="68"/>
        <v>94.591763587946502</v>
      </c>
      <c r="Z49" s="40">
        <f>tpo_bars!AP49</f>
        <v>58.505306607190846</v>
      </c>
      <c r="AA49" s="57">
        <f t="shared" si="69"/>
        <v>53.776462194071549</v>
      </c>
      <c r="AB49" s="40">
        <f>tpo_bars!AS49</f>
        <v>81.936416187783209</v>
      </c>
      <c r="AC49" s="57">
        <f t="shared" si="60"/>
        <v>78.797538184756363</v>
      </c>
      <c r="AD49" s="40">
        <f>tpo_bars!AY49</f>
        <v>58.06706460820746</v>
      </c>
      <c r="AE49" s="57">
        <f t="shared" si="70"/>
        <v>58.084259803780398</v>
      </c>
      <c r="AF49" s="40">
        <f>tpo_bars!AZ49</f>
        <v>77.326215711212924</v>
      </c>
      <c r="AG49" s="57">
        <f t="shared" si="71"/>
        <v>75.881604596187373</v>
      </c>
      <c r="AH49" s="40">
        <f>tpo_bars!BF49</f>
        <v>71.118836014494391</v>
      </c>
      <c r="AI49" s="57">
        <f t="shared" si="61"/>
        <v>69.231425201095064</v>
      </c>
      <c r="AJ49" s="40">
        <f>tpo_bars!BG49</f>
        <v>74.493243246703628</v>
      </c>
      <c r="AK49" s="57">
        <f t="shared" si="72"/>
        <v>68.21144970973647</v>
      </c>
      <c r="AL49" s="40">
        <f>tpo_bars!BJ49</f>
        <v>73.304521398445047</v>
      </c>
      <c r="AM49" s="57">
        <f t="shared" si="73"/>
        <v>69.547461018373014</v>
      </c>
      <c r="AN49" s="40">
        <f>tpo_bars!BM49</f>
        <v>62.515751006267315</v>
      </c>
      <c r="AO49" s="57">
        <f t="shared" si="74"/>
        <v>57.761493228860438</v>
      </c>
      <c r="AP49" s="40">
        <f>tpo_bars!BP49</f>
        <v>58.395127115647796</v>
      </c>
      <c r="AQ49" s="57">
        <f t="shared" si="75"/>
        <v>55.474092474665468</v>
      </c>
      <c r="AR49" s="40">
        <f>tpo_bars!BS49</f>
        <v>73.304521279032755</v>
      </c>
      <c r="AS49" s="57">
        <f t="shared" si="76"/>
        <v>66.828121779302919</v>
      </c>
      <c r="AT49" s="40">
        <f>tpo_bars!BY49</f>
        <v>65.142463227622699</v>
      </c>
      <c r="AU49" s="57">
        <f t="shared" si="77"/>
        <v>64.074134971052473</v>
      </c>
      <c r="AV49" s="40">
        <f>tpo_bars!BZ49</f>
        <v>84.735269002798816</v>
      </c>
      <c r="AW49" s="57">
        <f t="shared" si="77"/>
        <v>77.430692266376084</v>
      </c>
      <c r="AX49" s="40">
        <f>tpo_bars!CF49</f>
        <v>68.299146478562079</v>
      </c>
      <c r="AY49" s="57">
        <f t="shared" si="78"/>
        <v>59.602695108941298</v>
      </c>
      <c r="AZ49" s="40">
        <f>tpo_bars!CG49</f>
        <v>73.894101879616144</v>
      </c>
      <c r="BA49" s="57">
        <f t="shared" si="62"/>
        <v>67.04373460737024</v>
      </c>
      <c r="BB49" s="40">
        <f>tpo_bars!CJ49</f>
        <v>77.860169489635439</v>
      </c>
      <c r="BC49" s="57">
        <f t="shared" si="79"/>
        <v>69.151319662185728</v>
      </c>
      <c r="BD49" s="40">
        <f>tpo_bars!CM49</f>
        <v>71.446572576819207</v>
      </c>
      <c r="BE49" s="57">
        <f t="shared" si="80"/>
        <v>69.378289400951232</v>
      </c>
      <c r="BF49" s="58">
        <f t="shared" si="54"/>
        <v>75.472921828996462</v>
      </c>
      <c r="BG49" s="57">
        <f t="shared" si="81"/>
        <v>70.748697149198861</v>
      </c>
      <c r="BH49" s="57">
        <f t="shared" si="55"/>
        <v>0.76559878827840122</v>
      </c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  <c r="DM49" s="57"/>
      <c r="DN49" s="57"/>
      <c r="DO49" s="57"/>
      <c r="DP49" s="57"/>
      <c r="DQ49" s="57"/>
      <c r="DR49" s="57"/>
      <c r="DS49" s="57"/>
      <c r="DT49" s="57"/>
      <c r="DU49" s="57"/>
      <c r="DV49" s="57"/>
      <c r="DW49" s="57"/>
      <c r="DX49" s="57"/>
      <c r="DY49" s="57"/>
      <c r="DZ49" s="57"/>
      <c r="EA49" s="57"/>
      <c r="EB49" s="57"/>
      <c r="EC49" s="57"/>
      <c r="ED49" s="57"/>
      <c r="EE49" s="57"/>
      <c r="EF49" s="57"/>
      <c r="EG49" s="57"/>
      <c r="EH49" s="57"/>
      <c r="EI49" s="57"/>
      <c r="EJ49" s="57"/>
      <c r="EK49" s="57"/>
      <c r="EL49" s="57"/>
      <c r="EM49" s="57"/>
      <c r="EN49" s="57"/>
      <c r="EO49" s="57"/>
      <c r="EP49" s="57"/>
      <c r="EQ49" s="57"/>
      <c r="ER49" s="57"/>
      <c r="ES49" s="57"/>
      <c r="ET49" s="57"/>
      <c r="EU49" s="57"/>
      <c r="EV49" s="57"/>
      <c r="EW49" s="57"/>
      <c r="EX49" s="57"/>
      <c r="EY49" s="57"/>
      <c r="EZ49" s="57"/>
      <c r="FA49" s="57"/>
    </row>
    <row r="50" spans="1:157" x14ac:dyDescent="0.3">
      <c r="B50" s="7" t="s">
        <v>18</v>
      </c>
      <c r="C50" s="3">
        <v>49</v>
      </c>
      <c r="D50" s="57">
        <f>tpo_bars!F50</f>
        <v>63.702198838065264</v>
      </c>
      <c r="E50" s="57">
        <f t="shared" si="56"/>
        <v>66.099100614046534</v>
      </c>
      <c r="F50" s="40">
        <f>tpo_bars!I50</f>
        <v>98.970226918043167</v>
      </c>
      <c r="G50" s="40">
        <f t="shared" si="57"/>
        <v>90.115609071691011</v>
      </c>
      <c r="H50" s="40">
        <f>tpo_bars!O50</f>
        <v>88.090376423484699</v>
      </c>
      <c r="I50" s="57">
        <f t="shared" si="58"/>
        <v>83.205531208157751</v>
      </c>
      <c r="J50" s="40">
        <f>tpo_bars!P50</f>
        <v>80.650321924359901</v>
      </c>
      <c r="K50" s="57">
        <f t="shared" si="63"/>
        <v>80.291387300722747</v>
      </c>
      <c r="L50" s="40">
        <f>tpo_bars!S50</f>
        <v>75.301697047332866</v>
      </c>
      <c r="M50" s="57">
        <f t="shared" si="59"/>
        <v>77.139184008513467</v>
      </c>
      <c r="N50" s="40">
        <f>tpo_bars!V50</f>
        <v>89.225434495693193</v>
      </c>
      <c r="O50" s="57">
        <f t="shared" si="64"/>
        <v>84.304820532732407</v>
      </c>
      <c r="P50" s="40">
        <f>tpo_bars!AB50</f>
        <v>70.472301131890703</v>
      </c>
      <c r="Q50" s="57">
        <f t="shared" si="65"/>
        <v>69.476401868669598</v>
      </c>
      <c r="R50" s="40">
        <f>tpo_bars!AC50</f>
        <v>73.907981187645845</v>
      </c>
      <c r="S50" s="57">
        <f t="shared" si="66"/>
        <v>71.875092139251876</v>
      </c>
      <c r="T50" s="40">
        <f>tpo_bars!AF50</f>
        <v>74.437217969680461</v>
      </c>
      <c r="U50" s="57">
        <f t="shared" si="66"/>
        <v>73.30405249979529</v>
      </c>
      <c r="V50" s="40">
        <f>tpo_bars!AI50</f>
        <v>60.750020249082283</v>
      </c>
      <c r="W50" s="57">
        <f t="shared" si="67"/>
        <v>59.537105989135704</v>
      </c>
      <c r="X50" s="40">
        <f>tpo_bars!AO50</f>
        <v>101.99938321142922</v>
      </c>
      <c r="Y50" s="57">
        <f t="shared" si="68"/>
        <v>94.591763587946502</v>
      </c>
      <c r="Z50" s="40">
        <f>tpo_bars!AP50</f>
        <v>59.486053199380578</v>
      </c>
      <c r="AA50" s="57">
        <f t="shared" si="69"/>
        <v>53.776462194071549</v>
      </c>
      <c r="AB50" s="40">
        <f>tpo_bars!AS50</f>
        <v>83.87960922609048</v>
      </c>
      <c r="AC50" s="57">
        <f t="shared" si="60"/>
        <v>78.797538184756363</v>
      </c>
      <c r="AD50" s="40">
        <f>tpo_bars!AY50</f>
        <v>60.978982304889954</v>
      </c>
      <c r="AE50" s="57">
        <f t="shared" si="70"/>
        <v>58.084259803780398</v>
      </c>
      <c r="AF50" s="40">
        <f>tpo_bars!AZ50</f>
        <v>81.494744857145719</v>
      </c>
      <c r="AG50" s="57">
        <f t="shared" si="71"/>
        <v>75.881604596187373</v>
      </c>
      <c r="AH50" s="40">
        <f>tpo_bars!BF50</f>
        <v>69.213867177783854</v>
      </c>
      <c r="AI50" s="57">
        <f t="shared" si="61"/>
        <v>69.231425201095064</v>
      </c>
      <c r="AJ50" s="40">
        <f>tpo_bars!BG50</f>
        <v>72.682643578242988</v>
      </c>
      <c r="AK50" s="57">
        <f t="shared" si="72"/>
        <v>68.21144970973647</v>
      </c>
      <c r="AL50" s="40">
        <f>tpo_bars!BJ50</f>
        <v>70.993117781952606</v>
      </c>
      <c r="AM50" s="57">
        <f t="shared" si="73"/>
        <v>69.547461018373014</v>
      </c>
      <c r="AN50" s="40">
        <f>tpo_bars!BM50</f>
        <v>60.288726797967954</v>
      </c>
      <c r="AO50" s="57">
        <f t="shared" si="74"/>
        <v>57.761493228860438</v>
      </c>
      <c r="AP50" s="40">
        <f>tpo_bars!BP50</f>
        <v>58.765184957835139</v>
      </c>
      <c r="AQ50" s="57">
        <f t="shared" si="75"/>
        <v>55.474092474665468</v>
      </c>
      <c r="AR50" s="40">
        <f>tpo_bars!BS50</f>
        <v>69.373699119143879</v>
      </c>
      <c r="AS50" s="57">
        <f t="shared" si="76"/>
        <v>66.828121779302919</v>
      </c>
      <c r="AT50" s="40">
        <f>tpo_bars!BY50</f>
        <v>70.472301145685961</v>
      </c>
      <c r="AU50" s="57">
        <f t="shared" si="77"/>
        <v>64.074134971052473</v>
      </c>
      <c r="AV50" s="40">
        <f>tpo_bars!BZ50</f>
        <v>83.370089668848436</v>
      </c>
      <c r="AW50" s="57">
        <f t="shared" si="77"/>
        <v>77.430692266376084</v>
      </c>
      <c r="AX50" s="40">
        <f>tpo_bars!CF50</f>
        <v>64.599609382491664</v>
      </c>
      <c r="AY50" s="57">
        <f t="shared" si="78"/>
        <v>59.602695108941298</v>
      </c>
      <c r="AZ50" s="40">
        <f>tpo_bars!CG50</f>
        <v>69.778787439325669</v>
      </c>
      <c r="BA50" s="57">
        <f t="shared" si="62"/>
        <v>67.04373460737024</v>
      </c>
      <c r="BB50" s="40">
        <f>tpo_bars!CJ50</f>
        <v>73.557016773461811</v>
      </c>
      <c r="BC50" s="57">
        <f t="shared" si="79"/>
        <v>69.151319662185728</v>
      </c>
      <c r="BD50" s="40">
        <f>tpo_bars!CM50</f>
        <v>75.23809882303604</v>
      </c>
      <c r="BE50" s="57">
        <f t="shared" si="80"/>
        <v>69.378289400951232</v>
      </c>
      <c r="BF50" s="58">
        <f t="shared" si="54"/>
        <v>74.136284875184828</v>
      </c>
      <c r="BG50" s="57">
        <f t="shared" si="81"/>
        <v>70.748697149198861</v>
      </c>
      <c r="BH50" s="57">
        <f t="shared" si="55"/>
        <v>0.62795702011462451</v>
      </c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  <c r="DM50" s="57"/>
      <c r="DN50" s="57"/>
      <c r="DO50" s="57"/>
      <c r="DP50" s="57"/>
      <c r="DQ50" s="57"/>
      <c r="DR50" s="57"/>
      <c r="DS50" s="57"/>
      <c r="DT50" s="57"/>
      <c r="DU50" s="57"/>
      <c r="DV50" s="57"/>
      <c r="DW50" s="57"/>
      <c r="DX50" s="57"/>
      <c r="DY50" s="57"/>
      <c r="DZ50" s="57"/>
      <c r="EA50" s="57"/>
      <c r="EB50" s="57"/>
      <c r="EC50" s="57"/>
      <c r="ED50" s="57"/>
      <c r="EE50" s="57"/>
      <c r="EF50" s="57"/>
      <c r="EG50" s="57"/>
      <c r="EH50" s="57"/>
      <c r="EI50" s="57"/>
      <c r="EJ50" s="57"/>
      <c r="EK50" s="57"/>
      <c r="EL50" s="57"/>
      <c r="EM50" s="57"/>
      <c r="EN50" s="57"/>
      <c r="EO50" s="57"/>
      <c r="EP50" s="57"/>
      <c r="EQ50" s="57"/>
      <c r="ER50" s="57"/>
      <c r="ES50" s="57"/>
      <c r="ET50" s="57"/>
      <c r="EU50" s="57"/>
      <c r="EV50" s="57"/>
      <c r="EW50" s="57"/>
      <c r="EX50" s="57"/>
      <c r="EY50" s="57"/>
      <c r="EZ50" s="57"/>
      <c r="FA50" s="57"/>
    </row>
    <row r="51" spans="1:157" x14ac:dyDescent="0.3">
      <c r="C51" s="3">
        <v>50</v>
      </c>
      <c r="D51" s="57">
        <f>tpo_bars!F51</f>
        <v>58.726917615656731</v>
      </c>
      <c r="E51" s="57">
        <f t="shared" si="56"/>
        <v>66.099100614046534</v>
      </c>
      <c r="F51" s="40">
        <f>tpo_bars!I51</f>
        <v>99.324324335789214</v>
      </c>
      <c r="G51" s="40">
        <f t="shared" si="57"/>
        <v>90.115609071691011</v>
      </c>
      <c r="H51" s="40">
        <f>tpo_bars!O51</f>
        <v>91.199972438152415</v>
      </c>
      <c r="I51" s="57">
        <f t="shared" si="58"/>
        <v>83.205531208157751</v>
      </c>
      <c r="J51" s="40">
        <f>tpo_bars!P51</f>
        <v>77.909076634121661</v>
      </c>
      <c r="K51" s="57">
        <f t="shared" si="63"/>
        <v>80.291387300722747</v>
      </c>
      <c r="L51" s="40">
        <f>tpo_bars!S51</f>
        <v>74.493243246703628</v>
      </c>
      <c r="M51" s="57">
        <f t="shared" si="59"/>
        <v>77.139184008513467</v>
      </c>
      <c r="N51" s="40">
        <f>tpo_bars!V51</f>
        <v>86.856617652547214</v>
      </c>
      <c r="O51" s="57">
        <f t="shared" si="64"/>
        <v>84.304820532732407</v>
      </c>
      <c r="P51" s="40">
        <f>tpo_bars!AB51</f>
        <v>71.446894112150275</v>
      </c>
      <c r="Q51" s="57">
        <f t="shared" si="65"/>
        <v>69.476401868669598</v>
      </c>
      <c r="R51" s="40">
        <f>tpo_bars!AC51</f>
        <v>71.611576211130469</v>
      </c>
      <c r="S51" s="57">
        <f t="shared" si="66"/>
        <v>71.875092139251876</v>
      </c>
      <c r="T51" s="40">
        <f>tpo_bars!AF51</f>
        <v>75.261680826758905</v>
      </c>
      <c r="U51" s="57">
        <f t="shared" si="66"/>
        <v>73.30405249979529</v>
      </c>
      <c r="V51" s="40">
        <f>tpo_bars!AI51</f>
        <v>60.725214195231899</v>
      </c>
      <c r="W51" s="57">
        <f t="shared" si="67"/>
        <v>59.537105989135704</v>
      </c>
      <c r="X51" s="40">
        <f>tpo_bars!AO51</f>
        <v>101.99938324032939</v>
      </c>
      <c r="Y51" s="57">
        <f t="shared" si="68"/>
        <v>94.591763587946502</v>
      </c>
      <c r="Z51" s="40">
        <f>tpo_bars!AP51</f>
        <v>59.976426495475458</v>
      </c>
      <c r="AA51" s="57">
        <f t="shared" si="69"/>
        <v>53.776462194071549</v>
      </c>
      <c r="AB51" s="40">
        <f>tpo_bars!AS51</f>
        <v>84.851205745244116</v>
      </c>
      <c r="AC51" s="57">
        <f t="shared" si="60"/>
        <v>78.797538184756363</v>
      </c>
      <c r="AD51" s="40">
        <f>tpo_bars!AY51</f>
        <v>62.51599718161701</v>
      </c>
      <c r="AE51" s="57">
        <f t="shared" si="70"/>
        <v>58.084259803780398</v>
      </c>
      <c r="AF51" s="40">
        <f>tpo_bars!AZ51</f>
        <v>83.579009430112123</v>
      </c>
      <c r="AG51" s="57">
        <f t="shared" si="71"/>
        <v>75.881604596187373</v>
      </c>
      <c r="AH51" s="40">
        <f>tpo_bars!BF51</f>
        <v>72.788292255523558</v>
      </c>
      <c r="AI51" s="57">
        <f t="shared" si="61"/>
        <v>69.231425201095064</v>
      </c>
      <c r="AJ51" s="40">
        <f>tpo_bars!BG51</f>
        <v>71.777343744012668</v>
      </c>
      <c r="AK51" s="57">
        <f t="shared" si="72"/>
        <v>68.21144970973647</v>
      </c>
      <c r="AL51" s="40">
        <f>tpo_bars!BJ51</f>
        <v>69.837415973706385</v>
      </c>
      <c r="AM51" s="57">
        <f t="shared" si="73"/>
        <v>69.547461018373014</v>
      </c>
      <c r="AN51" s="40">
        <f>tpo_bars!BM51</f>
        <v>59.175214693818269</v>
      </c>
      <c r="AO51" s="57">
        <f t="shared" si="74"/>
        <v>57.761493228860438</v>
      </c>
      <c r="AP51" s="40">
        <f>tpo_bars!BP51</f>
        <v>58.950213878928814</v>
      </c>
      <c r="AQ51" s="57">
        <f t="shared" si="75"/>
        <v>55.474092474665468</v>
      </c>
      <c r="AR51" s="40">
        <f>tpo_bars!BS51</f>
        <v>67.408288039199448</v>
      </c>
      <c r="AS51" s="57">
        <f t="shared" si="76"/>
        <v>66.828121779302919</v>
      </c>
      <c r="AT51" s="40">
        <f>tpo_bars!BY51</f>
        <v>67.999588814041743</v>
      </c>
      <c r="AU51" s="57">
        <f t="shared" si="77"/>
        <v>64.074134971052473</v>
      </c>
      <c r="AV51" s="40">
        <f>tpo_bars!BZ51</f>
        <v>82.687500001873261</v>
      </c>
      <c r="AW51" s="57">
        <f t="shared" si="77"/>
        <v>77.430692266376084</v>
      </c>
      <c r="AX51" s="40">
        <f>tpo_bars!CF51</f>
        <v>67.408288032888223</v>
      </c>
      <c r="AY51" s="57">
        <f t="shared" si="78"/>
        <v>59.602695108941298</v>
      </c>
      <c r="AZ51" s="40">
        <f>tpo_bars!CG51</f>
        <v>67.721130219180452</v>
      </c>
      <c r="BA51" s="57">
        <f t="shared" si="62"/>
        <v>67.04373460737024</v>
      </c>
      <c r="BB51" s="40">
        <f>tpo_bars!CJ51</f>
        <v>71.405440415374997</v>
      </c>
      <c r="BC51" s="57">
        <f t="shared" si="79"/>
        <v>69.151319662185728</v>
      </c>
      <c r="BD51" s="40">
        <f>tpo_bars!CM51</f>
        <v>77.133861946144478</v>
      </c>
      <c r="BE51" s="57">
        <f t="shared" si="80"/>
        <v>69.378289400951232</v>
      </c>
      <c r="BF51" s="58">
        <f t="shared" si="54"/>
        <v>73.880374717618992</v>
      </c>
      <c r="BG51" s="57">
        <f t="shared" si="81"/>
        <v>70.748697149198861</v>
      </c>
      <c r="BH51" s="57">
        <f t="shared" si="55"/>
        <v>0.60160436954785268</v>
      </c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7"/>
      <c r="DT51" s="57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57"/>
      <c r="EF51" s="57"/>
      <c r="EG51" s="57"/>
      <c r="EH51" s="57"/>
      <c r="EI51" s="57"/>
      <c r="EJ51" s="57"/>
      <c r="EK51" s="57"/>
      <c r="EL51" s="57"/>
      <c r="EM51" s="57"/>
      <c r="EN51" s="57"/>
      <c r="EO51" s="57"/>
      <c r="EP51" s="57"/>
      <c r="EQ51" s="57"/>
      <c r="ER51" s="57"/>
      <c r="ES51" s="57"/>
      <c r="ET51" s="57"/>
      <c r="EU51" s="57"/>
      <c r="EV51" s="57"/>
      <c r="EW51" s="57"/>
      <c r="EX51" s="57"/>
      <c r="EY51" s="57"/>
      <c r="EZ51" s="57"/>
      <c r="FA51" s="57"/>
    </row>
    <row r="52" spans="1:157" x14ac:dyDescent="0.3">
      <c r="B52" s="7" t="s">
        <v>19</v>
      </c>
      <c r="C52" s="3">
        <v>51</v>
      </c>
      <c r="D52" s="57">
        <f>tpo_bars!F52</f>
        <v>62.726324135986999</v>
      </c>
      <c r="E52" s="57">
        <f t="shared" si="56"/>
        <v>66.099100614046534</v>
      </c>
      <c r="F52" s="40">
        <f>tpo_bars!I52</f>
        <v>98.546142291661894</v>
      </c>
      <c r="G52" s="40">
        <f t="shared" si="57"/>
        <v>90.115609071691011</v>
      </c>
      <c r="H52" s="40">
        <f>tpo_bars!O52</f>
        <v>86.132345191232446</v>
      </c>
      <c r="I52" s="57">
        <f t="shared" si="58"/>
        <v>83.205531208157751</v>
      </c>
      <c r="J52" s="40">
        <f>tpo_bars!P52</f>
        <v>75.188442211277831</v>
      </c>
      <c r="K52" s="57">
        <f t="shared" si="63"/>
        <v>80.291387300722747</v>
      </c>
      <c r="L52" s="40">
        <f>tpo_bars!S52</f>
        <v>79.785721694293812</v>
      </c>
      <c r="M52" s="57">
        <f t="shared" si="59"/>
        <v>77.139184008513467</v>
      </c>
      <c r="N52" s="40">
        <f>tpo_bars!V52</f>
        <v>85.064787318174652</v>
      </c>
      <c r="O52" s="57">
        <f t="shared" si="64"/>
        <v>84.304820532732407</v>
      </c>
      <c r="P52" s="40">
        <f>tpo_bars!AB52</f>
        <v>68.905950924486376</v>
      </c>
      <c r="Q52" s="57">
        <f t="shared" si="65"/>
        <v>69.476401868669598</v>
      </c>
      <c r="R52" s="40">
        <f>tpo_bars!AC52</f>
        <v>72.533131339336819</v>
      </c>
      <c r="S52" s="57">
        <f t="shared" si="66"/>
        <v>71.875092139251876</v>
      </c>
      <c r="T52" s="40">
        <f>tpo_bars!AF52</f>
        <v>78.752530681844405</v>
      </c>
      <c r="U52" s="57">
        <f t="shared" si="66"/>
        <v>73.30405249979529</v>
      </c>
      <c r="V52" s="40">
        <f>tpo_bars!AI52</f>
        <v>61.318489181654783</v>
      </c>
      <c r="W52" s="57">
        <f t="shared" si="67"/>
        <v>59.537105989135704</v>
      </c>
      <c r="X52" s="40">
        <f>tpo_bars!AO52</f>
        <v>102.67487582569007</v>
      </c>
      <c r="Y52" s="57">
        <f t="shared" si="68"/>
        <v>94.591763587946502</v>
      </c>
      <c r="Z52" s="40">
        <f>tpo_bars!AP52</f>
        <v>59.213059991005956</v>
      </c>
      <c r="AA52" s="57">
        <f t="shared" si="69"/>
        <v>53.776462194071549</v>
      </c>
      <c r="AB52" s="40">
        <f>tpo_bars!AS52</f>
        <v>83.342664530678135</v>
      </c>
      <c r="AC52" s="57">
        <f t="shared" si="60"/>
        <v>78.797538184756363</v>
      </c>
      <c r="AD52" s="40">
        <f>tpo_bars!AY52</f>
        <v>56.999450686793843</v>
      </c>
      <c r="AE52" s="57">
        <f t="shared" si="70"/>
        <v>58.084259803780398</v>
      </c>
      <c r="AF52" s="40">
        <f>tpo_bars!AZ52</f>
        <v>82.858173252635169</v>
      </c>
      <c r="AG52" s="57">
        <f t="shared" si="71"/>
        <v>75.881604596187373</v>
      </c>
      <c r="AH52" s="40">
        <f>tpo_bars!BF52</f>
        <v>66.82718211775132</v>
      </c>
      <c r="AI52" s="57">
        <f t="shared" si="61"/>
        <v>69.231425201095064</v>
      </c>
      <c r="AJ52" s="40">
        <f>tpo_bars!BG52</f>
        <v>71.99012862350034</v>
      </c>
      <c r="AK52" s="57">
        <f t="shared" si="72"/>
        <v>68.21144970973647</v>
      </c>
      <c r="AL52" s="40">
        <f>tpo_bars!BJ52</f>
        <v>69.435882922710434</v>
      </c>
      <c r="AM52" s="57">
        <f t="shared" si="73"/>
        <v>69.547461018373014</v>
      </c>
      <c r="AN52" s="40">
        <f>tpo_bars!BM52</f>
        <v>57.419956686293375</v>
      </c>
      <c r="AO52" s="57">
        <f t="shared" si="74"/>
        <v>57.761493228860438</v>
      </c>
      <c r="AP52" s="40">
        <f>tpo_bars!BP52</f>
        <v>59.160535741570726</v>
      </c>
      <c r="AQ52" s="57">
        <f t="shared" si="75"/>
        <v>55.474092474665468</v>
      </c>
      <c r="AR52" s="40">
        <f>tpo_bars!BS52</f>
        <v>68.042346013808213</v>
      </c>
      <c r="AS52" s="57">
        <f t="shared" si="76"/>
        <v>66.828121779302919</v>
      </c>
      <c r="AT52" s="40">
        <f>tpo_bars!BY52</f>
        <v>65.69451800910042</v>
      </c>
      <c r="AU52" s="57">
        <f t="shared" si="77"/>
        <v>64.074134971052473</v>
      </c>
      <c r="AV52" s="40">
        <f>tpo_bars!BZ52</f>
        <v>79.962690112653803</v>
      </c>
      <c r="AW52" s="57">
        <f t="shared" si="77"/>
        <v>77.430692266376084</v>
      </c>
      <c r="AX52" s="40">
        <f>tpo_bars!CF52</f>
        <v>63.024009152271496</v>
      </c>
      <c r="AY52" s="57">
        <f t="shared" si="78"/>
        <v>59.602695108941298</v>
      </c>
      <c r="AZ52" s="40">
        <f>tpo_bars!CG52</f>
        <v>67.184052390374774</v>
      </c>
      <c r="BA52" s="57">
        <f t="shared" si="62"/>
        <v>67.04373460737024</v>
      </c>
      <c r="BB52" s="40">
        <f>tpo_bars!CJ52</f>
        <v>71.653375974478536</v>
      </c>
      <c r="BC52" s="57">
        <f t="shared" si="79"/>
        <v>69.151319662185728</v>
      </c>
      <c r="BD52" s="40">
        <f>tpo_bars!CM52</f>
        <v>75.90249190129262</v>
      </c>
      <c r="BE52" s="57">
        <f t="shared" si="80"/>
        <v>69.378289400951232</v>
      </c>
      <c r="BF52" s="58">
        <f t="shared" si="54"/>
        <v>72.9755281075022</v>
      </c>
      <c r="BG52" s="57">
        <f t="shared" si="81"/>
        <v>70.748697149198861</v>
      </c>
      <c r="BH52" s="57">
        <f t="shared" si="55"/>
        <v>0.50842672173681791</v>
      </c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  <c r="DM52" s="57"/>
      <c r="DN52" s="57"/>
      <c r="DO52" s="57"/>
      <c r="DP52" s="57"/>
      <c r="DQ52" s="57"/>
      <c r="DR52" s="57"/>
      <c r="DS52" s="57"/>
      <c r="DT52" s="57"/>
      <c r="DU52" s="57"/>
      <c r="DV52" s="57"/>
      <c r="DW52" s="57"/>
      <c r="DX52" s="57"/>
      <c r="DY52" s="57"/>
      <c r="DZ52" s="57"/>
      <c r="EA52" s="57"/>
      <c r="EB52" s="57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57"/>
      <c r="ER52" s="57"/>
      <c r="ES52" s="57"/>
      <c r="ET52" s="57"/>
      <c r="EU52" s="57"/>
      <c r="EV52" s="57"/>
      <c r="EW52" s="57"/>
      <c r="EX52" s="57"/>
      <c r="EY52" s="57"/>
      <c r="EZ52" s="57"/>
      <c r="FA52" s="57"/>
    </row>
    <row r="53" spans="1:157" x14ac:dyDescent="0.3">
      <c r="C53" s="3">
        <v>52</v>
      </c>
      <c r="D53" s="57">
        <f>tpo_bars!F53</f>
        <v>64.726027396152148</v>
      </c>
      <c r="E53" s="57">
        <f t="shared" si="56"/>
        <v>66.099100614046534</v>
      </c>
      <c r="F53" s="40">
        <f>tpo_bars!I53</f>
        <v>98.157051269598242</v>
      </c>
      <c r="G53" s="40">
        <f t="shared" si="57"/>
        <v>90.115609071691011</v>
      </c>
      <c r="H53" s="40">
        <f>tpo_bars!O53</f>
        <v>86.132812494532502</v>
      </c>
      <c r="I53" s="57">
        <f t="shared" si="58"/>
        <v>83.205531208157751</v>
      </c>
      <c r="J53" s="40">
        <f>tpo_bars!P53</f>
        <v>73.82812499985593</v>
      </c>
      <c r="K53" s="57">
        <f t="shared" si="63"/>
        <v>80.291387300722747</v>
      </c>
      <c r="L53" s="40">
        <f>tpo_bars!S53</f>
        <v>82.431960918088905</v>
      </c>
      <c r="M53" s="57">
        <f t="shared" si="59"/>
        <v>77.139184008513467</v>
      </c>
      <c r="N53" s="40">
        <f>tpo_bars!V53</f>
        <v>84.168872150988378</v>
      </c>
      <c r="O53" s="57">
        <f t="shared" si="64"/>
        <v>84.304820532732407</v>
      </c>
      <c r="P53" s="40">
        <f>tpo_bars!AB53</f>
        <v>70.472301145685179</v>
      </c>
      <c r="Q53" s="57">
        <f t="shared" si="65"/>
        <v>69.476401868669598</v>
      </c>
      <c r="R53" s="40">
        <f>tpo_bars!AC53</f>
        <v>72.993908903440015</v>
      </c>
      <c r="S53" s="57">
        <f t="shared" si="66"/>
        <v>71.875092139251876</v>
      </c>
      <c r="T53" s="40">
        <f>tpo_bars!AF53</f>
        <v>80.497955609387148</v>
      </c>
      <c r="U53" s="57">
        <f t="shared" si="66"/>
        <v>73.30405249979529</v>
      </c>
      <c r="V53" s="40">
        <f>tpo_bars!AI53</f>
        <v>61.615126674866232</v>
      </c>
      <c r="W53" s="57">
        <f t="shared" si="67"/>
        <v>59.537105989135704</v>
      </c>
      <c r="X53" s="40">
        <f>tpo_bars!AO53</f>
        <v>102.67487582568923</v>
      </c>
      <c r="Y53" s="57">
        <f t="shared" si="68"/>
        <v>94.591763587946502</v>
      </c>
      <c r="Z53" s="40">
        <f>tpo_bars!AP53</f>
        <v>58.831376738771212</v>
      </c>
      <c r="AA53" s="57">
        <f t="shared" si="69"/>
        <v>53.776462194071549</v>
      </c>
      <c r="AB53" s="40">
        <f>tpo_bars!AS53</f>
        <v>82.588393923395159</v>
      </c>
      <c r="AC53" s="57">
        <f t="shared" si="60"/>
        <v>78.797538184756363</v>
      </c>
      <c r="AD53" s="40">
        <f>tpo_bars!AY53</f>
        <v>62.264683729371875</v>
      </c>
      <c r="AE53" s="57">
        <f t="shared" si="70"/>
        <v>58.084259803780398</v>
      </c>
      <c r="AF53" s="40">
        <f>tpo_bars!AZ53</f>
        <v>82.497755163896684</v>
      </c>
      <c r="AG53" s="57">
        <f t="shared" si="71"/>
        <v>75.881604596187373</v>
      </c>
      <c r="AH53" s="40">
        <f>tpo_bars!BF53</f>
        <v>70.7940924661319</v>
      </c>
      <c r="AI53" s="57">
        <f t="shared" si="61"/>
        <v>69.231425201095064</v>
      </c>
      <c r="AJ53" s="40">
        <f>tpo_bars!BG53</f>
        <v>72.096521063244182</v>
      </c>
      <c r="AK53" s="57">
        <f t="shared" si="72"/>
        <v>68.21144970973647</v>
      </c>
      <c r="AL53" s="40">
        <f>tpo_bars!BJ53</f>
        <v>69.235116397212465</v>
      </c>
      <c r="AM53" s="57">
        <f t="shared" si="73"/>
        <v>69.547461018373014</v>
      </c>
      <c r="AN53" s="40">
        <f>tpo_bars!BM53</f>
        <v>56.542327682530932</v>
      </c>
      <c r="AO53" s="57">
        <f t="shared" si="74"/>
        <v>57.761493228860438</v>
      </c>
      <c r="AP53" s="40">
        <f>tpo_bars!BP53</f>
        <v>59.265696672891686</v>
      </c>
      <c r="AQ53" s="57">
        <f t="shared" si="75"/>
        <v>55.474092474665468</v>
      </c>
      <c r="AR53" s="40">
        <f>tpo_bars!BS53</f>
        <v>68.35937500111261</v>
      </c>
      <c r="AS53" s="57">
        <f t="shared" si="76"/>
        <v>66.828121779302919</v>
      </c>
      <c r="AT53" s="40">
        <f>tpo_bars!BY53</f>
        <v>66.540370172984012</v>
      </c>
      <c r="AU53" s="57">
        <f t="shared" si="77"/>
        <v>64.074134971052473</v>
      </c>
      <c r="AV53" s="40">
        <f>tpo_bars!BZ53</f>
        <v>78.600285168044095</v>
      </c>
      <c r="AW53" s="57">
        <f t="shared" si="77"/>
        <v>77.430692266376084</v>
      </c>
      <c r="AX53" s="40">
        <f>tpo_bars!CF53</f>
        <v>61.523437493991523</v>
      </c>
      <c r="AY53" s="57">
        <f t="shared" si="78"/>
        <v>59.602695108941298</v>
      </c>
      <c r="AZ53" s="40">
        <f>tpo_bars!CG53</f>
        <v>66.915513475971949</v>
      </c>
      <c r="BA53" s="57">
        <f t="shared" si="62"/>
        <v>67.04373460737024</v>
      </c>
      <c r="BB53" s="40">
        <f>tpo_bars!CJ53</f>
        <v>71.777343754030312</v>
      </c>
      <c r="BC53" s="57">
        <f t="shared" si="79"/>
        <v>69.151319662185728</v>
      </c>
      <c r="BD53" s="40">
        <f>tpo_bars!CM53</f>
        <v>75.286806878866713</v>
      </c>
      <c r="BE53" s="57">
        <f t="shared" si="80"/>
        <v>69.378289400951232</v>
      </c>
      <c r="BF53" s="58">
        <f t="shared" si="54"/>
        <v>73.363633821138194</v>
      </c>
      <c r="BG53" s="57">
        <f t="shared" si="81"/>
        <v>70.748697149198861</v>
      </c>
      <c r="BH53" s="57">
        <f t="shared" si="55"/>
        <v>0.54839236574133854</v>
      </c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  <c r="DM53" s="57"/>
      <c r="DN53" s="57"/>
      <c r="DO53" s="57"/>
      <c r="DP53" s="57"/>
      <c r="DQ53" s="57"/>
      <c r="DR53" s="57"/>
      <c r="DS53" s="57"/>
      <c r="DT53" s="57"/>
      <c r="DU53" s="57"/>
      <c r="DV53" s="57"/>
      <c r="DW53" s="57"/>
      <c r="DX53" s="57"/>
      <c r="DY53" s="57"/>
      <c r="DZ53" s="57"/>
      <c r="EA53" s="57"/>
      <c r="EB53" s="57"/>
      <c r="EC53" s="57"/>
      <c r="ED53" s="57"/>
      <c r="EE53" s="57"/>
      <c r="EF53" s="57"/>
      <c r="EG53" s="57"/>
      <c r="EH53" s="57"/>
      <c r="EI53" s="57"/>
      <c r="EJ53" s="57"/>
      <c r="EK53" s="57"/>
      <c r="EL53" s="57"/>
      <c r="EM53" s="57"/>
      <c r="EN53" s="57"/>
      <c r="EO53" s="57"/>
      <c r="EP53" s="57"/>
      <c r="EQ53" s="57"/>
      <c r="ER53" s="57"/>
      <c r="ES53" s="57"/>
      <c r="ET53" s="57"/>
      <c r="EU53" s="57"/>
      <c r="EV53" s="57"/>
      <c r="EW53" s="57"/>
      <c r="EX53" s="57"/>
      <c r="EY53" s="57"/>
      <c r="EZ53" s="57"/>
      <c r="FA53" s="57"/>
    </row>
    <row r="54" spans="1:157" x14ac:dyDescent="0.3">
      <c r="B54" s="7">
        <v>33</v>
      </c>
      <c r="C54" s="3">
        <v>53</v>
      </c>
      <c r="D54" s="57">
        <f>tpo_bars!F54</f>
        <v>73.034741641846622</v>
      </c>
      <c r="E54" s="57">
        <f t="shared" si="56"/>
        <v>66.099100614046534</v>
      </c>
      <c r="F54" s="40">
        <f>tpo_bars!I54</f>
        <v>107.29346888089954</v>
      </c>
      <c r="G54" s="40">
        <f t="shared" si="57"/>
        <v>90.115609071691011</v>
      </c>
      <c r="H54" s="40">
        <f>tpo_bars!O54</f>
        <v>85.656478461539137</v>
      </c>
      <c r="I54" s="57">
        <f t="shared" si="58"/>
        <v>83.205531208157751</v>
      </c>
      <c r="J54" s="40">
        <f>tpo_bars!P54</f>
        <v>84.489952316166267</v>
      </c>
      <c r="K54" s="57">
        <f t="shared" si="63"/>
        <v>80.291387300722747</v>
      </c>
      <c r="L54" s="40">
        <f>tpo_bars!S54</f>
        <v>89.991837470364842</v>
      </c>
      <c r="M54" s="57">
        <f t="shared" si="59"/>
        <v>77.139184008513467</v>
      </c>
      <c r="N54" s="40">
        <f>tpo_bars!V54</f>
        <v>91.739090227356456</v>
      </c>
      <c r="O54" s="57">
        <f t="shared" si="64"/>
        <v>84.304820532732407</v>
      </c>
      <c r="P54" s="40">
        <f>tpo_bars!AB54</f>
        <v>74.537660856390175</v>
      </c>
      <c r="Q54" s="57">
        <f t="shared" si="65"/>
        <v>69.476401868669598</v>
      </c>
      <c r="R54" s="40">
        <f>tpo_bars!AC54</f>
        <v>71.446572576818795</v>
      </c>
      <c r="S54" s="57">
        <f t="shared" si="66"/>
        <v>71.875092139251876</v>
      </c>
      <c r="T54" s="40">
        <f>tpo_bars!AF54</f>
        <v>81.385334637283378</v>
      </c>
      <c r="U54" s="57">
        <f t="shared" si="66"/>
        <v>73.30405249979529</v>
      </c>
      <c r="V54" s="40">
        <f>tpo_bars!AI54</f>
        <v>69.368708052963555</v>
      </c>
      <c r="W54" s="57">
        <f t="shared" si="67"/>
        <v>59.537105989135704</v>
      </c>
      <c r="X54" s="40">
        <f>tpo_bars!AO54</f>
        <v>101.33272059463842</v>
      </c>
      <c r="Y54" s="57">
        <f t="shared" si="68"/>
        <v>94.591763587946502</v>
      </c>
      <c r="Z54" s="40">
        <f>tpo_bars!AP54</f>
        <v>62.319432225698073</v>
      </c>
      <c r="AA54" s="57">
        <f t="shared" si="69"/>
        <v>53.776462194071549</v>
      </c>
      <c r="AB54" s="40">
        <f>tpo_bars!AS54</f>
        <v>82.248839527190995</v>
      </c>
      <c r="AC54" s="57">
        <f t="shared" si="60"/>
        <v>78.797538184756363</v>
      </c>
      <c r="AD54" s="40">
        <f>tpo_bars!AY54</f>
        <v>64.869635564876106</v>
      </c>
      <c r="AE54" s="57">
        <f t="shared" si="70"/>
        <v>58.084259803780398</v>
      </c>
      <c r="AF54" s="40">
        <f>tpo_bars!AZ54</f>
        <v>82.344398343408955</v>
      </c>
      <c r="AG54" s="57">
        <f t="shared" si="71"/>
        <v>75.881604596187373</v>
      </c>
      <c r="AH54" s="40">
        <f>tpo_bars!BF54</f>
        <v>77.90869430451464</v>
      </c>
      <c r="AI54" s="57">
        <f t="shared" si="61"/>
        <v>69.231425201095064</v>
      </c>
      <c r="AJ54" s="40">
        <f>tpo_bars!BG54</f>
        <v>77.67731329479254</v>
      </c>
      <c r="AK54" s="57">
        <f t="shared" si="72"/>
        <v>68.21144970973647</v>
      </c>
      <c r="AL54" s="40">
        <f>tpo_bars!BJ54</f>
        <v>73.905109657630149</v>
      </c>
      <c r="AM54" s="57">
        <f t="shared" si="73"/>
        <v>69.547461018373014</v>
      </c>
      <c r="AN54" s="40">
        <f>tpo_bars!BM54</f>
        <v>61.280261858511871</v>
      </c>
      <c r="AO54" s="57">
        <f t="shared" si="74"/>
        <v>57.761493228860438</v>
      </c>
      <c r="AP54" s="40">
        <f>tpo_bars!BP54</f>
        <v>62.264683740140903</v>
      </c>
      <c r="AQ54" s="57">
        <f t="shared" si="75"/>
        <v>55.474092474665468</v>
      </c>
      <c r="AR54" s="40">
        <f>tpo_bars!BS54</f>
        <v>79.101562501930985</v>
      </c>
      <c r="AS54" s="57">
        <f t="shared" si="76"/>
        <v>66.828121779302919</v>
      </c>
      <c r="AT54" s="40">
        <f>tpo_bars!BY54</f>
        <v>68.906249998923329</v>
      </c>
      <c r="AU54" s="57">
        <f t="shared" si="77"/>
        <v>64.074134971052473</v>
      </c>
      <c r="AV54" s="40">
        <f>tpo_bars!BZ54</f>
        <v>69.291201112086455</v>
      </c>
      <c r="AW54" s="57">
        <f t="shared" si="77"/>
        <v>77.430692266376084</v>
      </c>
      <c r="AX54" s="40">
        <f>tpo_bars!CF54</f>
        <v>61.28002532954001</v>
      </c>
      <c r="AY54" s="57">
        <f t="shared" si="78"/>
        <v>59.602695108941298</v>
      </c>
      <c r="AZ54" s="40">
        <f>tpo_bars!CG54</f>
        <v>71.684005206221116</v>
      </c>
      <c r="BA54" s="57">
        <f t="shared" si="62"/>
        <v>67.04373460737024</v>
      </c>
      <c r="BB54" s="40">
        <f>tpo_bars!CJ54</f>
        <v>69.837415540172103</v>
      </c>
      <c r="BC54" s="57">
        <f t="shared" si="79"/>
        <v>69.151319662185728</v>
      </c>
      <c r="BD54" s="40">
        <f>tpo_bars!CM54</f>
        <v>72.353069856050652</v>
      </c>
      <c r="BE54" s="57">
        <f t="shared" si="80"/>
        <v>69.378289400951232</v>
      </c>
      <c r="BF54" s="58">
        <f t="shared" si="54"/>
        <v>76.575869028813187</v>
      </c>
      <c r="BG54" s="57">
        <f t="shared" si="81"/>
        <v>70.748697149198861</v>
      </c>
      <c r="BH54" s="57">
        <f t="shared" si="55"/>
        <v>0.87917607816339605</v>
      </c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V54" s="57"/>
      <c r="DW54" s="57"/>
      <c r="DX54" s="57"/>
      <c r="DY54" s="57"/>
      <c r="DZ54" s="57"/>
      <c r="EA54" s="57"/>
      <c r="EB54" s="57"/>
      <c r="EC54" s="57"/>
      <c r="ED54" s="57"/>
      <c r="EE54" s="57"/>
      <c r="EF54" s="57"/>
      <c r="EG54" s="57"/>
      <c r="EH54" s="57"/>
      <c r="EI54" s="57"/>
      <c r="EJ54" s="57"/>
      <c r="EK54" s="57"/>
      <c r="EL54" s="57"/>
      <c r="EM54" s="57"/>
      <c r="EN54" s="57"/>
      <c r="EO54" s="57"/>
      <c r="EP54" s="57"/>
      <c r="EQ54" s="57"/>
      <c r="ER54" s="57"/>
      <c r="ES54" s="57"/>
      <c r="ET54" s="57"/>
      <c r="EU54" s="57"/>
      <c r="EV54" s="57"/>
      <c r="EW54" s="57"/>
      <c r="EX54" s="57"/>
      <c r="EY54" s="57"/>
      <c r="EZ54" s="57"/>
      <c r="FA54" s="57"/>
    </row>
    <row r="55" spans="1:157" x14ac:dyDescent="0.3">
      <c r="B55" s="7">
        <v>34</v>
      </c>
      <c r="C55" s="3">
        <v>54</v>
      </c>
      <c r="D55" s="57">
        <f>tpo_bars!F55</f>
        <v>74.638583960268519</v>
      </c>
      <c r="E55" s="57">
        <f t="shared" si="56"/>
        <v>66.099100614046534</v>
      </c>
      <c r="F55" s="40">
        <f>tpo_bars!I55</f>
        <v>117.0106132048749</v>
      </c>
      <c r="G55" s="40">
        <f t="shared" si="57"/>
        <v>90.115609071691011</v>
      </c>
      <c r="H55" s="40">
        <f>tpo_bars!O55</f>
        <v>89.618461097088044</v>
      </c>
      <c r="I55" s="57">
        <f t="shared" si="58"/>
        <v>83.205531208157751</v>
      </c>
      <c r="J55" s="40">
        <f>tpo_bars!P55</f>
        <v>90.932001456484002</v>
      </c>
      <c r="K55" s="57">
        <f t="shared" si="63"/>
        <v>80.291387300722747</v>
      </c>
      <c r="L55" s="40">
        <f>tpo_bars!S55</f>
        <v>94.825114679749348</v>
      </c>
      <c r="M55" s="57">
        <f t="shared" si="59"/>
        <v>77.139184008513467</v>
      </c>
      <c r="N55" s="40">
        <f>tpo_bars!V55</f>
        <v>102.67487582569007</v>
      </c>
      <c r="O55" s="57">
        <f t="shared" si="64"/>
        <v>84.304820532732407</v>
      </c>
      <c r="P55" s="40">
        <f>tpo_bars!AB55</f>
        <v>77.134236692188793</v>
      </c>
      <c r="Q55" s="57">
        <f t="shared" si="65"/>
        <v>69.476401868669598</v>
      </c>
      <c r="R55" s="40">
        <f>tpo_bars!AC55</f>
        <v>78.21575843950049</v>
      </c>
      <c r="S55" s="57">
        <f t="shared" si="66"/>
        <v>71.875092139251876</v>
      </c>
      <c r="T55" s="40">
        <f>tpo_bars!AF55</f>
        <v>84.032012207930947</v>
      </c>
      <c r="U55" s="57">
        <f t="shared" si="66"/>
        <v>73.30405249979529</v>
      </c>
      <c r="V55" s="40">
        <f>tpo_bars!AI55</f>
        <v>77.326215711212683</v>
      </c>
      <c r="W55" s="57">
        <f t="shared" si="67"/>
        <v>59.537105989135704</v>
      </c>
      <c r="X55" s="40">
        <f>tpo_bars!AO55</f>
        <v>103.35937497860129</v>
      </c>
      <c r="Y55" s="57">
        <f t="shared" si="68"/>
        <v>94.591763587946502</v>
      </c>
      <c r="Z55" s="40">
        <f>tpo_bars!AP55</f>
        <v>64.59960938249101</v>
      </c>
      <c r="AA55" s="57">
        <f t="shared" si="69"/>
        <v>53.776462194071549</v>
      </c>
      <c r="AB55" s="40">
        <f>tpo_bars!AS55</f>
        <v>83.255982243086521</v>
      </c>
      <c r="AC55" s="57">
        <f t="shared" si="60"/>
        <v>78.797538184756363</v>
      </c>
      <c r="AD55" s="40">
        <f>tpo_bars!AY55</f>
        <v>68.906549075955724</v>
      </c>
      <c r="AE55" s="57">
        <f t="shared" si="70"/>
        <v>58.084259803780398</v>
      </c>
      <c r="AF55" s="40">
        <f>tpo_bars!AZ55</f>
        <v>88.341346149864862</v>
      </c>
      <c r="AG55" s="57">
        <f t="shared" si="71"/>
        <v>75.881604596187373</v>
      </c>
      <c r="AH55" s="40">
        <f>tpo_bars!BF55</f>
        <v>79.101956628975117</v>
      </c>
      <c r="AI55" s="57">
        <f t="shared" si="61"/>
        <v>69.231425201095064</v>
      </c>
      <c r="AJ55" s="40">
        <f>tpo_bars!BG55</f>
        <v>81.85488236625649</v>
      </c>
      <c r="AK55" s="57">
        <f t="shared" si="72"/>
        <v>68.21144970973647</v>
      </c>
      <c r="AL55" s="40">
        <f>tpo_bars!BJ55</f>
        <v>75.261680158054304</v>
      </c>
      <c r="AM55" s="57">
        <f t="shared" si="73"/>
        <v>69.547461018373014</v>
      </c>
      <c r="AN55" s="40">
        <f>tpo_bars!BM55</f>
        <v>67.116477270344177</v>
      </c>
      <c r="AO55" s="57">
        <f t="shared" si="74"/>
        <v>57.761493228860438</v>
      </c>
      <c r="AP55" s="40">
        <f>tpo_bars!BP55</f>
        <v>62.515751006267934</v>
      </c>
      <c r="AQ55" s="57">
        <f t="shared" si="75"/>
        <v>55.474092474665468</v>
      </c>
      <c r="AR55" s="40">
        <f>tpo_bars!BS55</f>
        <v>78.612350391080838</v>
      </c>
      <c r="AS55" s="57">
        <f t="shared" si="76"/>
        <v>66.828121779302919</v>
      </c>
      <c r="AT55" s="40">
        <f>tpo_bars!BY55</f>
        <v>73.131633247103892</v>
      </c>
      <c r="AU55" s="57">
        <f t="shared" si="77"/>
        <v>64.074134971052473</v>
      </c>
      <c r="AV55" s="40">
        <f>tpo_bars!BZ55</f>
        <v>71.487752167048598</v>
      </c>
      <c r="AW55" s="57">
        <f t="shared" si="77"/>
        <v>77.430692266376084</v>
      </c>
      <c r="AX55" s="40">
        <f>tpo_bars!CF55</f>
        <v>68.906549062767411</v>
      </c>
      <c r="AY55" s="57">
        <f t="shared" si="78"/>
        <v>59.602695108941298</v>
      </c>
      <c r="AZ55" s="40">
        <f>tpo_bars!CG55</f>
        <v>78.413940241754062</v>
      </c>
      <c r="BA55" s="57">
        <f t="shared" si="62"/>
        <v>67.04373460737024</v>
      </c>
      <c r="BB55" s="40">
        <f>tpo_bars!CJ55</f>
        <v>74.988663838706472</v>
      </c>
      <c r="BC55" s="57">
        <f t="shared" si="79"/>
        <v>69.151319662185728</v>
      </c>
      <c r="BD55" s="40">
        <f>tpo_bars!CM55</f>
        <v>80.123546502529237</v>
      </c>
      <c r="BE55" s="57">
        <f t="shared" si="80"/>
        <v>69.378289400951232</v>
      </c>
      <c r="BF55" s="58">
        <f t="shared" si="54"/>
        <v>80.977256221699093</v>
      </c>
      <c r="BG55" s="57">
        <f t="shared" si="81"/>
        <v>70.748697149198861</v>
      </c>
      <c r="BH55" s="57">
        <f t="shared" si="55"/>
        <v>1.3324141200076232</v>
      </c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  <c r="DM55" s="57"/>
      <c r="DN55" s="57"/>
      <c r="DO55" s="57"/>
      <c r="DP55" s="57"/>
      <c r="DQ55" s="57"/>
      <c r="DR55" s="57"/>
      <c r="DS55" s="57"/>
      <c r="DT55" s="57"/>
      <c r="DU55" s="57"/>
      <c r="DV55" s="57"/>
      <c r="DW55" s="57"/>
      <c r="DX55" s="57"/>
      <c r="DY55" s="57"/>
      <c r="DZ55" s="57"/>
      <c r="EA55" s="57"/>
      <c r="EB55" s="57"/>
      <c r="EC55" s="57"/>
      <c r="ED55" s="57"/>
      <c r="EE55" s="57"/>
      <c r="EF55" s="57"/>
      <c r="EG55" s="57"/>
      <c r="EH55" s="57"/>
      <c r="EI55" s="57"/>
      <c r="EJ55" s="57"/>
      <c r="EK55" s="57"/>
      <c r="EL55" s="57"/>
      <c r="EM55" s="57"/>
      <c r="EN55" s="57"/>
      <c r="EO55" s="57"/>
      <c r="EP55" s="57"/>
      <c r="EQ55" s="57"/>
      <c r="ER55" s="57"/>
      <c r="ES55" s="57"/>
      <c r="ET55" s="57"/>
      <c r="EU55" s="57"/>
      <c r="EV55" s="57"/>
      <c r="EW55" s="57"/>
      <c r="EX55" s="57"/>
      <c r="EY55" s="57"/>
      <c r="EZ55" s="57"/>
      <c r="FA55" s="57"/>
    </row>
    <row r="56" spans="1:157" x14ac:dyDescent="0.3">
      <c r="B56" s="7">
        <v>35</v>
      </c>
      <c r="C56" s="3">
        <v>55</v>
      </c>
      <c r="D56" s="57">
        <f>tpo_bars!F56</f>
        <v>67.440502104923965</v>
      </c>
      <c r="E56" s="57">
        <f t="shared" si="56"/>
        <v>66.099100614046534</v>
      </c>
      <c r="F56" s="40">
        <f>tpo_bars!I56</f>
        <v>101.38448962246358</v>
      </c>
      <c r="G56" s="40">
        <f t="shared" si="57"/>
        <v>90.115609071691011</v>
      </c>
      <c r="H56" s="40">
        <f>tpo_bars!O56</f>
        <v>92.837219094708885</v>
      </c>
      <c r="I56" s="57">
        <f t="shared" si="58"/>
        <v>83.205531208157751</v>
      </c>
      <c r="J56" s="40">
        <f>tpo_bars!P56</f>
        <v>84.489952316166267</v>
      </c>
      <c r="K56" s="57">
        <f t="shared" si="63"/>
        <v>80.291387300722747</v>
      </c>
      <c r="L56" s="40">
        <f>tpo_bars!S56</f>
        <v>80.253154321891103</v>
      </c>
      <c r="M56" s="57">
        <f t="shared" si="59"/>
        <v>77.139184008513467</v>
      </c>
      <c r="N56" s="40">
        <f>tpo_bars!V56</f>
        <v>82.908589577431343</v>
      </c>
      <c r="O56" s="57">
        <f t="shared" si="64"/>
        <v>84.304820532732407</v>
      </c>
      <c r="P56" s="40">
        <f>tpo_bars!AB56</f>
        <v>79.916640248982389</v>
      </c>
      <c r="Q56" s="57">
        <f t="shared" si="65"/>
        <v>69.476401868669598</v>
      </c>
      <c r="R56" s="40">
        <f>tpo_bars!AC56</f>
        <v>70.029796625098939</v>
      </c>
      <c r="S56" s="57">
        <f t="shared" si="66"/>
        <v>71.875092139251876</v>
      </c>
      <c r="T56" s="40">
        <f>tpo_bars!AF56</f>
        <v>75.999540437956782</v>
      </c>
      <c r="U56" s="57">
        <f t="shared" si="66"/>
        <v>73.30405249979529</v>
      </c>
      <c r="V56" s="40">
        <f>tpo_bars!AI56</f>
        <v>56.224501362834694</v>
      </c>
      <c r="W56" s="57">
        <f t="shared" si="67"/>
        <v>59.537105989135704</v>
      </c>
      <c r="X56" s="40">
        <f>tpo_bars!AO56</f>
        <v>104.05238012076303</v>
      </c>
      <c r="Y56" s="57">
        <f t="shared" si="68"/>
        <v>94.591763587946502</v>
      </c>
      <c r="Z56" s="40">
        <f>tpo_bars!AP56</f>
        <v>52.289734399738791</v>
      </c>
      <c r="AA56" s="57">
        <f t="shared" si="69"/>
        <v>53.776462194071549</v>
      </c>
      <c r="AB56" s="40">
        <f>tpo_bars!AS56</f>
        <v>75.634755975772421</v>
      </c>
      <c r="AC56" s="57">
        <f t="shared" si="60"/>
        <v>78.797538184756363</v>
      </c>
      <c r="AD56" s="40">
        <f>tpo_bars!AY56</f>
        <v>70.312499999999943</v>
      </c>
      <c r="AE56" s="57">
        <f t="shared" si="70"/>
        <v>58.084259803780398</v>
      </c>
      <c r="AF56" s="40">
        <f>tpo_bars!AZ56</f>
        <v>74.004325781227422</v>
      </c>
      <c r="AG56" s="57">
        <f t="shared" si="71"/>
        <v>75.881604596187373</v>
      </c>
      <c r="AH56" s="40">
        <f>tpo_bars!BF56</f>
        <v>77.519152729200897</v>
      </c>
      <c r="AI56" s="57">
        <f t="shared" si="61"/>
        <v>69.231425201095064</v>
      </c>
      <c r="AJ56" s="40">
        <f>tpo_bars!BG56</f>
        <v>67.864860185124201</v>
      </c>
      <c r="AK56" s="57">
        <f t="shared" si="72"/>
        <v>68.21144970973647</v>
      </c>
      <c r="AL56" s="40">
        <f>tpo_bars!BJ56</f>
        <v>66.827182465096783</v>
      </c>
      <c r="AM56" s="57">
        <f t="shared" si="73"/>
        <v>69.547461018373014</v>
      </c>
      <c r="AN56" s="40">
        <f>tpo_bars!BM56</f>
        <v>57.742667598962292</v>
      </c>
      <c r="AO56" s="57">
        <f t="shared" si="74"/>
        <v>57.761493228860438</v>
      </c>
      <c r="AP56" s="40">
        <f>tpo_bars!BP56</f>
        <v>54.881084072541753</v>
      </c>
      <c r="AQ56" s="57">
        <f t="shared" si="75"/>
        <v>55.474092474665468</v>
      </c>
      <c r="AR56" s="40">
        <f>tpo_bars!BS56</f>
        <v>66.167782594177453</v>
      </c>
      <c r="AS56" s="57">
        <f t="shared" si="76"/>
        <v>66.828121779302919</v>
      </c>
      <c r="AT56" s="40">
        <f>tpo_bars!BY56</f>
        <v>77.51953124507979</v>
      </c>
      <c r="AU56" s="57">
        <f t="shared" si="77"/>
        <v>64.074134971052473</v>
      </c>
      <c r="AV56" s="40">
        <f>tpo_bars!BZ56</f>
        <v>70.622775799800678</v>
      </c>
      <c r="AW56" s="57">
        <f t="shared" si="77"/>
        <v>77.430692266376084</v>
      </c>
      <c r="AX56" s="40">
        <f>tpo_bars!CF56</f>
        <v>69.52393881883944</v>
      </c>
      <c r="AY56" s="57">
        <f t="shared" si="78"/>
        <v>59.602695108941298</v>
      </c>
      <c r="AZ56" s="40">
        <f>tpo_bars!CG56</f>
        <v>69.426952147069585</v>
      </c>
      <c r="BA56" s="57">
        <f t="shared" si="62"/>
        <v>67.04373460737024</v>
      </c>
      <c r="BB56" s="40">
        <f>tpo_bars!CJ56</f>
        <v>62.992001014294281</v>
      </c>
      <c r="BC56" s="57">
        <f t="shared" si="79"/>
        <v>69.151319662185728</v>
      </c>
      <c r="BD56" s="40">
        <f>tpo_bars!CM56</f>
        <v>62.768851216610067</v>
      </c>
      <c r="BE56" s="57">
        <f t="shared" si="80"/>
        <v>69.378289400951232</v>
      </c>
      <c r="BF56" s="58">
        <f t="shared" si="54"/>
        <v>73.023513402842823</v>
      </c>
      <c r="BG56" s="57">
        <f t="shared" si="81"/>
        <v>70.748697149198861</v>
      </c>
      <c r="BH56" s="57">
        <f t="shared" si="55"/>
        <v>0.5133680641691889</v>
      </c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  <c r="DM56" s="57"/>
      <c r="DN56" s="57"/>
      <c r="DO56" s="57"/>
      <c r="DP56" s="57"/>
      <c r="DQ56" s="57"/>
      <c r="DR56" s="57"/>
      <c r="DS56" s="57"/>
      <c r="DT56" s="57"/>
      <c r="DU56" s="57"/>
      <c r="DV56" s="57"/>
      <c r="DW56" s="57"/>
      <c r="DX56" s="57"/>
      <c r="DY56" s="57"/>
      <c r="DZ56" s="57"/>
      <c r="EA56" s="57"/>
      <c r="EB56" s="57"/>
      <c r="EC56" s="57"/>
      <c r="ED56" s="57"/>
      <c r="EE56" s="57"/>
      <c r="EF56" s="57"/>
      <c r="EG56" s="57"/>
      <c r="EH56" s="57"/>
      <c r="EI56" s="57"/>
      <c r="EJ56" s="57"/>
      <c r="EK56" s="57"/>
      <c r="EL56" s="57"/>
      <c r="EM56" s="57"/>
      <c r="EN56" s="57"/>
      <c r="EO56" s="57"/>
      <c r="EP56" s="57"/>
      <c r="EQ56" s="57"/>
      <c r="ER56" s="57"/>
      <c r="ES56" s="57"/>
      <c r="ET56" s="57"/>
      <c r="EU56" s="57"/>
      <c r="EV56" s="57"/>
      <c r="EW56" s="57"/>
      <c r="EX56" s="57"/>
      <c r="EY56" s="57"/>
      <c r="EZ56" s="57"/>
      <c r="FA56" s="57"/>
    </row>
    <row r="57" spans="1:157" x14ac:dyDescent="0.3">
      <c r="C57" s="3">
        <v>56</v>
      </c>
      <c r="D57" s="57">
        <f>tpo_bars!F57</f>
        <v>67.440502104923965</v>
      </c>
      <c r="E57" s="57">
        <f t="shared" si="56"/>
        <v>66.099100614046534</v>
      </c>
      <c r="F57" s="40">
        <f>tpo_bars!I57</f>
        <v>101.38448962246358</v>
      </c>
      <c r="G57" s="40">
        <f t="shared" si="57"/>
        <v>90.115609071691011</v>
      </c>
      <c r="H57" s="40">
        <f>tpo_bars!O57</f>
        <v>72.788625966004489</v>
      </c>
      <c r="I57" s="57">
        <f t="shared" si="58"/>
        <v>83.205531208157751</v>
      </c>
      <c r="J57" s="40">
        <f>tpo_bars!P57</f>
        <v>84.489952316166267</v>
      </c>
      <c r="K57" s="57">
        <f t="shared" si="63"/>
        <v>80.291387300722747</v>
      </c>
      <c r="L57" s="40">
        <f>tpo_bars!S57</f>
        <v>80.253154321891103</v>
      </c>
      <c r="M57" s="57">
        <f t="shared" si="59"/>
        <v>77.139184008513467</v>
      </c>
      <c r="N57" s="40">
        <f>tpo_bars!V57</f>
        <v>82.908589577431343</v>
      </c>
      <c r="O57" s="57">
        <f t="shared" si="64"/>
        <v>84.304820532732407</v>
      </c>
      <c r="P57" s="40">
        <f>tpo_bars!AB57</f>
        <v>68.601651519017238</v>
      </c>
      <c r="Q57" s="57">
        <f t="shared" si="65"/>
        <v>69.476401868669598</v>
      </c>
      <c r="R57" s="40">
        <f>tpo_bars!AC57</f>
        <v>70.029796625098939</v>
      </c>
      <c r="S57" s="57">
        <f t="shared" si="66"/>
        <v>71.875092139251876</v>
      </c>
      <c r="T57" s="40">
        <f>tpo_bars!AF57</f>
        <v>75.999540437956782</v>
      </c>
      <c r="U57" s="57">
        <f t="shared" si="66"/>
        <v>73.30405249979529</v>
      </c>
      <c r="V57" s="40">
        <f>tpo_bars!AI57</f>
        <v>56.224501362834694</v>
      </c>
      <c r="W57" s="57">
        <f t="shared" si="67"/>
        <v>59.537105989135704</v>
      </c>
      <c r="X57" s="40">
        <f>tpo_bars!AO57</f>
        <v>81.600345393590032</v>
      </c>
      <c r="Y57" s="57">
        <f t="shared" si="68"/>
        <v>94.591763587946502</v>
      </c>
      <c r="Z57" s="40">
        <f>tpo_bars!AP57</f>
        <v>52.289734399738791</v>
      </c>
      <c r="AA57" s="57">
        <f t="shared" si="69"/>
        <v>53.776462194071549</v>
      </c>
      <c r="AB57" s="40">
        <f>tpo_bars!AS57</f>
        <v>75.634755975772421</v>
      </c>
      <c r="AC57" s="57">
        <f t="shared" si="60"/>
        <v>78.797538184756363</v>
      </c>
      <c r="AD57" s="40">
        <f>tpo_bars!AY57</f>
        <v>58.726917615656731</v>
      </c>
      <c r="AE57" s="57">
        <f t="shared" si="70"/>
        <v>58.084259803780398</v>
      </c>
      <c r="AF57" s="40">
        <f>tpo_bars!AZ57</f>
        <v>74.004325781227422</v>
      </c>
      <c r="AG57" s="57">
        <f t="shared" si="71"/>
        <v>75.881604596187373</v>
      </c>
      <c r="AH57" s="40">
        <f>tpo_bars!BF57</f>
        <v>57.210398486129733</v>
      </c>
      <c r="AI57" s="57">
        <f t="shared" si="61"/>
        <v>69.231425201095064</v>
      </c>
      <c r="AJ57" s="40">
        <f>tpo_bars!BG57</f>
        <v>67.864860185124201</v>
      </c>
      <c r="AK57" s="57">
        <f t="shared" si="72"/>
        <v>68.21144970973647</v>
      </c>
      <c r="AL57" s="40">
        <f>tpo_bars!BJ57</f>
        <v>66.827182465096783</v>
      </c>
      <c r="AM57" s="57">
        <f t="shared" si="73"/>
        <v>69.547461018373014</v>
      </c>
      <c r="AN57" s="40">
        <f>tpo_bars!BM57</f>
        <v>57.742667598962292</v>
      </c>
      <c r="AO57" s="57">
        <f t="shared" si="74"/>
        <v>57.761493228860438</v>
      </c>
      <c r="AP57" s="40">
        <f>tpo_bars!BP57</f>
        <v>54.881084072541753</v>
      </c>
      <c r="AQ57" s="57">
        <f t="shared" si="75"/>
        <v>55.474092474665468</v>
      </c>
      <c r="AR57" s="40">
        <f>tpo_bars!BS57</f>
        <v>66.167782594177453</v>
      </c>
      <c r="AS57" s="57">
        <f t="shared" si="76"/>
        <v>66.828121779302919</v>
      </c>
      <c r="AT57" s="40">
        <f>tpo_bars!BY57</f>
        <v>60.56213378929349</v>
      </c>
      <c r="AU57" s="57">
        <f t="shared" si="77"/>
        <v>64.074134971052473</v>
      </c>
      <c r="AV57" s="40">
        <f>tpo_bars!BZ57</f>
        <v>70.622775799800678</v>
      </c>
      <c r="AW57" s="57">
        <f t="shared" si="77"/>
        <v>77.430692266376084</v>
      </c>
      <c r="AX57" s="40">
        <f>tpo_bars!CF57</f>
        <v>41.234007409125219</v>
      </c>
      <c r="AY57" s="57">
        <f t="shared" si="78"/>
        <v>59.602695108941298</v>
      </c>
      <c r="AZ57" s="40">
        <f>tpo_bars!CG57</f>
        <v>69.426952147069585</v>
      </c>
      <c r="BA57" s="57">
        <f t="shared" si="62"/>
        <v>67.04373460737024</v>
      </c>
      <c r="BB57" s="40">
        <f>tpo_bars!CJ57</f>
        <v>62.992001014294281</v>
      </c>
      <c r="BC57" s="57">
        <f t="shared" si="79"/>
        <v>69.151319662185728</v>
      </c>
      <c r="BD57" s="40">
        <f>tpo_bars!CM57</f>
        <v>62.768851216610067</v>
      </c>
      <c r="BE57" s="57">
        <f t="shared" si="80"/>
        <v>69.378289400951232</v>
      </c>
      <c r="BF57" s="58">
        <f t="shared" si="54"/>
        <v>68.173243696222187</v>
      </c>
      <c r="BG57" s="57">
        <f t="shared" si="81"/>
        <v>70.748697149198861</v>
      </c>
      <c r="BH57" s="57">
        <f t="shared" si="55"/>
        <v>1.3905815585757538E-2</v>
      </c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  <c r="DM57" s="57"/>
      <c r="DN57" s="57"/>
      <c r="DO57" s="57"/>
      <c r="DP57" s="57"/>
      <c r="DQ57" s="57"/>
      <c r="DR57" s="57"/>
      <c r="DS57" s="57"/>
      <c r="DT57" s="57"/>
      <c r="DU57" s="57"/>
      <c r="DV57" s="57"/>
      <c r="DW57" s="57"/>
      <c r="DX57" s="57"/>
      <c r="DY57" s="57"/>
      <c r="DZ57" s="57"/>
      <c r="EA57" s="57"/>
      <c r="EB57" s="57"/>
      <c r="EC57" s="57"/>
      <c r="ED57" s="57"/>
      <c r="EE57" s="57"/>
      <c r="EF57" s="57"/>
      <c r="EG57" s="57"/>
      <c r="EH57" s="57"/>
      <c r="EI57" s="57"/>
      <c r="EJ57" s="57"/>
      <c r="EK57" s="57"/>
      <c r="EL57" s="57"/>
      <c r="EM57" s="57"/>
      <c r="EN57" s="57"/>
      <c r="EO57" s="57"/>
      <c r="EP57" s="57"/>
      <c r="EQ57" s="57"/>
      <c r="ER57" s="57"/>
      <c r="ES57" s="57"/>
      <c r="ET57" s="57"/>
      <c r="EU57" s="57"/>
      <c r="EV57" s="57"/>
      <c r="EW57" s="57"/>
      <c r="EX57" s="57"/>
      <c r="EY57" s="57"/>
      <c r="EZ57" s="57"/>
      <c r="FA57" s="57"/>
    </row>
    <row r="58" spans="1:157" x14ac:dyDescent="0.3">
      <c r="B58" s="7">
        <v>36</v>
      </c>
      <c r="C58" s="3">
        <v>57</v>
      </c>
      <c r="D58" s="57">
        <f>tpo_bars!F58</f>
        <v>85.186298077563208</v>
      </c>
      <c r="E58" s="57">
        <f t="shared" si="56"/>
        <v>66.099100614046534</v>
      </c>
      <c r="F58" s="40">
        <f>tpo_bars!I58</f>
        <v>79.038553449532614</v>
      </c>
      <c r="G58" s="40">
        <f t="shared" si="57"/>
        <v>90.115609071691011</v>
      </c>
      <c r="H58" s="40">
        <f>tpo_bars!O58</f>
        <v>77.519531261771093</v>
      </c>
      <c r="I58" s="57">
        <f t="shared" si="58"/>
        <v>83.205531208157751</v>
      </c>
      <c r="J58" s="40">
        <f>tpo_bars!P58</f>
        <v>88.184812613596534</v>
      </c>
      <c r="K58" s="57">
        <f t="shared" si="63"/>
        <v>80.291387300722747</v>
      </c>
      <c r="L58" s="40">
        <f>tpo_bars!S58</f>
        <v>70.592629477677207</v>
      </c>
      <c r="M58" s="57">
        <f t="shared" si="59"/>
        <v>77.139184008513467</v>
      </c>
      <c r="N58" s="40">
        <f>tpo_bars!V58</f>
        <v>79.101562484550456</v>
      </c>
      <c r="O58" s="57">
        <f t="shared" si="64"/>
        <v>84.304820532732407</v>
      </c>
      <c r="P58" s="40">
        <f>tpo_bars!AB58</f>
        <v>62.768851216609754</v>
      </c>
      <c r="Q58" s="57">
        <f t="shared" si="65"/>
        <v>69.476401868669598</v>
      </c>
      <c r="R58" s="40">
        <f>tpo_bars!AC58</f>
        <v>72.788292255523558</v>
      </c>
      <c r="S58" s="57">
        <f t="shared" si="66"/>
        <v>71.875092139251876</v>
      </c>
      <c r="T58" s="40">
        <f>tpo_bars!AF58</f>
        <v>68.299146478562079</v>
      </c>
      <c r="U58" s="57">
        <f t="shared" si="66"/>
        <v>73.30405249979529</v>
      </c>
      <c r="V58" s="40">
        <f>tpo_bars!AI58</f>
        <v>60.919081532930527</v>
      </c>
      <c r="W58" s="57">
        <f t="shared" si="67"/>
        <v>59.537105989135704</v>
      </c>
      <c r="X58" s="40">
        <f>tpo_bars!AO58</f>
        <v>89.102409414688964</v>
      </c>
      <c r="Y58" s="57">
        <f t="shared" si="68"/>
        <v>94.591763587946502</v>
      </c>
      <c r="Z58" s="40">
        <f>tpo_bars!AP58</f>
        <v>59.175214693818539</v>
      </c>
      <c r="AA58" s="57">
        <f t="shared" si="69"/>
        <v>53.776462194071549</v>
      </c>
      <c r="AB58" s="40">
        <f>tpo_bars!AS58</f>
        <v>73.196370610664616</v>
      </c>
      <c r="AC58" s="57">
        <f t="shared" si="60"/>
        <v>78.797538184756363</v>
      </c>
      <c r="AD58" s="40">
        <f>tpo_bars!AY58</f>
        <v>52.07021410277072</v>
      </c>
      <c r="AE58" s="57">
        <f t="shared" si="70"/>
        <v>58.084259803780398</v>
      </c>
      <c r="AF58" s="40">
        <f>tpo_bars!AZ58</f>
        <v>72.788292240806669</v>
      </c>
      <c r="AG58" s="57">
        <f t="shared" si="71"/>
        <v>75.881604596187373</v>
      </c>
      <c r="AH58" s="40">
        <f>tpo_bars!BF58</f>
        <v>68.298852650931963</v>
      </c>
      <c r="AI58" s="57">
        <f t="shared" si="61"/>
        <v>69.231425201095064</v>
      </c>
      <c r="AJ58" s="40">
        <f>tpo_bars!BG58</f>
        <v>60.844370859667826</v>
      </c>
      <c r="AK58" s="57">
        <f t="shared" si="72"/>
        <v>68.21144970973647</v>
      </c>
      <c r="AL58" s="40">
        <f>tpo_bars!BJ58</f>
        <v>72.788291372501121</v>
      </c>
      <c r="AM58" s="57">
        <f t="shared" si="73"/>
        <v>69.547461018373014</v>
      </c>
      <c r="AN58" s="40">
        <f>tpo_bars!BM58</f>
        <v>60.799632346514834</v>
      </c>
      <c r="AO58" s="57">
        <f t="shared" si="74"/>
        <v>57.761493228860438</v>
      </c>
      <c r="AP58" s="40">
        <f>tpo_bars!BP58</f>
        <v>56.173573369505583</v>
      </c>
      <c r="AQ58" s="57">
        <f t="shared" si="75"/>
        <v>55.474092474665468</v>
      </c>
      <c r="AR58" s="40">
        <f>tpo_bars!BS58</f>
        <v>54.369863011594703</v>
      </c>
      <c r="AS58" s="57">
        <f t="shared" si="76"/>
        <v>66.828121779302919</v>
      </c>
      <c r="AT58" s="40">
        <f>tpo_bars!BY58</f>
        <v>57.209986169185143</v>
      </c>
      <c r="AU58" s="57">
        <f t="shared" si="77"/>
        <v>64.074134971052473</v>
      </c>
      <c r="AV58" s="40">
        <f>tpo_bars!BZ58</f>
        <v>74.71762047524669</v>
      </c>
      <c r="AW58" s="57">
        <f t="shared" si="77"/>
        <v>77.430692266376084</v>
      </c>
      <c r="AX58" s="40">
        <f>tpo_bars!CF58</f>
        <v>55.17385184776041</v>
      </c>
      <c r="AY58" s="57">
        <f t="shared" si="78"/>
        <v>59.602695108941298</v>
      </c>
      <c r="AZ58" s="40">
        <f>tpo_bars!CG58</f>
        <v>63.289322609960358</v>
      </c>
      <c r="BA58" s="57">
        <f t="shared" si="62"/>
        <v>67.04373460737024</v>
      </c>
      <c r="BB58" s="40">
        <f>tpo_bars!CJ58</f>
        <v>69.136705697992682</v>
      </c>
      <c r="BC58" s="57">
        <f t="shared" si="79"/>
        <v>69.151319662185728</v>
      </c>
      <c r="BD58" s="40">
        <f>tpo_bars!CM58</f>
        <v>63.802083340025604</v>
      </c>
      <c r="BE58" s="57">
        <f t="shared" si="80"/>
        <v>69.378289400951232</v>
      </c>
      <c r="BF58" s="58">
        <f t="shared" si="54"/>
        <v>68.419830135627919</v>
      </c>
      <c r="BG58" s="57">
        <f t="shared" si="81"/>
        <v>70.748697149198861</v>
      </c>
      <c r="BH58" s="57">
        <f t="shared" si="55"/>
        <v>3.9298345268726352E-2</v>
      </c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  <c r="DM58" s="57"/>
      <c r="DN58" s="57"/>
      <c r="DO58" s="57"/>
      <c r="DP58" s="57"/>
      <c r="DQ58" s="57"/>
      <c r="DR58" s="57"/>
      <c r="DS58" s="57"/>
      <c r="DT58" s="57"/>
      <c r="DU58" s="57"/>
      <c r="DV58" s="57"/>
      <c r="DW58" s="57"/>
      <c r="DX58" s="57"/>
      <c r="DY58" s="57"/>
      <c r="DZ58" s="57"/>
      <c r="EA58" s="57"/>
      <c r="EB58" s="57"/>
      <c r="EC58" s="57"/>
      <c r="ED58" s="57"/>
      <c r="EE58" s="57"/>
      <c r="EF58" s="57"/>
      <c r="EG58" s="57"/>
      <c r="EH58" s="57"/>
      <c r="EI58" s="57"/>
      <c r="EJ58" s="57"/>
      <c r="EK58" s="57"/>
      <c r="EL58" s="57"/>
      <c r="EM58" s="57"/>
      <c r="EN58" s="57"/>
      <c r="EO58" s="57"/>
      <c r="EP58" s="57"/>
      <c r="EQ58" s="57"/>
      <c r="ER58" s="57"/>
      <c r="ES58" s="57"/>
      <c r="ET58" s="57"/>
      <c r="EU58" s="57"/>
      <c r="EV58" s="57"/>
      <c r="EW58" s="57"/>
      <c r="EX58" s="57"/>
      <c r="EY58" s="57"/>
      <c r="EZ58" s="57"/>
      <c r="FA58" s="57"/>
    </row>
    <row r="59" spans="1:157" x14ac:dyDescent="0.3">
      <c r="B59" s="7">
        <v>37</v>
      </c>
      <c r="C59" s="3">
        <v>58</v>
      </c>
      <c r="D59" s="57">
        <f>tpo_bars!F59</f>
        <v>56.986356443837366</v>
      </c>
      <c r="E59" s="57">
        <f t="shared" si="56"/>
        <v>66.099100614046534</v>
      </c>
      <c r="F59" s="40">
        <f>tpo_bars!I59</f>
        <v>69.524243281884864</v>
      </c>
      <c r="G59" s="40">
        <f t="shared" si="57"/>
        <v>90.115609071691011</v>
      </c>
      <c r="H59" s="40">
        <f>tpo_bars!O59</f>
        <v>76.752011138651184</v>
      </c>
      <c r="I59" s="57">
        <f t="shared" si="58"/>
        <v>83.205531208157751</v>
      </c>
      <c r="J59" s="40">
        <f>tpo_bars!P59</f>
        <v>79.000009956415042</v>
      </c>
      <c r="K59" s="57">
        <f t="shared" si="63"/>
        <v>80.291387300722747</v>
      </c>
      <c r="L59" s="40">
        <f>tpo_bars!S59</f>
        <v>67.665711945637227</v>
      </c>
      <c r="M59" s="57">
        <f t="shared" si="59"/>
        <v>77.139184008513467</v>
      </c>
      <c r="N59" s="40">
        <f>tpo_bars!V59</f>
        <v>67.098039390331493</v>
      </c>
      <c r="O59" s="57">
        <f t="shared" si="64"/>
        <v>84.304820532732407</v>
      </c>
      <c r="P59" s="40">
        <f>tpo_bars!AB59</f>
        <v>68.299146478562079</v>
      </c>
      <c r="Q59" s="57">
        <f t="shared" si="65"/>
        <v>69.476401868669598</v>
      </c>
      <c r="R59" s="40">
        <f>tpo_bars!AC59</f>
        <v>73.478228670570715</v>
      </c>
      <c r="S59" s="57">
        <f t="shared" si="66"/>
        <v>71.875092139251876</v>
      </c>
      <c r="T59" s="40">
        <f>tpo_bars!AF59</f>
        <v>58.28536183746187</v>
      </c>
      <c r="U59" s="57">
        <f t="shared" si="66"/>
        <v>73.30405249979529</v>
      </c>
      <c r="V59" s="40">
        <f>tpo_bars!AI59</f>
        <v>44.045188206353572</v>
      </c>
      <c r="W59" s="57">
        <f t="shared" si="67"/>
        <v>59.537105989135704</v>
      </c>
      <c r="X59" s="40">
        <f>tpo_bars!AO59</f>
        <v>86.614473921897186</v>
      </c>
      <c r="Y59" s="57">
        <f t="shared" si="68"/>
        <v>94.591763587946502</v>
      </c>
      <c r="Z59" s="40">
        <f>tpo_bars!AP59</f>
        <v>45.725674751805407</v>
      </c>
      <c r="AA59" s="57">
        <f t="shared" si="69"/>
        <v>53.776462194071549</v>
      </c>
      <c r="AB59" s="40">
        <f>tpo_bars!AS59</f>
        <v>71.118836014494391</v>
      </c>
      <c r="AC59" s="57">
        <f t="shared" si="60"/>
        <v>78.797538184756363</v>
      </c>
      <c r="AD59" s="40">
        <f>tpo_bars!AY59</f>
        <v>52.600190844713879</v>
      </c>
      <c r="AE59" s="57">
        <f t="shared" si="70"/>
        <v>58.084259803780398</v>
      </c>
      <c r="AF59" s="40">
        <f>tpo_bars!AZ59</f>
        <v>66.540370172984723</v>
      </c>
      <c r="AG59" s="57">
        <f t="shared" si="71"/>
        <v>75.881604596187373</v>
      </c>
      <c r="AH59" s="40">
        <f>tpo_bars!BF59</f>
        <v>59.175214693818539</v>
      </c>
      <c r="AI59" s="57">
        <f t="shared" si="61"/>
        <v>69.231425201095064</v>
      </c>
      <c r="AJ59" s="40">
        <f>tpo_bars!BG59</f>
        <v>59.918478263922395</v>
      </c>
      <c r="AK59" s="57">
        <f t="shared" si="72"/>
        <v>68.21144970973647</v>
      </c>
      <c r="AL59" s="40">
        <f>tpo_bars!BJ59</f>
        <v>66.827183085356623</v>
      </c>
      <c r="AM59" s="57">
        <f t="shared" si="73"/>
        <v>69.547461018373014</v>
      </c>
      <c r="AN59" s="40">
        <f>tpo_bars!BM59</f>
        <v>46.005656531442789</v>
      </c>
      <c r="AO59" s="57">
        <f t="shared" si="74"/>
        <v>57.761493228860438</v>
      </c>
      <c r="AP59" s="40">
        <f>tpo_bars!BP59</f>
        <v>47.842189482471049</v>
      </c>
      <c r="AQ59" s="57">
        <f t="shared" si="75"/>
        <v>55.474092474665468</v>
      </c>
      <c r="AR59" s="40">
        <f>tpo_bars!BS59</f>
        <v>55.769446944953536</v>
      </c>
      <c r="AS59" s="57">
        <f t="shared" si="76"/>
        <v>66.828121779302919</v>
      </c>
      <c r="AT59" s="40">
        <f>tpo_bars!BY59</f>
        <v>60.092659876897109</v>
      </c>
      <c r="AU59" s="57">
        <f t="shared" si="77"/>
        <v>64.074134971052473</v>
      </c>
      <c r="AV59" s="40">
        <f>tpo_bars!BZ59</f>
        <v>56.960390363984878</v>
      </c>
      <c r="AW59" s="57">
        <f t="shared" si="77"/>
        <v>77.430692266376084</v>
      </c>
      <c r="AX59" s="40">
        <f>tpo_bars!CF59</f>
        <v>45.869545113678228</v>
      </c>
      <c r="AY59" s="57">
        <f t="shared" si="78"/>
        <v>59.602695108941298</v>
      </c>
      <c r="AZ59" s="40">
        <f>tpo_bars!CG59</f>
        <v>55.124999999138304</v>
      </c>
      <c r="BA59" s="57">
        <f t="shared" si="62"/>
        <v>67.04373460737024</v>
      </c>
      <c r="BB59" s="40">
        <f>tpo_bars!CJ59</f>
        <v>64.988599563569267</v>
      </c>
      <c r="BC59" s="57">
        <f t="shared" si="79"/>
        <v>69.151319662185728</v>
      </c>
      <c r="BD59" s="40">
        <f>tpo_bars!CM59</f>
        <v>68.582092446704578</v>
      </c>
      <c r="BE59" s="57">
        <f t="shared" si="80"/>
        <v>69.378289400951232</v>
      </c>
      <c r="BF59" s="58">
        <f t="shared" si="54"/>
        <v>61.884825904501398</v>
      </c>
      <c r="BG59" s="57">
        <f t="shared" si="81"/>
        <v>70.748697149198861</v>
      </c>
      <c r="BH59" s="57">
        <f t="shared" si="55"/>
        <v>-0.63365142973560673</v>
      </c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  <c r="DM59" s="57"/>
      <c r="DN59" s="57"/>
      <c r="DO59" s="57"/>
      <c r="DP59" s="57"/>
      <c r="DQ59" s="57"/>
      <c r="DR59" s="57"/>
      <c r="DS59" s="57"/>
      <c r="DT59" s="57"/>
      <c r="DU59" s="57"/>
      <c r="DV59" s="57"/>
      <c r="DW59" s="57"/>
      <c r="DX59" s="57"/>
      <c r="DY59" s="57"/>
      <c r="DZ59" s="57"/>
      <c r="EA59" s="57"/>
      <c r="EB59" s="57"/>
      <c r="EC59" s="57"/>
      <c r="ED59" s="57"/>
      <c r="EE59" s="57"/>
      <c r="EF59" s="57"/>
      <c r="EG59" s="57"/>
      <c r="EH59" s="57"/>
      <c r="EI59" s="57"/>
      <c r="EJ59" s="57"/>
      <c r="EK59" s="57"/>
      <c r="EL59" s="57"/>
      <c r="EM59" s="57"/>
      <c r="EN59" s="57"/>
      <c r="EO59" s="57"/>
      <c r="EP59" s="57"/>
      <c r="EQ59" s="57"/>
      <c r="ER59" s="57"/>
      <c r="ES59" s="57"/>
      <c r="ET59" s="57"/>
      <c r="EU59" s="57"/>
      <c r="EV59" s="57"/>
      <c r="EW59" s="57"/>
      <c r="EX59" s="57"/>
      <c r="EY59" s="57"/>
      <c r="EZ59" s="57"/>
      <c r="FA59" s="57"/>
    </row>
    <row r="60" spans="1:157" x14ac:dyDescent="0.3">
      <c r="B60" s="7" t="s">
        <v>20</v>
      </c>
      <c r="C60" s="3">
        <v>59</v>
      </c>
      <c r="D60" s="57">
        <f>tpo_bars!F60</f>
        <v>49.479061154644349</v>
      </c>
      <c r="E60" s="57">
        <f t="shared" si="56"/>
        <v>66.099100614046534</v>
      </c>
      <c r="F60" s="40">
        <f>tpo_bars!I60</f>
        <v>62.124342599257204</v>
      </c>
      <c r="G60" s="40">
        <f t="shared" si="57"/>
        <v>90.115609071691011</v>
      </c>
      <c r="H60" s="40">
        <f>tpo_bars!O60</f>
        <v>65.142463227622699</v>
      </c>
      <c r="I60" s="57">
        <f t="shared" si="58"/>
        <v>83.205531208157751</v>
      </c>
      <c r="J60" s="40">
        <f>tpo_bars!P60</f>
        <v>72.469655954567926</v>
      </c>
      <c r="K60" s="57">
        <f t="shared" si="63"/>
        <v>80.291387300722747</v>
      </c>
      <c r="L60" s="40">
        <f>tpo_bars!S60</f>
        <v>79.000796191748648</v>
      </c>
      <c r="M60" s="57">
        <f t="shared" si="59"/>
        <v>77.139184008513467</v>
      </c>
      <c r="N60" s="40">
        <f>tpo_bars!V60</f>
        <v>60.012927954933261</v>
      </c>
      <c r="O60" s="57">
        <f t="shared" si="64"/>
        <v>84.304820532732407</v>
      </c>
      <c r="P60" s="40">
        <f>tpo_bars!AB60</f>
        <v>62.327261304599581</v>
      </c>
      <c r="Q60" s="57">
        <f t="shared" si="65"/>
        <v>69.476401868669598</v>
      </c>
      <c r="R60" s="40">
        <f>tpo_bars!AC60</f>
        <v>74.538010815663483</v>
      </c>
      <c r="S60" s="57">
        <f t="shared" si="66"/>
        <v>71.875092139251876</v>
      </c>
      <c r="T60" s="40">
        <f>tpo_bars!AF60</f>
        <v>54.978390956476026</v>
      </c>
      <c r="U60" s="57">
        <f t="shared" si="66"/>
        <v>73.30405249979529</v>
      </c>
      <c r="V60" s="40">
        <f>tpo_bars!AI60</f>
        <v>50.419207320051569</v>
      </c>
      <c r="W60" s="57">
        <f t="shared" si="67"/>
        <v>59.537105989135704</v>
      </c>
      <c r="X60" s="40">
        <f>tpo_bars!AO60</f>
        <v>72.110864324475514</v>
      </c>
      <c r="Y60" s="57">
        <f t="shared" si="68"/>
        <v>94.591763587946502</v>
      </c>
      <c r="Z60" s="40">
        <f>tpo_bars!AP60</f>
        <v>41.240755508760436</v>
      </c>
      <c r="AA60" s="57">
        <f t="shared" si="69"/>
        <v>53.776462194071549</v>
      </c>
      <c r="AB60" s="40">
        <f>tpo_bars!AS60</f>
        <v>64.01612902588208</v>
      </c>
      <c r="AC60" s="57">
        <f t="shared" si="60"/>
        <v>78.797538184756363</v>
      </c>
      <c r="AD60" s="40">
        <f>tpo_bars!AY60</f>
        <v>53.833007810692799</v>
      </c>
      <c r="AE60" s="57">
        <f t="shared" si="70"/>
        <v>58.084259803780398</v>
      </c>
      <c r="AF60" s="40">
        <f>tpo_bars!AZ60</f>
        <v>55.769446944953536</v>
      </c>
      <c r="AG60" s="57">
        <f t="shared" si="71"/>
        <v>75.881604596187373</v>
      </c>
      <c r="AH60" s="40">
        <f>tpo_bars!BF60</f>
        <v>48.449707028174494</v>
      </c>
      <c r="AI60" s="57">
        <f t="shared" si="61"/>
        <v>69.231425201095064</v>
      </c>
      <c r="AJ60" s="40">
        <f>tpo_bars!BG60</f>
        <v>55.346385541474291</v>
      </c>
      <c r="AK60" s="57">
        <f t="shared" si="72"/>
        <v>68.21144970973647</v>
      </c>
      <c r="AL60" s="40">
        <f>tpo_bars!BJ60</f>
        <v>64.599608397174038</v>
      </c>
      <c r="AM60" s="57">
        <f t="shared" si="73"/>
        <v>69.547461018373014</v>
      </c>
      <c r="AN60" s="40">
        <f>tpo_bars!BM60</f>
        <v>37.906861243938877</v>
      </c>
      <c r="AO60" s="57">
        <f t="shared" si="74"/>
        <v>57.761493228860438</v>
      </c>
      <c r="AP60" s="40">
        <f>tpo_bars!BP60</f>
        <v>40.486883073792029</v>
      </c>
      <c r="AQ60" s="57">
        <f t="shared" si="75"/>
        <v>55.474092474665468</v>
      </c>
      <c r="AR60" s="40">
        <f>tpo_bars!BS60</f>
        <v>53.646734432455929</v>
      </c>
      <c r="AS60" s="57">
        <f t="shared" si="76"/>
        <v>66.828121779302919</v>
      </c>
      <c r="AT60" s="40">
        <f>tpo_bars!BY60</f>
        <v>59.630408659938446</v>
      </c>
      <c r="AU60" s="57">
        <f t="shared" si="77"/>
        <v>64.074134971052473</v>
      </c>
      <c r="AV60" s="40">
        <f>tpo_bars!BZ60</f>
        <v>51.094232747292587</v>
      </c>
      <c r="AW60" s="57">
        <f t="shared" si="77"/>
        <v>77.430692266376084</v>
      </c>
      <c r="AX60" s="40">
        <f>tpo_bars!CF60</f>
        <v>37.269005411689754</v>
      </c>
      <c r="AY60" s="57">
        <f t="shared" si="78"/>
        <v>59.602695108941298</v>
      </c>
      <c r="AZ60" s="40">
        <f>tpo_bars!CG60</f>
        <v>48.397717295475239</v>
      </c>
      <c r="BA60" s="57">
        <f t="shared" si="62"/>
        <v>67.04373460737024</v>
      </c>
      <c r="BB60" s="40">
        <f>tpo_bars!CJ60</f>
        <v>59.933181075772545</v>
      </c>
      <c r="BC60" s="57">
        <f t="shared" si="79"/>
        <v>69.151319662185728</v>
      </c>
      <c r="BD60" s="40">
        <f>tpo_bars!CM60</f>
        <v>56.804073178228045</v>
      </c>
      <c r="BE60" s="57">
        <f t="shared" si="80"/>
        <v>69.378289400951232</v>
      </c>
      <c r="BF60" s="58">
        <f t="shared" si="54"/>
        <v>56.704708117767993</v>
      </c>
      <c r="BG60" s="57">
        <f t="shared" si="81"/>
        <v>70.748697149198861</v>
      </c>
      <c r="BH60" s="57">
        <f t="shared" si="55"/>
        <v>-1.167080173740761</v>
      </c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</row>
    <row r="61" spans="1:157" x14ac:dyDescent="0.3">
      <c r="B61" s="7" t="s">
        <v>21</v>
      </c>
      <c r="C61" s="3">
        <v>60</v>
      </c>
      <c r="D61" s="57">
        <f>tpo_bars!F61</f>
        <v>36.687495381050844</v>
      </c>
      <c r="E61" s="57">
        <f t="shared" si="56"/>
        <v>66.099100614046534</v>
      </c>
      <c r="F61" s="40">
        <f>tpo_bars!I61</f>
        <v>53.938356158611079</v>
      </c>
      <c r="G61" s="40">
        <f t="shared" si="57"/>
        <v>90.115609071691011</v>
      </c>
      <c r="H61" s="40">
        <f>tpo_bars!O61</f>
        <v>60.978982304890536</v>
      </c>
      <c r="I61" s="57">
        <f t="shared" si="58"/>
        <v>83.205531208157751</v>
      </c>
      <c r="J61" s="40">
        <f>tpo_bars!P61</f>
        <v>55.569556451088083</v>
      </c>
      <c r="K61" s="57">
        <f t="shared" si="63"/>
        <v>80.291387300722747</v>
      </c>
      <c r="L61" s="40">
        <f>tpo_bars!S61</f>
        <v>74.943353472975801</v>
      </c>
      <c r="M61" s="57">
        <f t="shared" si="59"/>
        <v>77.139184008513467</v>
      </c>
      <c r="N61" s="40">
        <f>tpo_bars!V61</f>
        <v>52.628089528067072</v>
      </c>
      <c r="O61" s="57">
        <f t="shared" si="64"/>
        <v>84.304820532732407</v>
      </c>
      <c r="P61" s="40">
        <f>tpo_bars!AB61</f>
        <v>56.429140124580769</v>
      </c>
      <c r="Q61" s="57">
        <f t="shared" si="65"/>
        <v>69.476401868669598</v>
      </c>
      <c r="R61" s="40">
        <f>tpo_bars!AC61</f>
        <v>52.026531042229038</v>
      </c>
      <c r="S61" s="57">
        <f t="shared" si="66"/>
        <v>71.875092139251876</v>
      </c>
      <c r="T61" s="40">
        <f>tpo_bars!AF61</f>
        <v>46.280317165703671</v>
      </c>
      <c r="U61" s="57">
        <f t="shared" si="66"/>
        <v>73.30405249979529</v>
      </c>
      <c r="V61" s="40">
        <f>tpo_bars!AI61</f>
        <v>41.343750000936765</v>
      </c>
      <c r="W61" s="57">
        <f t="shared" si="67"/>
        <v>59.537105989135704</v>
      </c>
      <c r="X61" s="40">
        <f>tpo_bars!AO61</f>
        <v>70.794092466132298</v>
      </c>
      <c r="Y61" s="57">
        <f t="shared" si="68"/>
        <v>94.591763587946502</v>
      </c>
      <c r="Z61" s="40">
        <f>tpo_bars!AP61</f>
        <v>30.579696747647272</v>
      </c>
      <c r="AA61" s="57">
        <f t="shared" si="69"/>
        <v>53.776462194071549</v>
      </c>
      <c r="AB61" s="40">
        <f>tpo_bars!AS61</f>
        <v>57.783018864517501</v>
      </c>
      <c r="AC61" s="57">
        <f t="shared" si="60"/>
        <v>78.797538184756363</v>
      </c>
      <c r="AD61" s="40">
        <f>tpo_bars!AY61</f>
        <v>45.33305920936116</v>
      </c>
      <c r="AE61" s="57">
        <f t="shared" si="70"/>
        <v>58.084259803780398</v>
      </c>
      <c r="AF61" s="40">
        <f>tpo_bars!AZ61</f>
        <v>52.734374997425199</v>
      </c>
      <c r="AG61" s="57">
        <f t="shared" si="71"/>
        <v>75.881604596187373</v>
      </c>
      <c r="AH61" s="40">
        <f>tpo_bars!BF61</f>
        <v>41.565432309950417</v>
      </c>
      <c r="AI61" s="57">
        <f t="shared" si="61"/>
        <v>69.231425201095064</v>
      </c>
      <c r="AJ61" s="40">
        <f>tpo_bars!BG61</f>
        <v>45.110474627598038</v>
      </c>
      <c r="AK61" s="57">
        <f t="shared" si="72"/>
        <v>68.21144970973647</v>
      </c>
      <c r="AL61" s="40">
        <f>tpo_bars!BJ61</f>
        <v>60.56213470623667</v>
      </c>
      <c r="AM61" s="57">
        <f t="shared" si="73"/>
        <v>69.547461018373014</v>
      </c>
      <c r="AN61" s="40">
        <f>tpo_bars!BM61</f>
        <v>34.684354029823609</v>
      </c>
      <c r="AO61" s="57">
        <f t="shared" si="74"/>
        <v>57.761493228860438</v>
      </c>
      <c r="AP61" s="40">
        <f>tpo_bars!BP61</f>
        <v>34.224958608563355</v>
      </c>
      <c r="AQ61" s="57">
        <f t="shared" si="75"/>
        <v>55.474092474665468</v>
      </c>
      <c r="AR61" s="40">
        <f>tpo_bars!BS61</f>
        <v>41.454294783942089</v>
      </c>
      <c r="AS61" s="57">
        <f t="shared" si="76"/>
        <v>66.828121779302919</v>
      </c>
      <c r="AT61" s="40">
        <f>tpo_bars!BY61</f>
        <v>51.852529263536518</v>
      </c>
      <c r="AU61" s="57">
        <f t="shared" si="77"/>
        <v>64.074134971052473</v>
      </c>
      <c r="AV61" s="40">
        <f>tpo_bars!BZ61</f>
        <v>42.585836911024927</v>
      </c>
      <c r="AW61" s="57">
        <f t="shared" si="77"/>
        <v>77.430692266376084</v>
      </c>
      <c r="AX61" s="40">
        <f>tpo_bars!CF61</f>
        <v>33.631033080167668</v>
      </c>
      <c r="AY61" s="57">
        <f t="shared" si="78"/>
        <v>59.602695108941298</v>
      </c>
      <c r="AZ61" s="40">
        <f>tpo_bars!CG61</f>
        <v>44.563459983494205</v>
      </c>
      <c r="BA61" s="57">
        <f t="shared" si="62"/>
        <v>67.04373460737024</v>
      </c>
      <c r="BB61" s="40">
        <f>tpo_bars!CJ61</f>
        <v>42.976871099078956</v>
      </c>
      <c r="BC61" s="57">
        <f t="shared" si="79"/>
        <v>69.151319662185728</v>
      </c>
      <c r="BD61" s="40">
        <f>tpo_bars!CM61</f>
        <v>54.399671051233632</v>
      </c>
      <c r="BE61" s="57">
        <f t="shared" si="80"/>
        <v>69.378289400951232</v>
      </c>
      <c r="BF61" s="58">
        <f t="shared" si="54"/>
        <v>48.728180161846929</v>
      </c>
      <c r="BG61" s="57">
        <f t="shared" si="81"/>
        <v>70.748697149198861</v>
      </c>
      <c r="BH61" s="57">
        <f t="shared" si="55"/>
        <v>-1.9884725559653609</v>
      </c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57"/>
      <c r="EO61" s="57"/>
      <c r="EP61" s="57"/>
      <c r="EQ61" s="57"/>
      <c r="ER61" s="57"/>
      <c r="ES61" s="57"/>
      <c r="ET61" s="57"/>
      <c r="EU61" s="57"/>
      <c r="EV61" s="57"/>
      <c r="EW61" s="57"/>
      <c r="EX61" s="57"/>
      <c r="EY61" s="57"/>
      <c r="EZ61" s="57"/>
      <c r="FA61" s="57"/>
    </row>
    <row r="62" spans="1:157" x14ac:dyDescent="0.3">
      <c r="B62" s="7">
        <v>43</v>
      </c>
      <c r="C62" s="3">
        <v>61</v>
      </c>
      <c r="D62" s="57">
        <f>tpo_bars!F62</f>
        <v>46.280317162728721</v>
      </c>
      <c r="E62" s="57">
        <f t="shared" si="56"/>
        <v>66.099100614046534</v>
      </c>
      <c r="F62" s="40">
        <f>tpo_bars!I62</f>
        <v>57.54175365447712</v>
      </c>
      <c r="G62" s="40">
        <f t="shared" si="57"/>
        <v>90.115609071691011</v>
      </c>
      <c r="H62" s="40">
        <f>tpo_bars!O62</f>
        <v>77.616551940645593</v>
      </c>
      <c r="I62" s="57">
        <f t="shared" si="58"/>
        <v>83.205531208157751</v>
      </c>
      <c r="J62" s="40">
        <f>tpo_bars!P62</f>
        <v>70.632830300998364</v>
      </c>
      <c r="K62" s="57">
        <f t="shared" si="63"/>
        <v>80.291387300722747</v>
      </c>
      <c r="L62" s="40">
        <f>tpo_bars!S62</f>
        <v>70.372340425578813</v>
      </c>
      <c r="M62" s="57">
        <f t="shared" si="59"/>
        <v>77.139184008513467</v>
      </c>
      <c r="N62" s="40">
        <f>tpo_bars!V62</f>
        <v>73.828125002883837</v>
      </c>
      <c r="O62" s="57">
        <f t="shared" si="64"/>
        <v>84.304820532732407</v>
      </c>
      <c r="P62" s="40">
        <f>tpo_bars!AB62</f>
        <v>60.680650681846565</v>
      </c>
      <c r="Q62" s="57">
        <f t="shared" si="65"/>
        <v>69.476401868669598</v>
      </c>
      <c r="R62" s="40">
        <f>tpo_bars!AC62</f>
        <v>59.4019396577728</v>
      </c>
      <c r="S62" s="57">
        <f t="shared" si="66"/>
        <v>71.875092139251876</v>
      </c>
      <c r="T62" s="40">
        <f>tpo_bars!AF62</f>
        <v>68.601355089369946</v>
      </c>
      <c r="U62" s="57">
        <f t="shared" si="66"/>
        <v>73.30405249979529</v>
      </c>
      <c r="V62" s="40">
        <f>tpo_bars!AI62</f>
        <v>51.722789824078873</v>
      </c>
      <c r="W62" s="57">
        <f t="shared" si="67"/>
        <v>59.537105989135704</v>
      </c>
      <c r="X62" s="40">
        <f>tpo_bars!AO62</f>
        <v>81.59950658301598</v>
      </c>
      <c r="Y62" s="57">
        <f t="shared" si="68"/>
        <v>94.591763587946502</v>
      </c>
      <c r="Z62" s="40">
        <f>tpo_bars!AP62</f>
        <v>34.414886236398566</v>
      </c>
      <c r="AA62" s="57">
        <f t="shared" si="69"/>
        <v>53.776462194071549</v>
      </c>
      <c r="AB62" s="40">
        <f>tpo_bars!AS62</f>
        <v>68.906250005518189</v>
      </c>
      <c r="AC62" s="57">
        <f t="shared" si="60"/>
        <v>78.797538184756363</v>
      </c>
      <c r="AD62" s="40">
        <f>tpo_bars!AY62</f>
        <v>48.985485783713756</v>
      </c>
      <c r="AE62" s="57">
        <f t="shared" si="70"/>
        <v>58.084259803780398</v>
      </c>
      <c r="AF62" s="40">
        <f>tpo_bars!AZ62</f>
        <v>59.74530347110823</v>
      </c>
      <c r="AG62" s="57">
        <f t="shared" si="71"/>
        <v>75.881604596187373</v>
      </c>
      <c r="AH62" s="40">
        <f>tpo_bars!BF62</f>
        <v>67.116477270343466</v>
      </c>
      <c r="AI62" s="57">
        <f t="shared" si="61"/>
        <v>69.231425201095064</v>
      </c>
      <c r="AJ62" s="40">
        <f>tpo_bars!BG62</f>
        <v>48.654015886824276</v>
      </c>
      <c r="AK62" s="57">
        <f t="shared" si="72"/>
        <v>68.21144970973647</v>
      </c>
      <c r="AL62" s="40">
        <f>tpo_bars!BJ62</f>
        <v>61.401608897829966</v>
      </c>
      <c r="AM62" s="57">
        <f t="shared" si="73"/>
        <v>69.547461018373014</v>
      </c>
      <c r="AN62" s="40">
        <f>tpo_bars!BM62</f>
        <v>52.289734399738791</v>
      </c>
      <c r="AO62" s="57">
        <f t="shared" si="74"/>
        <v>57.761493228860438</v>
      </c>
      <c r="AP62" s="40">
        <f>tpo_bars!BP62</f>
        <v>42.828470305224833</v>
      </c>
      <c r="AQ62" s="57">
        <f t="shared" si="75"/>
        <v>55.474092474665468</v>
      </c>
      <c r="AR62" s="40">
        <f>tpo_bars!BS62</f>
        <v>54.253923124069416</v>
      </c>
      <c r="AS62" s="57">
        <f t="shared" si="76"/>
        <v>66.828121779302919</v>
      </c>
      <c r="AT62" s="40">
        <f>tpo_bars!BY62</f>
        <v>55.970780682802825</v>
      </c>
      <c r="AU62" s="57">
        <f t="shared" si="77"/>
        <v>64.074134971052473</v>
      </c>
      <c r="AV62" s="40">
        <f>tpo_bars!BZ62</f>
        <v>80.86797065600723</v>
      </c>
      <c r="AW62" s="57">
        <f t="shared" si="77"/>
        <v>77.430692266376084</v>
      </c>
      <c r="AX62" s="40">
        <f>tpo_bars!CF62</f>
        <v>53.278028348316099</v>
      </c>
      <c r="AY62" s="57">
        <f t="shared" si="78"/>
        <v>59.602695108941298</v>
      </c>
      <c r="AZ62" s="40">
        <f>tpo_bars!CG62</f>
        <v>57.934839726937561</v>
      </c>
      <c r="BA62" s="57">
        <f t="shared" si="62"/>
        <v>67.04373460737024</v>
      </c>
      <c r="BB62" s="40">
        <f>tpo_bars!CJ62</f>
        <v>58.312764458652339</v>
      </c>
      <c r="BC62" s="57">
        <f t="shared" si="79"/>
        <v>69.151319662185728</v>
      </c>
      <c r="BD62" s="40">
        <f>tpo_bars!CM62</f>
        <v>62.642045454656852</v>
      </c>
      <c r="BE62" s="57">
        <f t="shared" si="80"/>
        <v>69.378289400951232</v>
      </c>
      <c r="BF62" s="58">
        <f t="shared" si="54"/>
        <v>60.217805371538489</v>
      </c>
      <c r="BG62" s="57">
        <f t="shared" si="81"/>
        <v>70.748697149198861</v>
      </c>
      <c r="BH62" s="57">
        <f t="shared" si="55"/>
        <v>-0.80531483696673112</v>
      </c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7"/>
      <c r="DI62" s="57"/>
      <c r="DJ62" s="57"/>
      <c r="DK62" s="57"/>
      <c r="DL62" s="57"/>
      <c r="DM62" s="57"/>
      <c r="DN62" s="57"/>
      <c r="DO62" s="57"/>
      <c r="DP62" s="57"/>
      <c r="DQ62" s="57"/>
      <c r="DR62" s="57"/>
      <c r="DS62" s="57"/>
      <c r="DT62" s="57"/>
      <c r="DU62" s="57"/>
      <c r="DV62" s="57"/>
      <c r="DW62" s="57"/>
      <c r="DX62" s="57"/>
      <c r="DY62" s="57"/>
      <c r="DZ62" s="57"/>
      <c r="EA62" s="57"/>
      <c r="EB62" s="57"/>
      <c r="EC62" s="57"/>
      <c r="ED62" s="57"/>
      <c r="EE62" s="57"/>
      <c r="EF62" s="57"/>
      <c r="EG62" s="57"/>
      <c r="EH62" s="57"/>
      <c r="EI62" s="57"/>
      <c r="EJ62" s="57"/>
      <c r="EK62" s="57"/>
      <c r="EL62" s="57"/>
      <c r="EM62" s="57"/>
      <c r="EN62" s="57"/>
      <c r="EO62" s="57"/>
      <c r="EP62" s="57"/>
      <c r="EQ62" s="57"/>
      <c r="ER62" s="57"/>
      <c r="ES62" s="57"/>
      <c r="ET62" s="57"/>
      <c r="EU62" s="57"/>
      <c r="EV62" s="57"/>
      <c r="EW62" s="57"/>
      <c r="EX62" s="57"/>
      <c r="EY62" s="57"/>
      <c r="EZ62" s="57"/>
      <c r="FA62" s="57"/>
    </row>
    <row r="63" spans="1:157" x14ac:dyDescent="0.3">
      <c r="C63" s="3">
        <v>62</v>
      </c>
      <c r="D63" s="57">
        <f>tpo_bars!F63</f>
        <v>46.280317162728721</v>
      </c>
      <c r="E63" s="57">
        <f t="shared" si="56"/>
        <v>66.099100614046534</v>
      </c>
      <c r="F63" s="40">
        <f>tpo_bars!I63</f>
        <v>57.54175365447712</v>
      </c>
      <c r="G63" s="40">
        <f t="shared" si="57"/>
        <v>90.115609071691011</v>
      </c>
      <c r="H63" s="40">
        <f>tpo_bars!O63</f>
        <v>72.448160043588274</v>
      </c>
      <c r="I63" s="57">
        <f t="shared" si="58"/>
        <v>83.205531208157751</v>
      </c>
      <c r="J63" s="40">
        <f>tpo_bars!P63</f>
        <v>70.632830300998364</v>
      </c>
      <c r="K63" s="57">
        <f t="shared" si="63"/>
        <v>80.291387300722747</v>
      </c>
      <c r="L63" s="40">
        <f>tpo_bars!S63</f>
        <v>70.372340425578813</v>
      </c>
      <c r="M63" s="57">
        <f t="shared" si="59"/>
        <v>77.139184008513467</v>
      </c>
      <c r="N63" s="40">
        <f>tpo_bars!V63</f>
        <v>73.828125002883837</v>
      </c>
      <c r="O63" s="57">
        <f t="shared" si="64"/>
        <v>84.304820532732407</v>
      </c>
      <c r="P63" s="40">
        <f>tpo_bars!AB63</f>
        <v>53.786318303603842</v>
      </c>
      <c r="Q63" s="57">
        <f t="shared" si="65"/>
        <v>69.476401868669598</v>
      </c>
      <c r="R63" s="40">
        <f>tpo_bars!AC63</f>
        <v>59.4019396577728</v>
      </c>
      <c r="S63" s="57">
        <f t="shared" si="66"/>
        <v>71.875092139251876</v>
      </c>
      <c r="T63" s="40">
        <f>tpo_bars!AF63</f>
        <v>68.601355089369946</v>
      </c>
      <c r="U63" s="57">
        <f t="shared" si="66"/>
        <v>73.30405249979529</v>
      </c>
      <c r="V63" s="40">
        <f>tpo_bars!AI63</f>
        <v>51.722789824078873</v>
      </c>
      <c r="W63" s="57">
        <f t="shared" si="67"/>
        <v>59.537105989135704</v>
      </c>
      <c r="X63" s="40">
        <f>tpo_bars!AO63</f>
        <v>77.519531245078824</v>
      </c>
      <c r="Y63" s="57">
        <f t="shared" si="68"/>
        <v>94.591763587946502</v>
      </c>
      <c r="Z63" s="40">
        <f>tpo_bars!AP63</f>
        <v>34.414886236398566</v>
      </c>
      <c r="AA63" s="57">
        <f t="shared" si="69"/>
        <v>53.776462194071549</v>
      </c>
      <c r="AB63" s="40">
        <f>tpo_bars!AS63</f>
        <v>68.906250005518189</v>
      </c>
      <c r="AC63" s="57">
        <f t="shared" si="60"/>
        <v>78.797538184756363</v>
      </c>
      <c r="AD63" s="40">
        <f>tpo_bars!AY63</f>
        <v>43.734573342218141</v>
      </c>
      <c r="AE63" s="57">
        <f t="shared" si="70"/>
        <v>58.084259803780398</v>
      </c>
      <c r="AF63" s="40">
        <f>tpo_bars!AZ63</f>
        <v>59.74530347110823</v>
      </c>
      <c r="AG63" s="57">
        <f t="shared" si="71"/>
        <v>75.881604596187373</v>
      </c>
      <c r="AH63" s="40">
        <f>tpo_bars!BF63</f>
        <v>57.209986160094147</v>
      </c>
      <c r="AI63" s="57">
        <f t="shared" si="61"/>
        <v>69.231425201095064</v>
      </c>
      <c r="AJ63" s="40">
        <f>tpo_bars!BG63</f>
        <v>48.654015886824276</v>
      </c>
      <c r="AK63" s="57">
        <f t="shared" si="72"/>
        <v>68.21144970973647</v>
      </c>
      <c r="AL63" s="40">
        <f>tpo_bars!BJ63</f>
        <v>61.401608897829966</v>
      </c>
      <c r="AM63" s="57">
        <f t="shared" si="73"/>
        <v>69.547461018373014</v>
      </c>
      <c r="AN63" s="40">
        <f>tpo_bars!BM63</f>
        <v>52.289734399738791</v>
      </c>
      <c r="AO63" s="57">
        <f t="shared" si="74"/>
        <v>57.761493228860438</v>
      </c>
      <c r="AP63" s="40">
        <f>tpo_bars!BP63</f>
        <v>42.828470305224833</v>
      </c>
      <c r="AQ63" s="57">
        <f t="shared" si="75"/>
        <v>55.474092474665468</v>
      </c>
      <c r="AR63" s="40">
        <f>tpo_bars!BS63</f>
        <v>54.253923124069416</v>
      </c>
      <c r="AS63" s="57">
        <f t="shared" si="76"/>
        <v>66.828121779302919</v>
      </c>
      <c r="AT63" s="40">
        <f>tpo_bars!BY63</f>
        <v>47.412557339874319</v>
      </c>
      <c r="AU63" s="57">
        <f t="shared" si="77"/>
        <v>64.074134971052473</v>
      </c>
      <c r="AV63" s="40">
        <f>tpo_bars!BZ63</f>
        <v>80.86797065600723</v>
      </c>
      <c r="AW63" s="57">
        <f t="shared" si="77"/>
        <v>77.430692266376084</v>
      </c>
      <c r="AX63" s="40">
        <f>tpo_bars!CF63</f>
        <v>40.907404352592522</v>
      </c>
      <c r="AY63" s="57">
        <f t="shared" si="78"/>
        <v>59.602695108941298</v>
      </c>
      <c r="AZ63" s="40">
        <f>tpo_bars!CG63</f>
        <v>57.934839726937561</v>
      </c>
      <c r="BA63" s="57">
        <f t="shared" si="62"/>
        <v>67.04373460737024</v>
      </c>
      <c r="BB63" s="40">
        <f>tpo_bars!CJ63</f>
        <v>58.312764458652339</v>
      </c>
      <c r="BC63" s="57">
        <f t="shared" si="79"/>
        <v>69.151319662185728</v>
      </c>
      <c r="BD63" s="40">
        <f>tpo_bars!CM63</f>
        <v>62.642045454656852</v>
      </c>
      <c r="BE63" s="57">
        <f t="shared" si="80"/>
        <v>69.378289400951232</v>
      </c>
      <c r="BF63" s="58">
        <f t="shared" si="54"/>
        <v>58.283399797329814</v>
      </c>
      <c r="BG63" s="57">
        <f t="shared" si="81"/>
        <v>70.748697149198861</v>
      </c>
      <c r="BH63" s="57">
        <f t="shared" si="55"/>
        <v>-1.004512534457197</v>
      </c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7"/>
      <c r="EN63" s="57"/>
      <c r="EO63" s="57"/>
      <c r="EP63" s="57"/>
      <c r="EQ63" s="57"/>
      <c r="ER63" s="57"/>
      <c r="ES63" s="57"/>
      <c r="ET63" s="57"/>
      <c r="EU63" s="57"/>
      <c r="EV63" s="57"/>
      <c r="EW63" s="57"/>
      <c r="EX63" s="57"/>
      <c r="EY63" s="57"/>
      <c r="EZ63" s="57"/>
      <c r="FA63" s="57"/>
    </row>
    <row r="64" spans="1:157" x14ac:dyDescent="0.3">
      <c r="A64" s="41" t="s">
        <v>68</v>
      </c>
      <c r="B64" s="7">
        <v>44</v>
      </c>
      <c r="C64" s="3">
        <v>63</v>
      </c>
      <c r="D64" s="57">
        <f>tpo_bars!F64</f>
        <v>64.869900627588621</v>
      </c>
      <c r="E64" s="57">
        <f t="shared" ref="E64:E69" si="82">D$196</f>
        <v>58.268354279321009</v>
      </c>
      <c r="F64" s="40">
        <f>tpo_bars!I64</f>
        <v>61.753174009879004</v>
      </c>
      <c r="G64" s="40">
        <f t="shared" ref="G64:G69" si="83">F$196</f>
        <v>73.99364950655513</v>
      </c>
      <c r="H64" s="40">
        <f>tpo_bars!O64</f>
        <v>79.507211546584102</v>
      </c>
      <c r="I64" s="57">
        <f t="shared" ref="I64:I69" si="84">H$196</f>
        <v>75.839753051686927</v>
      </c>
      <c r="J64" s="40">
        <f>tpo_bars!P64</f>
        <v>74.538010815662602</v>
      </c>
      <c r="K64" s="57">
        <f>J$196</f>
        <v>80.346945816537229</v>
      </c>
      <c r="L64" s="40">
        <f>tpo_bars!S64</f>
        <v>79.884872389467333</v>
      </c>
      <c r="M64" s="57">
        <f t="shared" ref="M64:M69" si="85">L$196</f>
        <v>82.38471548440809</v>
      </c>
      <c r="N64" s="40">
        <f>tpo_bars!V64</f>
        <v>81.59950657376767</v>
      </c>
      <c r="O64" s="57">
        <f>N$196</f>
        <v>79.59398875216668</v>
      </c>
      <c r="P64" s="40">
        <f>tpo_bars!AB64</f>
        <v>65.764183461737645</v>
      </c>
      <c r="Q64" s="57">
        <f>P$196</f>
        <v>68.324412494758491</v>
      </c>
      <c r="R64" s="40">
        <f>tpo_bars!AC64</f>
        <v>66.256009612398415</v>
      </c>
      <c r="S64" s="57">
        <f>R$196</f>
        <v>75.326117356004616</v>
      </c>
      <c r="T64" s="40">
        <f>tpo_bars!AF64</f>
        <v>74.898097822111623</v>
      </c>
      <c r="U64" s="57">
        <f>T$196</f>
        <v>77.140556004118466</v>
      </c>
      <c r="V64" s="40">
        <f>tpo_bars!AI64</f>
        <v>59.860641891575995</v>
      </c>
      <c r="W64" s="57">
        <f>V$196</f>
        <v>59.766649332828877</v>
      </c>
      <c r="X64" s="40">
        <f>tpo_bars!AO64</f>
        <v>88.090376423484699</v>
      </c>
      <c r="Y64" s="57">
        <f>X$196</f>
        <v>88.190357491832572</v>
      </c>
      <c r="Z64" s="40">
        <f>tpo_bars!AP64</f>
        <v>50.255773906489843</v>
      </c>
      <c r="AA64" s="57">
        <f>Z$196</f>
        <v>50.984483891334058</v>
      </c>
      <c r="AB64" s="40">
        <f>tpo_bars!AS64</f>
        <v>72.981023825304632</v>
      </c>
      <c r="AC64" s="57">
        <f t="shared" ref="AC64:AC69" si="86">AB$196</f>
        <v>70.41281240780016</v>
      </c>
      <c r="AD64" s="40">
        <f>tpo_bars!AY64</f>
        <v>58.726917615656731</v>
      </c>
      <c r="AE64" s="57">
        <f>AD$196</f>
        <v>56.235909186654546</v>
      </c>
      <c r="AF64" s="40">
        <f>tpo_bars!AZ64</f>
        <v>67.555147056753881</v>
      </c>
      <c r="AG64" s="57">
        <f>AF$196</f>
        <v>70.982509018654639</v>
      </c>
      <c r="AH64" s="40">
        <f>tpo_bars!BF64</f>
        <v>72.448160043588274</v>
      </c>
      <c r="AI64" s="57">
        <f t="shared" ref="AI64:AI69" si="87">AH$196</f>
        <v>64.46047912271446</v>
      </c>
      <c r="AJ64" s="40">
        <f>tpo_bars!BG64</f>
        <v>64.173457512933652</v>
      </c>
      <c r="AK64" s="57">
        <f>AJ$196</f>
        <v>68.100757497902208</v>
      </c>
      <c r="AL64" s="40">
        <f>tpo_bars!BJ64</f>
        <v>67.555146955338358</v>
      </c>
      <c r="AM64" s="57">
        <f>AL$196</f>
        <v>63.707876784272656</v>
      </c>
      <c r="AN64" s="40">
        <f>tpo_bars!BM64</f>
        <v>64.061592094593237</v>
      </c>
      <c r="AO64" s="57">
        <f>AN$196</f>
        <v>61.752260004916941</v>
      </c>
      <c r="AP64" s="40">
        <f>tpo_bars!BP64</f>
        <v>53.001976390035296</v>
      </c>
      <c r="AQ64" s="57">
        <f>AP$196</f>
        <v>55.396984838964563</v>
      </c>
      <c r="AR64" s="40">
        <f>tpo_bars!BS64</f>
        <v>58.674827036438067</v>
      </c>
      <c r="AS64" s="57">
        <f>AR$196</f>
        <v>56.850981610797795</v>
      </c>
      <c r="AT64" s="40">
        <f>tpo_bars!BY64</f>
        <v>60.092659886928487</v>
      </c>
      <c r="AU64" s="57">
        <f>AT$196</f>
        <v>60.760974865603764</v>
      </c>
      <c r="AV64" s="40">
        <f>tpo_bars!BZ64</f>
        <v>55.371093750743306</v>
      </c>
      <c r="AW64" s="57">
        <f>AV$196</f>
        <v>63.283145170902962</v>
      </c>
      <c r="AX64" s="40">
        <f>tpo_bars!CF64</f>
        <v>60.326483469820118</v>
      </c>
      <c r="AY64" s="57">
        <f>AX$196</f>
        <v>58.595866477125128</v>
      </c>
      <c r="AZ64" s="40">
        <f>tpo_bars!CG64</f>
        <v>72.532894738631413</v>
      </c>
      <c r="BA64" s="57">
        <f t="shared" ref="BA64:BA69" si="88">AZ$196</f>
        <v>70.560970805730577</v>
      </c>
      <c r="BB64" s="40">
        <f>tpo_bars!CJ64</f>
        <v>62.358597284957682</v>
      </c>
      <c r="BC64" s="57">
        <f>BB$196</f>
        <v>65.278970598080846</v>
      </c>
      <c r="BD64" s="40">
        <f>tpo_bars!CM64</f>
        <v>67.850793219037115</v>
      </c>
      <c r="BE64" s="57">
        <f>BD$196</f>
        <v>69.975240635563551</v>
      </c>
      <c r="BF64" s="58">
        <f t="shared" si="54"/>
        <v>66.851427035611408</v>
      </c>
      <c r="BG64" s="57">
        <f>BF$196</f>
        <v>67.648730462490263</v>
      </c>
      <c r="BH64" s="57">
        <f t="shared" si="55"/>
        <v>-0.12220981539091366</v>
      </c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  <c r="EG64" s="57"/>
      <c r="EH64" s="57"/>
      <c r="EI64" s="57"/>
      <c r="EJ64" s="57"/>
      <c r="EK64" s="57"/>
      <c r="EL64" s="57"/>
      <c r="EM64" s="57"/>
      <c r="EN64" s="57"/>
      <c r="EO64" s="57"/>
      <c r="EP64" s="57"/>
      <c r="EQ64" s="57"/>
      <c r="ER64" s="57"/>
      <c r="ES64" s="57"/>
      <c r="ET64" s="57"/>
      <c r="EU64" s="57"/>
      <c r="EV64" s="57"/>
      <c r="EW64" s="57"/>
      <c r="EX64" s="57"/>
      <c r="EY64" s="57"/>
      <c r="EZ64" s="57"/>
      <c r="FA64" s="57"/>
    </row>
    <row r="65" spans="1:157" x14ac:dyDescent="0.3">
      <c r="C65" s="3">
        <v>64</v>
      </c>
      <c r="D65" s="57">
        <f>tpo_bars!F65</f>
        <v>64.869900627588621</v>
      </c>
      <c r="E65" s="57">
        <f t="shared" si="82"/>
        <v>58.268354279321009</v>
      </c>
      <c r="F65" s="40">
        <f>tpo_bars!I65</f>
        <v>61.753174009879004</v>
      </c>
      <c r="G65" s="40">
        <f t="shared" si="83"/>
        <v>73.99364950655513</v>
      </c>
      <c r="H65" s="40">
        <f>tpo_bars!O65</f>
        <v>74.898097814320423</v>
      </c>
      <c r="I65" s="57">
        <f t="shared" si="84"/>
        <v>75.839753051686927</v>
      </c>
      <c r="J65" s="40">
        <f>tpo_bars!P65</f>
        <v>74.538010815662602</v>
      </c>
      <c r="K65" s="57">
        <f t="shared" ref="K65:K69" si="89">J$196</f>
        <v>80.346945816537229</v>
      </c>
      <c r="L65" s="40">
        <f>tpo_bars!S65</f>
        <v>79.884872389467333</v>
      </c>
      <c r="M65" s="57">
        <f t="shared" si="85"/>
        <v>82.38471548440809</v>
      </c>
      <c r="N65" s="40">
        <f>tpo_bars!V65</f>
        <v>81.59950657376767</v>
      </c>
      <c r="O65" s="57">
        <f t="shared" ref="O65:O69" si="90">N$196</f>
        <v>79.59398875216668</v>
      </c>
      <c r="P65" s="40">
        <f>tpo_bars!AB65</f>
        <v>70.7940924661319</v>
      </c>
      <c r="Q65" s="57">
        <f t="shared" ref="Q65:Q69" si="91">P$196</f>
        <v>68.324412494758491</v>
      </c>
      <c r="R65" s="40">
        <f>tpo_bars!AC65</f>
        <v>66.256009612398415</v>
      </c>
      <c r="S65" s="57">
        <f t="shared" ref="S65:U69" si="92">R$196</f>
        <v>75.326117356004616</v>
      </c>
      <c r="T65" s="40">
        <f>tpo_bars!AF65</f>
        <v>74.898097822111623</v>
      </c>
      <c r="U65" s="57">
        <f t="shared" si="92"/>
        <v>77.140556004118466</v>
      </c>
      <c r="V65" s="40">
        <f>tpo_bars!AI65</f>
        <v>59.860641891575995</v>
      </c>
      <c r="W65" s="57">
        <f t="shared" ref="W65:W69" si="93">V$196</f>
        <v>59.766649332828877</v>
      </c>
      <c r="X65" s="40">
        <f>tpo_bars!AO65</f>
        <v>89.617955206662771</v>
      </c>
      <c r="Y65" s="57">
        <f t="shared" ref="Y65:Y69" si="94">X$196</f>
        <v>88.190357491832572</v>
      </c>
      <c r="Z65" s="40">
        <f>tpo_bars!AP65</f>
        <v>50.255773906489843</v>
      </c>
      <c r="AA65" s="57">
        <f t="shared" ref="AA65:AA69" si="95">Z$196</f>
        <v>50.984483891334058</v>
      </c>
      <c r="AB65" s="40">
        <f>tpo_bars!AS65</f>
        <v>72.981023825304632</v>
      </c>
      <c r="AC65" s="57">
        <f t="shared" si="86"/>
        <v>70.41281240780016</v>
      </c>
      <c r="AD65" s="40">
        <f>tpo_bars!AY65</f>
        <v>59.401939647970984</v>
      </c>
      <c r="AE65" s="57">
        <f t="shared" ref="AE65:AE69" si="96">AD$196</f>
        <v>56.235909186654546</v>
      </c>
      <c r="AF65" s="40">
        <f>tpo_bars!AZ65</f>
        <v>67.555147056753881</v>
      </c>
      <c r="AG65" s="57">
        <f t="shared" ref="AG65:AG69" si="97">AF$196</f>
        <v>70.982509018654639</v>
      </c>
      <c r="AH65" s="40">
        <f>tpo_bars!BF65</f>
        <v>65.694518009099738</v>
      </c>
      <c r="AI65" s="57">
        <f t="shared" si="87"/>
        <v>64.46047912271446</v>
      </c>
      <c r="AJ65" s="40">
        <f>tpo_bars!BG65</f>
        <v>64.173457512933652</v>
      </c>
      <c r="AK65" s="57">
        <f t="shared" ref="AK65:AK69" si="98">AJ$196</f>
        <v>68.100757497902208</v>
      </c>
      <c r="AL65" s="40">
        <f>tpo_bars!BJ65</f>
        <v>67.555146955338358</v>
      </c>
      <c r="AM65" s="57">
        <f t="shared" ref="AM65:AM69" si="99">AL$196</f>
        <v>63.707876784272656</v>
      </c>
      <c r="AN65" s="40">
        <f>tpo_bars!BM65</f>
        <v>64.061592094593237</v>
      </c>
      <c r="AO65" s="57">
        <f t="shared" ref="AO65:AO69" si="100">AN$196</f>
        <v>61.752260004916941</v>
      </c>
      <c r="AP65" s="40">
        <f>tpo_bars!BP65</f>
        <v>53.001976390035296</v>
      </c>
      <c r="AQ65" s="57">
        <f t="shared" ref="AQ65:AQ69" si="101">AP$196</f>
        <v>55.396984838964563</v>
      </c>
      <c r="AR65" s="40">
        <f>tpo_bars!BS65</f>
        <v>58.674827036438067</v>
      </c>
      <c r="AS65" s="57">
        <f t="shared" ref="AS65:AS69" si="102">AR$196</f>
        <v>56.850981610797795</v>
      </c>
      <c r="AT65" s="40">
        <f>tpo_bars!BY65</f>
        <v>59.630408650060815</v>
      </c>
      <c r="AU65" s="57">
        <f t="shared" ref="AU65:AW69" si="103">AT$196</f>
        <v>60.760974865603764</v>
      </c>
      <c r="AV65" s="40">
        <f>tpo_bars!BZ65</f>
        <v>55.371093750743306</v>
      </c>
      <c r="AW65" s="57">
        <f t="shared" si="103"/>
        <v>63.283145170902962</v>
      </c>
      <c r="AX65" s="40">
        <f>tpo_bars!CF65</f>
        <v>55.371093746485073</v>
      </c>
      <c r="AY65" s="57">
        <f t="shared" ref="AY65:AY69" si="104">AX$196</f>
        <v>58.595866477125128</v>
      </c>
      <c r="AZ65" s="40">
        <f>tpo_bars!CG65</f>
        <v>72.532894738631413</v>
      </c>
      <c r="BA65" s="57">
        <f t="shared" si="88"/>
        <v>70.560970805730577</v>
      </c>
      <c r="BB65" s="40">
        <f>tpo_bars!CJ65</f>
        <v>62.358597284957682</v>
      </c>
      <c r="BC65" s="57">
        <f t="shared" ref="BC65:BC69" si="105">BB$196</f>
        <v>65.278970598080846</v>
      </c>
      <c r="BD65" s="40">
        <f>tpo_bars!CM65</f>
        <v>67.850793219037115</v>
      </c>
      <c r="BE65" s="57">
        <f t="shared" ref="BE65:BE69" si="106">BD$196</f>
        <v>69.975240635563551</v>
      </c>
      <c r="BF65" s="58">
        <f t="shared" si="54"/>
        <v>66.497801594608873</v>
      </c>
      <c r="BG65" s="57">
        <f t="shared" ref="BG65:BG69" si="107">BF$196</f>
        <v>67.648730462490263</v>
      </c>
      <c r="BH65" s="57">
        <f t="shared" si="55"/>
        <v>-0.15862481261845818</v>
      </c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  <c r="EG65" s="57"/>
      <c r="EH65" s="57"/>
      <c r="EI65" s="57"/>
      <c r="EJ65" s="57"/>
      <c r="EK65" s="57"/>
      <c r="EL65" s="57"/>
      <c r="EM65" s="57"/>
      <c r="EN65" s="57"/>
      <c r="EO65" s="57"/>
      <c r="EP65" s="57"/>
      <c r="EQ65" s="57"/>
      <c r="ER65" s="57"/>
      <c r="ES65" s="57"/>
      <c r="ET65" s="57"/>
      <c r="EU65" s="57"/>
      <c r="EV65" s="57"/>
      <c r="EW65" s="57"/>
      <c r="EX65" s="57"/>
      <c r="EY65" s="57"/>
      <c r="EZ65" s="57"/>
      <c r="FA65" s="57"/>
    </row>
    <row r="66" spans="1:157" x14ac:dyDescent="0.3">
      <c r="B66" s="7">
        <v>45</v>
      </c>
      <c r="C66" s="3">
        <v>65</v>
      </c>
      <c r="D66" s="57">
        <f>tpo_bars!F66</f>
        <v>59.515954893853696</v>
      </c>
      <c r="E66" s="57">
        <f t="shared" si="82"/>
        <v>58.268354279321009</v>
      </c>
      <c r="F66" s="40">
        <f>tpo_bars!I66</f>
        <v>74.762658231544634</v>
      </c>
      <c r="G66" s="40">
        <f t="shared" si="83"/>
        <v>73.99364950655513</v>
      </c>
      <c r="H66" s="40">
        <f>tpo_bars!O66</f>
        <v>74.004325773621062</v>
      </c>
      <c r="I66" s="57">
        <f t="shared" si="84"/>
        <v>75.839753051686927</v>
      </c>
      <c r="J66" s="40">
        <f>tpo_bars!P66</f>
        <v>77.909076634121661</v>
      </c>
      <c r="K66" s="57">
        <f t="shared" si="89"/>
        <v>80.346945816537229</v>
      </c>
      <c r="L66" s="40">
        <f>tpo_bars!S66</f>
        <v>79.769274057680676</v>
      </c>
      <c r="M66" s="57">
        <f t="shared" si="85"/>
        <v>82.38471548440809</v>
      </c>
      <c r="N66" s="40">
        <f>tpo_bars!V66</f>
        <v>83.354334679848549</v>
      </c>
      <c r="O66" s="57">
        <f t="shared" si="90"/>
        <v>79.59398875216668</v>
      </c>
      <c r="P66" s="40">
        <f>tpo_bars!AB66</f>
        <v>69.524243268458292</v>
      </c>
      <c r="Q66" s="57">
        <f t="shared" si="91"/>
        <v>68.324412494758491</v>
      </c>
      <c r="R66" s="40">
        <f>tpo_bars!AC66</f>
        <v>73.828125002883837</v>
      </c>
      <c r="S66" s="57">
        <f t="shared" si="92"/>
        <v>75.326117356004616</v>
      </c>
      <c r="T66" s="40">
        <f>tpo_bars!AF66</f>
        <v>73.007872859841299</v>
      </c>
      <c r="U66" s="57">
        <f t="shared" si="92"/>
        <v>77.140556004118466</v>
      </c>
      <c r="V66" s="40">
        <f>tpo_bars!AI66</f>
        <v>60.150945685386034</v>
      </c>
      <c r="W66" s="57">
        <f t="shared" si="93"/>
        <v>59.766649332828877</v>
      </c>
      <c r="X66" s="40">
        <f>tpo_bars!AO66</f>
        <v>88.089887637810648</v>
      </c>
      <c r="Y66" s="57">
        <f t="shared" si="94"/>
        <v>88.190357491832572</v>
      </c>
      <c r="Z66" s="40">
        <f>tpo_bars!AP66</f>
        <v>52.113970587756256</v>
      </c>
      <c r="AA66" s="57">
        <f t="shared" si="95"/>
        <v>50.984483891334058</v>
      </c>
      <c r="AB66" s="40">
        <f>tpo_bars!AS66</f>
        <v>72.788292255523558</v>
      </c>
      <c r="AC66" s="57">
        <f t="shared" si="86"/>
        <v>70.41281240780016</v>
      </c>
      <c r="AD66" s="40">
        <f>tpo_bars!AY66</f>
        <v>57.209986169185669</v>
      </c>
      <c r="AE66" s="57">
        <f t="shared" si="96"/>
        <v>56.235909186654546</v>
      </c>
      <c r="AF66" s="40">
        <f>tpo_bars!AZ66</f>
        <v>68.449917217126711</v>
      </c>
      <c r="AG66" s="57">
        <f t="shared" si="97"/>
        <v>70.982509018654639</v>
      </c>
      <c r="AH66" s="40">
        <f>tpo_bars!BF66</f>
        <v>71.118836014494391</v>
      </c>
      <c r="AI66" s="57">
        <f t="shared" si="87"/>
        <v>64.46047912271446</v>
      </c>
      <c r="AJ66" s="40">
        <f>tpo_bars!BG66</f>
        <v>67.30312690595882</v>
      </c>
      <c r="AK66" s="57">
        <f t="shared" si="98"/>
        <v>68.100757497902208</v>
      </c>
      <c r="AL66" s="40">
        <f>tpo_bars!BJ66</f>
        <v>60.799632202758119</v>
      </c>
      <c r="AM66" s="57">
        <f t="shared" si="99"/>
        <v>63.707876784272656</v>
      </c>
      <c r="AN66" s="40">
        <f>tpo_bars!BM66</f>
        <v>66.119144402777422</v>
      </c>
      <c r="AO66" s="57">
        <f t="shared" si="100"/>
        <v>61.752260004916941</v>
      </c>
      <c r="AP66" s="40">
        <f>tpo_bars!BP66</f>
        <v>57.319045694720963</v>
      </c>
      <c r="AQ66" s="57">
        <f t="shared" si="101"/>
        <v>55.396984838964563</v>
      </c>
      <c r="AR66" s="40">
        <f>tpo_bars!BS66</f>
        <v>59.662678131144766</v>
      </c>
      <c r="AS66" s="57">
        <f t="shared" si="102"/>
        <v>56.850981610797795</v>
      </c>
      <c r="AT66" s="40">
        <f>tpo_bars!BY66</f>
        <v>60.326483469820118</v>
      </c>
      <c r="AU66" s="57">
        <f t="shared" si="103"/>
        <v>60.760974865603764</v>
      </c>
      <c r="AV66" s="40">
        <f>tpo_bars!BZ66</f>
        <v>74.15919282828213</v>
      </c>
      <c r="AW66" s="57">
        <f t="shared" si="103"/>
        <v>63.283145170902962</v>
      </c>
      <c r="AX66" s="40">
        <f>tpo_bars!CF66</f>
        <v>62.515504832857005</v>
      </c>
      <c r="AY66" s="57">
        <f t="shared" si="104"/>
        <v>58.595866477125128</v>
      </c>
      <c r="AZ66" s="40">
        <f>tpo_bars!CG66</f>
        <v>73.01324503160167</v>
      </c>
      <c r="BA66" s="57">
        <f t="shared" si="88"/>
        <v>70.560970805730577</v>
      </c>
      <c r="BB66" s="40">
        <f>tpo_bars!CJ66</f>
        <v>64.036786059825687</v>
      </c>
      <c r="BC66" s="57">
        <f t="shared" si="105"/>
        <v>65.278970598080846</v>
      </c>
      <c r="BD66" s="40">
        <f>tpo_bars!CM66</f>
        <v>71.118836007469625</v>
      </c>
      <c r="BE66" s="57">
        <f t="shared" si="106"/>
        <v>69.975240635563551</v>
      </c>
      <c r="BF66" s="58">
        <f t="shared" ref="BF66:BF97" si="108">AVERAGE(D66,BD66,BB66,AZ66,AX66,AV66,AT66,AR66,AP66,AN66,AL66,AJ66,AH66,AF66,AD66,AB66,Z66,X66,V66,T66,R66,P66,N66,L66,J66,H66,F66)</f>
        <v>68.591532464309367</v>
      </c>
      <c r="BG66" s="57">
        <f t="shared" si="107"/>
        <v>67.648730462490263</v>
      </c>
      <c r="BH66" s="57">
        <f t="shared" ref="BH66:BH97" si="109">(BF66-BF$189)/(_xlfn.STDEV.P(BF$2:BF$188))</f>
        <v>5.6979595252245066E-2</v>
      </c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  <c r="CS66" s="57"/>
      <c r="CT66" s="57"/>
      <c r="CU66" s="57"/>
      <c r="CV66" s="57"/>
      <c r="CW66" s="57"/>
      <c r="CX66" s="57"/>
      <c r="CY66" s="57"/>
      <c r="CZ66" s="57"/>
      <c r="DA66" s="57"/>
      <c r="DB66" s="57"/>
      <c r="DC66" s="57"/>
      <c r="DD66" s="57"/>
      <c r="DE66" s="57"/>
      <c r="DF66" s="57"/>
      <c r="DG66" s="57"/>
      <c r="DH66" s="57"/>
      <c r="DI66" s="57"/>
      <c r="DJ66" s="57"/>
      <c r="DK66" s="57"/>
      <c r="DL66" s="57"/>
      <c r="DM66" s="57"/>
      <c r="DN66" s="57"/>
      <c r="DO66" s="57"/>
      <c r="DP66" s="57"/>
      <c r="DQ66" s="57"/>
      <c r="DR66" s="57"/>
      <c r="DS66" s="57"/>
      <c r="DT66" s="57"/>
      <c r="DU66" s="57"/>
      <c r="DV66" s="57"/>
      <c r="DW66" s="57"/>
      <c r="DX66" s="57"/>
      <c r="DY66" s="57"/>
      <c r="DZ66" s="57"/>
      <c r="EA66" s="57"/>
      <c r="EB66" s="57"/>
      <c r="EC66" s="57"/>
      <c r="ED66" s="57"/>
      <c r="EE66" s="57"/>
      <c r="EF66" s="57"/>
      <c r="EG66" s="57"/>
      <c r="EH66" s="57"/>
      <c r="EI66" s="57"/>
      <c r="EJ66" s="57"/>
      <c r="EK66" s="57"/>
      <c r="EL66" s="57"/>
      <c r="EM66" s="57"/>
      <c r="EN66" s="57"/>
      <c r="EO66" s="57"/>
      <c r="EP66" s="57"/>
      <c r="EQ66" s="57"/>
      <c r="ER66" s="57"/>
      <c r="ES66" s="57"/>
      <c r="ET66" s="57"/>
      <c r="EU66" s="57"/>
      <c r="EV66" s="57"/>
      <c r="EW66" s="57"/>
      <c r="EX66" s="57"/>
      <c r="EY66" s="57"/>
      <c r="EZ66" s="57"/>
      <c r="FA66" s="57"/>
    </row>
    <row r="67" spans="1:157" x14ac:dyDescent="0.3">
      <c r="C67" s="3">
        <v>66</v>
      </c>
      <c r="D67" s="57">
        <f>tpo_bars!F67</f>
        <v>59.515954893853696</v>
      </c>
      <c r="E67" s="57">
        <f t="shared" si="82"/>
        <v>58.268354279321009</v>
      </c>
      <c r="F67" s="40">
        <f>tpo_bars!I67</f>
        <v>74.762658231544634</v>
      </c>
      <c r="G67" s="40">
        <f t="shared" si="83"/>
        <v>73.99364950655513</v>
      </c>
      <c r="H67" s="40">
        <f>tpo_bars!O67</f>
        <v>71.777343751168118</v>
      </c>
      <c r="I67" s="57">
        <f t="shared" si="84"/>
        <v>75.839753051686927</v>
      </c>
      <c r="J67" s="40">
        <f>tpo_bars!P67</f>
        <v>77.909076634121661</v>
      </c>
      <c r="K67" s="57">
        <f t="shared" si="89"/>
        <v>80.346945816537229</v>
      </c>
      <c r="L67" s="40">
        <f>tpo_bars!S67</f>
        <v>79.769274057680676</v>
      </c>
      <c r="M67" s="57">
        <f t="shared" si="85"/>
        <v>82.38471548440809</v>
      </c>
      <c r="N67" s="40">
        <f>tpo_bars!V67</f>
        <v>83.354334679848549</v>
      </c>
      <c r="O67" s="57">
        <f t="shared" si="90"/>
        <v>79.59398875216668</v>
      </c>
      <c r="P67" s="40">
        <f>tpo_bars!AB67</f>
        <v>68.299146478562079</v>
      </c>
      <c r="Q67" s="57">
        <f t="shared" si="91"/>
        <v>68.324412494758491</v>
      </c>
      <c r="R67" s="40">
        <f>tpo_bars!AC67</f>
        <v>73.828125002883837</v>
      </c>
      <c r="S67" s="57">
        <f t="shared" si="92"/>
        <v>75.326117356004616</v>
      </c>
      <c r="T67" s="40">
        <f>tpo_bars!AF67</f>
        <v>73.007872859841299</v>
      </c>
      <c r="U67" s="57">
        <f t="shared" si="92"/>
        <v>77.140556004118466</v>
      </c>
      <c r="V67" s="40">
        <f>tpo_bars!AI67</f>
        <v>60.150945685386034</v>
      </c>
      <c r="W67" s="57">
        <f t="shared" si="93"/>
        <v>59.766649332828877</v>
      </c>
      <c r="X67" s="40">
        <f>tpo_bars!AO67</f>
        <v>86.133279802903232</v>
      </c>
      <c r="Y67" s="57">
        <f t="shared" si="94"/>
        <v>88.190357491832572</v>
      </c>
      <c r="Z67" s="40">
        <f>tpo_bars!AP67</f>
        <v>52.113970587756256</v>
      </c>
      <c r="AA67" s="57">
        <f t="shared" si="95"/>
        <v>50.984483891334058</v>
      </c>
      <c r="AB67" s="40">
        <f>tpo_bars!AS67</f>
        <v>72.788292255523558</v>
      </c>
      <c r="AC67" s="57">
        <f t="shared" si="86"/>
        <v>70.41281240780016</v>
      </c>
      <c r="AD67" s="40">
        <f>tpo_bars!AY67</f>
        <v>54.399671051233632</v>
      </c>
      <c r="AE67" s="57">
        <f t="shared" si="96"/>
        <v>56.235909186654546</v>
      </c>
      <c r="AF67" s="40">
        <f>tpo_bars!AZ67</f>
        <v>68.449917217126711</v>
      </c>
      <c r="AG67" s="57">
        <f t="shared" si="97"/>
        <v>70.982509018654639</v>
      </c>
      <c r="AH67" s="40">
        <f>tpo_bars!BF67</f>
        <v>62.015625001405347</v>
      </c>
      <c r="AI67" s="57">
        <f t="shared" si="87"/>
        <v>64.46047912271446</v>
      </c>
      <c r="AJ67" s="40">
        <f>tpo_bars!BG67</f>
        <v>67.30312690595882</v>
      </c>
      <c r="AK67" s="57">
        <f t="shared" si="98"/>
        <v>68.100757497902208</v>
      </c>
      <c r="AL67" s="40">
        <f>tpo_bars!BJ67</f>
        <v>60.799632202758119</v>
      </c>
      <c r="AM67" s="57">
        <f t="shared" si="99"/>
        <v>63.707876784272656</v>
      </c>
      <c r="AN67" s="40">
        <f>tpo_bars!BM67</f>
        <v>66.119144402777422</v>
      </c>
      <c r="AO67" s="57">
        <f t="shared" si="100"/>
        <v>61.752260004916941</v>
      </c>
      <c r="AP67" s="40">
        <f>tpo_bars!BP67</f>
        <v>57.319045694720963</v>
      </c>
      <c r="AQ67" s="57">
        <f t="shared" si="101"/>
        <v>55.396984838964563</v>
      </c>
      <c r="AR67" s="40">
        <f>tpo_bars!BS67</f>
        <v>59.662678131144766</v>
      </c>
      <c r="AS67" s="57">
        <f t="shared" si="102"/>
        <v>56.850981610797795</v>
      </c>
      <c r="AT67" s="40">
        <f>tpo_bars!BY67</f>
        <v>61.523437493992112</v>
      </c>
      <c r="AU67" s="57">
        <f t="shared" si="103"/>
        <v>60.760974865603764</v>
      </c>
      <c r="AV67" s="40">
        <f>tpo_bars!BZ67</f>
        <v>74.15919282828213</v>
      </c>
      <c r="AW67" s="57">
        <f t="shared" si="103"/>
        <v>63.283145170902962</v>
      </c>
      <c r="AX67" s="40">
        <f>tpo_bars!CF67</f>
        <v>56.999859983643717</v>
      </c>
      <c r="AY67" s="57">
        <f t="shared" si="104"/>
        <v>58.595866477125128</v>
      </c>
      <c r="AZ67" s="40">
        <f>tpo_bars!CG67</f>
        <v>73.01324503160167</v>
      </c>
      <c r="BA67" s="57">
        <f t="shared" si="88"/>
        <v>70.560970805730577</v>
      </c>
      <c r="BB67" s="40">
        <f>tpo_bars!CJ67</f>
        <v>64.036786059825687</v>
      </c>
      <c r="BC67" s="57">
        <f t="shared" si="105"/>
        <v>65.278970598080846</v>
      </c>
      <c r="BD67" s="40">
        <f>tpo_bars!CM67</f>
        <v>71.118836007469625</v>
      </c>
      <c r="BE67" s="57">
        <f t="shared" si="106"/>
        <v>69.975240635563551</v>
      </c>
      <c r="BF67" s="58">
        <f t="shared" si="108"/>
        <v>67.790017516037565</v>
      </c>
      <c r="BG67" s="57">
        <f t="shared" si="107"/>
        <v>67.648730462490263</v>
      </c>
      <c r="BH67" s="57">
        <f t="shared" si="109"/>
        <v>-2.5557352701519143E-2</v>
      </c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57"/>
      <c r="EO67" s="57"/>
      <c r="EP67" s="57"/>
      <c r="EQ67" s="57"/>
      <c r="ER67" s="57"/>
      <c r="ES67" s="57"/>
      <c r="ET67" s="57"/>
      <c r="EU67" s="57"/>
      <c r="EV67" s="57"/>
      <c r="EW67" s="57"/>
      <c r="EX67" s="57"/>
      <c r="EY67" s="57"/>
      <c r="EZ67" s="57"/>
      <c r="FA67" s="57"/>
    </row>
    <row r="68" spans="1:157" x14ac:dyDescent="0.3">
      <c r="B68" s="7">
        <v>46</v>
      </c>
      <c r="C68" s="3">
        <v>67</v>
      </c>
      <c r="D68" s="57">
        <f>tpo_bars!F68</f>
        <v>50.419207316520719</v>
      </c>
      <c r="E68" s="57">
        <f t="shared" si="82"/>
        <v>58.268354279321009</v>
      </c>
      <c r="F68" s="40">
        <f>tpo_bars!I68</f>
        <v>85.465116278241737</v>
      </c>
      <c r="G68" s="40">
        <f t="shared" si="83"/>
        <v>73.99364950655513</v>
      </c>
      <c r="H68" s="40">
        <f>tpo_bars!O68</f>
        <v>76.942462790305683</v>
      </c>
      <c r="I68" s="57">
        <f t="shared" si="84"/>
        <v>75.839753051686927</v>
      </c>
      <c r="J68" s="40">
        <f>tpo_bars!P68</f>
        <v>88.593749999827423</v>
      </c>
      <c r="K68" s="57">
        <f t="shared" si="89"/>
        <v>80.346945816537229</v>
      </c>
      <c r="L68" s="40">
        <f>tpo_bars!S68</f>
        <v>87.500000006076291</v>
      </c>
      <c r="M68" s="57">
        <f t="shared" si="85"/>
        <v>82.38471548440809</v>
      </c>
      <c r="N68" s="40">
        <f>tpo_bars!V68</f>
        <v>73.828125002883837</v>
      </c>
      <c r="O68" s="57">
        <f t="shared" si="90"/>
        <v>79.59398875216668</v>
      </c>
      <c r="P68" s="40">
        <f>tpo_bars!AB68</f>
        <v>66.07951517665262</v>
      </c>
      <c r="Q68" s="57">
        <f t="shared" si="91"/>
        <v>68.324412494758491</v>
      </c>
      <c r="R68" s="40">
        <f>tpo_bars!AC68</f>
        <v>85.894217452731596</v>
      </c>
      <c r="S68" s="57">
        <f t="shared" si="92"/>
        <v>75.326117356004616</v>
      </c>
      <c r="T68" s="40">
        <f>tpo_bars!AF68</f>
        <v>83.515697330402475</v>
      </c>
      <c r="U68" s="57">
        <f t="shared" si="92"/>
        <v>77.140556004118466</v>
      </c>
      <c r="V68" s="40">
        <f>tpo_bars!AI68</f>
        <v>59.288360421524608</v>
      </c>
      <c r="W68" s="57">
        <f t="shared" si="93"/>
        <v>59.766649332828877</v>
      </c>
      <c r="X68" s="40">
        <f>tpo_bars!AO68</f>
        <v>89.617955206662771</v>
      </c>
      <c r="Y68" s="57">
        <f t="shared" si="94"/>
        <v>88.190357491832572</v>
      </c>
      <c r="Z68" s="40">
        <f>tpo_bars!AP68</f>
        <v>50.58370717975609</v>
      </c>
      <c r="AA68" s="57">
        <f t="shared" si="95"/>
        <v>50.984483891334058</v>
      </c>
      <c r="AB68" s="40">
        <f>tpo_bars!AS68</f>
        <v>65.46912114257232</v>
      </c>
      <c r="AC68" s="57">
        <f t="shared" si="86"/>
        <v>70.41281240780016</v>
      </c>
      <c r="AD68" s="40">
        <f>tpo_bars!AY68</f>
        <v>51.041666662974258</v>
      </c>
      <c r="AE68" s="57">
        <f t="shared" si="96"/>
        <v>56.235909186654546</v>
      </c>
      <c r="AF68" s="40">
        <f>tpo_bars!AZ68</f>
        <v>76.942462782083354</v>
      </c>
      <c r="AG68" s="57">
        <f t="shared" si="97"/>
        <v>70.982509018654639</v>
      </c>
      <c r="AH68" s="40">
        <f>tpo_bars!BF68</f>
        <v>57.635339214288145</v>
      </c>
      <c r="AI68" s="57">
        <f t="shared" si="87"/>
        <v>64.46047912271446</v>
      </c>
      <c r="AJ68" s="40">
        <f>tpo_bars!BG68</f>
        <v>72.825688074814153</v>
      </c>
      <c r="AK68" s="57">
        <f t="shared" si="98"/>
        <v>68.100757497902208</v>
      </c>
      <c r="AL68" s="40">
        <f>tpo_bars!BJ68</f>
        <v>62.768851194721492</v>
      </c>
      <c r="AM68" s="57">
        <f t="shared" si="99"/>
        <v>63.707876784272656</v>
      </c>
      <c r="AN68" s="40">
        <f>tpo_bars!BM68</f>
        <v>55.076043517380185</v>
      </c>
      <c r="AO68" s="57">
        <f t="shared" si="100"/>
        <v>61.752260004916941</v>
      </c>
      <c r="AP68" s="40">
        <f>tpo_bars!BP68</f>
        <v>55.869932432137439</v>
      </c>
      <c r="AQ68" s="57">
        <f t="shared" si="101"/>
        <v>55.396984838964563</v>
      </c>
      <c r="AR68" s="40">
        <f>tpo_bars!BS68</f>
        <v>52.215439664810553</v>
      </c>
      <c r="AS68" s="57">
        <f t="shared" si="102"/>
        <v>56.850981610797795</v>
      </c>
      <c r="AT68" s="40">
        <f>tpo_bars!BY68</f>
        <v>57.850396453410887</v>
      </c>
      <c r="AU68" s="57">
        <f t="shared" si="103"/>
        <v>60.760974865603764</v>
      </c>
      <c r="AV68" s="40">
        <f>tpo_bars!BZ68</f>
        <v>60.319148933683422</v>
      </c>
      <c r="AW68" s="57">
        <f t="shared" si="103"/>
        <v>63.283145170902962</v>
      </c>
      <c r="AX68" s="40">
        <f>tpo_bars!CF68</f>
        <v>58.726917615656731</v>
      </c>
      <c r="AY68" s="57">
        <f t="shared" si="104"/>
        <v>58.595866477125128</v>
      </c>
      <c r="AZ68" s="40">
        <f>tpo_bars!CG68</f>
        <v>66.136772646958676</v>
      </c>
      <c r="BA68" s="57">
        <f t="shared" si="88"/>
        <v>70.560970805730577</v>
      </c>
      <c r="BB68" s="40">
        <f>tpo_bars!CJ68</f>
        <v>69.441528449459184</v>
      </c>
      <c r="BC68" s="57">
        <f t="shared" si="105"/>
        <v>65.278970598080846</v>
      </c>
      <c r="BD68" s="40">
        <f>tpo_bars!CM68</f>
        <v>70.956092680183929</v>
      </c>
      <c r="BE68" s="57">
        <f t="shared" si="106"/>
        <v>69.975240635563551</v>
      </c>
      <c r="BF68" s="58">
        <f t="shared" si="108"/>
        <v>67.814945023211877</v>
      </c>
      <c r="BG68" s="57">
        <f t="shared" si="107"/>
        <v>67.648730462490263</v>
      </c>
      <c r="BH68" s="57">
        <f t="shared" si="109"/>
        <v>-2.2990413224346071E-2</v>
      </c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57"/>
      <c r="CY68" s="57"/>
      <c r="CZ68" s="57"/>
      <c r="DA68" s="57"/>
      <c r="DB68" s="57"/>
      <c r="DC68" s="57"/>
      <c r="DD68" s="57"/>
      <c r="DE68" s="57"/>
      <c r="DF68" s="57"/>
      <c r="DG68" s="57"/>
      <c r="DH68" s="57"/>
      <c r="DI68" s="57"/>
      <c r="DJ68" s="57"/>
      <c r="DK68" s="57"/>
      <c r="DL68" s="57"/>
      <c r="DM68" s="57"/>
      <c r="DN68" s="57"/>
      <c r="DO68" s="57"/>
      <c r="DP68" s="57"/>
      <c r="DQ68" s="57"/>
      <c r="DR68" s="57"/>
      <c r="DS68" s="57"/>
      <c r="DT68" s="57"/>
      <c r="DU68" s="57"/>
      <c r="DV68" s="57"/>
      <c r="DW68" s="57"/>
      <c r="DX68" s="57"/>
      <c r="DY68" s="57"/>
      <c r="DZ68" s="57"/>
      <c r="EA68" s="57"/>
      <c r="EB68" s="57"/>
      <c r="EC68" s="57"/>
      <c r="ED68" s="57"/>
      <c r="EE68" s="57"/>
      <c r="EF68" s="57"/>
      <c r="EG68" s="57"/>
      <c r="EH68" s="57"/>
      <c r="EI68" s="57"/>
      <c r="EJ68" s="57"/>
      <c r="EK68" s="57"/>
      <c r="EL68" s="57"/>
      <c r="EM68" s="57"/>
      <c r="EN68" s="57"/>
      <c r="EO68" s="57"/>
      <c r="EP68" s="57"/>
      <c r="EQ68" s="57"/>
      <c r="ER68" s="57"/>
      <c r="ES68" s="57"/>
      <c r="ET68" s="57"/>
      <c r="EU68" s="57"/>
      <c r="EV68" s="57"/>
      <c r="EW68" s="57"/>
      <c r="EX68" s="57"/>
      <c r="EY68" s="57"/>
      <c r="EZ68" s="57"/>
      <c r="FA68" s="57"/>
    </row>
    <row r="69" spans="1:157" x14ac:dyDescent="0.3">
      <c r="C69" s="3">
        <v>68</v>
      </c>
      <c r="D69" s="57">
        <f>tpo_bars!F69</f>
        <v>50.419207316520719</v>
      </c>
      <c r="E69" s="57">
        <f t="shared" si="82"/>
        <v>58.268354279321009</v>
      </c>
      <c r="F69" s="40">
        <f>tpo_bars!I69</f>
        <v>85.465116278241737</v>
      </c>
      <c r="G69" s="40">
        <f t="shared" si="83"/>
        <v>73.99364950655513</v>
      </c>
      <c r="H69" s="40">
        <f>tpo_bars!O69</f>
        <v>77.909076634122144</v>
      </c>
      <c r="I69" s="57">
        <f t="shared" si="84"/>
        <v>75.839753051686927</v>
      </c>
      <c r="J69" s="40">
        <f>tpo_bars!P69</f>
        <v>88.593749999827423</v>
      </c>
      <c r="K69" s="57">
        <f t="shared" si="89"/>
        <v>80.346945816537229</v>
      </c>
      <c r="L69" s="40">
        <f>tpo_bars!S69</f>
        <v>87.500000006076291</v>
      </c>
      <c r="M69" s="57">
        <f t="shared" si="85"/>
        <v>82.38471548440809</v>
      </c>
      <c r="N69" s="40">
        <f>tpo_bars!V69</f>
        <v>73.828125002883837</v>
      </c>
      <c r="O69" s="57">
        <f t="shared" si="90"/>
        <v>79.59398875216668</v>
      </c>
      <c r="P69" s="40">
        <f>tpo_bars!AB69</f>
        <v>69.485294117008451</v>
      </c>
      <c r="Q69" s="57">
        <f t="shared" si="91"/>
        <v>68.324412494758491</v>
      </c>
      <c r="R69" s="40">
        <f>tpo_bars!AC69</f>
        <v>85.894217452731596</v>
      </c>
      <c r="S69" s="57">
        <f t="shared" si="92"/>
        <v>75.326117356004616</v>
      </c>
      <c r="T69" s="40">
        <f>tpo_bars!AF69</f>
        <v>83.515697330402475</v>
      </c>
      <c r="U69" s="57">
        <f t="shared" si="92"/>
        <v>77.140556004118466</v>
      </c>
      <c r="V69" s="40">
        <f>tpo_bars!AI69</f>
        <v>59.288360421524608</v>
      </c>
      <c r="W69" s="57">
        <f t="shared" si="93"/>
        <v>59.766649332828877</v>
      </c>
      <c r="X69" s="40">
        <f>tpo_bars!AO69</f>
        <v>87.592690673471296</v>
      </c>
      <c r="Y69" s="57">
        <f t="shared" si="94"/>
        <v>88.190357491832572</v>
      </c>
      <c r="Z69" s="40">
        <f>tpo_bars!AP69</f>
        <v>50.58370717975609</v>
      </c>
      <c r="AA69" s="57">
        <f t="shared" si="95"/>
        <v>50.984483891334058</v>
      </c>
      <c r="AB69" s="40">
        <f>tpo_bars!AS69</f>
        <v>65.46912114257232</v>
      </c>
      <c r="AC69" s="57">
        <f t="shared" si="86"/>
        <v>70.41281240780016</v>
      </c>
      <c r="AD69" s="40">
        <f>tpo_bars!AY69</f>
        <v>56.635273972906027</v>
      </c>
      <c r="AE69" s="57">
        <f t="shared" si="96"/>
        <v>56.235909186654546</v>
      </c>
      <c r="AF69" s="40">
        <f>tpo_bars!AZ69</f>
        <v>76.942462782083354</v>
      </c>
      <c r="AG69" s="57">
        <f t="shared" si="97"/>
        <v>70.982509018654639</v>
      </c>
      <c r="AH69" s="40">
        <f>tpo_bars!BF69</f>
        <v>57.850396453410887</v>
      </c>
      <c r="AI69" s="57">
        <f t="shared" si="87"/>
        <v>64.46047912271446</v>
      </c>
      <c r="AJ69" s="40">
        <f>tpo_bars!BG69</f>
        <v>72.825688074814153</v>
      </c>
      <c r="AK69" s="57">
        <f t="shared" si="98"/>
        <v>68.100757497902208</v>
      </c>
      <c r="AL69" s="40">
        <f>tpo_bars!BJ69</f>
        <v>62.768851194721492</v>
      </c>
      <c r="AM69" s="57">
        <f t="shared" si="99"/>
        <v>63.707876784272656</v>
      </c>
      <c r="AN69" s="40">
        <f>tpo_bars!BM69</f>
        <v>55.076043517380185</v>
      </c>
      <c r="AO69" s="57">
        <f t="shared" si="100"/>
        <v>61.752260004916941</v>
      </c>
      <c r="AP69" s="40">
        <f>tpo_bars!BP69</f>
        <v>55.869932432137439</v>
      </c>
      <c r="AQ69" s="57">
        <f t="shared" si="101"/>
        <v>55.396984838964563</v>
      </c>
      <c r="AR69" s="40">
        <f>tpo_bars!BS69</f>
        <v>52.215439664810553</v>
      </c>
      <c r="AS69" s="57">
        <f t="shared" si="102"/>
        <v>56.850981610797795</v>
      </c>
      <c r="AT69" s="40">
        <f>tpo_bars!BY69</f>
        <v>65.142463239410191</v>
      </c>
      <c r="AU69" s="57">
        <f t="shared" si="103"/>
        <v>60.760974865603764</v>
      </c>
      <c r="AV69" s="40">
        <f>tpo_bars!BZ69</f>
        <v>60.319148933683422</v>
      </c>
      <c r="AW69" s="57">
        <f t="shared" si="103"/>
        <v>63.283145170902962</v>
      </c>
      <c r="AX69" s="40">
        <f>tpo_bars!CF69</f>
        <v>57.635339214288145</v>
      </c>
      <c r="AY69" s="57">
        <f t="shared" si="104"/>
        <v>58.595866477125128</v>
      </c>
      <c r="AZ69" s="40">
        <f>tpo_bars!CG69</f>
        <v>66.136772646958676</v>
      </c>
      <c r="BA69" s="57">
        <f t="shared" si="88"/>
        <v>70.560970805730577</v>
      </c>
      <c r="BB69" s="40">
        <f>tpo_bars!CJ69</f>
        <v>69.441528449459184</v>
      </c>
      <c r="BC69" s="57">
        <f t="shared" si="105"/>
        <v>65.278970598080846</v>
      </c>
      <c r="BD69" s="40">
        <f>tpo_bars!CM69</f>
        <v>70.956092680183929</v>
      </c>
      <c r="BE69" s="57">
        <f t="shared" si="106"/>
        <v>69.975240635563551</v>
      </c>
      <c r="BF69" s="58">
        <f t="shared" si="108"/>
        <v>68.346659141162476</v>
      </c>
      <c r="BG69" s="57">
        <f t="shared" si="107"/>
        <v>67.648730462490263</v>
      </c>
      <c r="BH69" s="57">
        <f t="shared" si="109"/>
        <v>3.1763475738293814E-2</v>
      </c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57"/>
      <c r="CY69" s="57"/>
      <c r="CZ69" s="57"/>
      <c r="DA69" s="57"/>
      <c r="DB69" s="57"/>
      <c r="DC69" s="57"/>
      <c r="DD69" s="57"/>
      <c r="DE69" s="57"/>
      <c r="DF69" s="57"/>
      <c r="DG69" s="57"/>
      <c r="DH69" s="57"/>
      <c r="DI69" s="57"/>
      <c r="DJ69" s="57"/>
      <c r="DK69" s="57"/>
      <c r="DL69" s="57"/>
      <c r="DM69" s="57"/>
      <c r="DN69" s="57"/>
      <c r="DO69" s="57"/>
      <c r="DP69" s="57"/>
      <c r="DQ69" s="57"/>
      <c r="DR69" s="57"/>
      <c r="DS69" s="57"/>
      <c r="DT69" s="57"/>
      <c r="DU69" s="57"/>
      <c r="DV69" s="57"/>
      <c r="DW69" s="57"/>
      <c r="DX69" s="57"/>
      <c r="DY69" s="57"/>
      <c r="DZ69" s="57"/>
      <c r="EA69" s="57"/>
      <c r="EB69" s="57"/>
      <c r="EC69" s="57"/>
      <c r="ED69" s="57"/>
      <c r="EE69" s="57"/>
      <c r="EF69" s="57"/>
      <c r="EG69" s="57"/>
      <c r="EH69" s="57"/>
      <c r="EI69" s="57"/>
      <c r="EJ69" s="57"/>
      <c r="EK69" s="57"/>
      <c r="EL69" s="57"/>
      <c r="EM69" s="57"/>
      <c r="EN69" s="57"/>
      <c r="EO69" s="57"/>
      <c r="EP69" s="57"/>
      <c r="EQ69" s="57"/>
      <c r="ER69" s="57"/>
      <c r="ES69" s="57"/>
      <c r="ET69" s="57"/>
      <c r="EU69" s="57"/>
      <c r="EV69" s="57"/>
      <c r="EW69" s="57"/>
      <c r="EX69" s="57"/>
      <c r="EY69" s="57"/>
      <c r="EZ69" s="57"/>
      <c r="FA69" s="57"/>
    </row>
    <row r="70" spans="1:157" x14ac:dyDescent="0.3">
      <c r="A70" s="41" t="s">
        <v>69</v>
      </c>
      <c r="B70" s="7">
        <v>47</v>
      </c>
      <c r="C70" s="3">
        <v>69</v>
      </c>
      <c r="D70" s="57">
        <f>tpo_bars!F70</f>
        <v>62.659846549484705</v>
      </c>
      <c r="E70" s="57">
        <f>D$197</f>
        <v>62.659846549484705</v>
      </c>
      <c r="F70" s="40">
        <f>tpo_bars!I70</f>
        <v>84.1603053417046</v>
      </c>
      <c r="G70" s="40">
        <f>F$197</f>
        <v>84.1603053417046</v>
      </c>
      <c r="H70" s="40">
        <f>tpo_bars!O70</f>
        <v>80.331120451363475</v>
      </c>
      <c r="I70" s="57">
        <f>H$197</f>
        <v>83.48095309335676</v>
      </c>
      <c r="J70" s="40">
        <f>tpo_bars!P70</f>
        <v>87.503858192466566</v>
      </c>
      <c r="K70" s="57">
        <f>J$197</f>
        <v>87.503858192466566</v>
      </c>
      <c r="L70" s="40">
        <f>tpo_bars!S70</f>
        <v>97.374877329268003</v>
      </c>
      <c r="M70" s="57">
        <f>L$197</f>
        <v>97.374877329268003</v>
      </c>
      <c r="N70" s="40">
        <f>tpo_bars!V70</f>
        <v>84.720799178937483</v>
      </c>
      <c r="O70" s="57">
        <f>N$197</f>
        <v>84.720799178937483</v>
      </c>
      <c r="P70" s="40">
        <f>tpo_bars!AB70</f>
        <v>79.40540973329891</v>
      </c>
      <c r="Q70" s="57">
        <f>P$197</f>
        <v>82.249645954135872</v>
      </c>
      <c r="R70" s="40">
        <f>tpo_bars!AC70</f>
        <v>77.519531249252609</v>
      </c>
      <c r="S70" s="57">
        <f>R$197</f>
        <v>77.519531249252609</v>
      </c>
      <c r="T70" s="40">
        <f>tpo_bars!AF70</f>
        <v>65.348393046649065</v>
      </c>
      <c r="U70" s="57">
        <f>T$197</f>
        <v>65.348393046649065</v>
      </c>
      <c r="V70" s="40">
        <f>tpo_bars!AI70</f>
        <v>62.171052631323292</v>
      </c>
      <c r="W70" s="57">
        <f>V$197</f>
        <v>62.171052631323292</v>
      </c>
      <c r="X70" s="40">
        <f>tpo_bars!AO70</f>
        <v>88.593750010729124</v>
      </c>
      <c r="Y70" s="57">
        <f>X$197</f>
        <v>94.042759857468241</v>
      </c>
      <c r="Z70" s="40">
        <f>tpo_bars!AP70</f>
        <v>71.20048794442009</v>
      </c>
      <c r="AA70" s="57">
        <f>Z$197</f>
        <v>71.20048794442009</v>
      </c>
      <c r="AB70" s="40">
        <f>tpo_bars!AS70</f>
        <v>74.831727593464436</v>
      </c>
      <c r="AC70" s="57">
        <f>AB$197</f>
        <v>74.831727593464436</v>
      </c>
      <c r="AD70" s="40">
        <f>tpo_bars!AY70</f>
        <v>68.449917217126711</v>
      </c>
      <c r="AE70" s="57">
        <f>AD$197</f>
        <v>67.211793069255151</v>
      </c>
      <c r="AF70" s="40">
        <f>tpo_bars!AZ70</f>
        <v>79.946017806117311</v>
      </c>
      <c r="AG70" s="57">
        <f>AF$197</f>
        <v>79.946017806117311</v>
      </c>
      <c r="AH70" s="40">
        <f>tpo_bars!BF70</f>
        <v>70.153421950134543</v>
      </c>
      <c r="AI70" s="57">
        <f>AH$197</f>
        <v>70.750970295943304</v>
      </c>
      <c r="AJ70" s="40">
        <f>tpo_bars!BG70</f>
        <v>76.636416295509378</v>
      </c>
      <c r="AK70" s="57">
        <f>AJ$197</f>
        <v>76.636416295509378</v>
      </c>
      <c r="AL70" s="40">
        <f>tpo_bars!BJ70</f>
        <v>77.519531328541333</v>
      </c>
      <c r="AM70" s="57">
        <f>AL$197</f>
        <v>77.519531328541333</v>
      </c>
      <c r="AN70" s="40">
        <f>tpo_bars!BM70</f>
        <v>63.024009146754381</v>
      </c>
      <c r="AO70" s="57">
        <f>AN$197</f>
        <v>63.024009146754381</v>
      </c>
      <c r="AP70" s="40">
        <f>tpo_bars!BP70</f>
        <v>61.40160891092065</v>
      </c>
      <c r="AQ70" s="57">
        <f>AP$197</f>
        <v>61.40160891092065</v>
      </c>
      <c r="AR70" s="40">
        <f>tpo_bars!BS70</f>
        <v>64.454837769031073</v>
      </c>
      <c r="AS70" s="57">
        <f>AR$197</f>
        <v>64.454837769031073</v>
      </c>
      <c r="AT70" s="40">
        <f>tpo_bars!BY70</f>
        <v>75.261680818891875</v>
      </c>
      <c r="AU70" s="57">
        <f>AT$197</f>
        <v>75.896126531959169</v>
      </c>
      <c r="AV70" s="40">
        <f>tpo_bars!BZ70</f>
        <v>74.103808814397226</v>
      </c>
      <c r="AW70" s="57">
        <f>AV$197</f>
        <v>74.103808814397226</v>
      </c>
      <c r="AX70" s="40">
        <f>tpo_bars!CF70</f>
        <v>58.06706460820692</v>
      </c>
      <c r="AY70" s="57">
        <f>AX$197</f>
        <v>61.47498817668761</v>
      </c>
      <c r="AZ70" s="40">
        <f>tpo_bars!CG70</f>
        <v>75.799243727994991</v>
      </c>
      <c r="BA70" s="57">
        <f>AZ$197</f>
        <v>75.799243727994991</v>
      </c>
      <c r="BB70" s="40">
        <f>tpo_bars!CJ70</f>
        <v>73.762265833125696</v>
      </c>
      <c r="BC70" s="57">
        <f>BB$197</f>
        <v>73.762265833125696</v>
      </c>
      <c r="BD70" s="40">
        <f>tpo_bars!CM70</f>
        <v>70.552474399461829</v>
      </c>
      <c r="BE70" s="57">
        <f>BD$197</f>
        <v>70.552474399461829</v>
      </c>
      <c r="BF70" s="58">
        <f t="shared" si="108"/>
        <v>74.257535476984302</v>
      </c>
      <c r="BG70" s="57">
        <f>BF$197</f>
        <v>74.807345558060405</v>
      </c>
      <c r="BH70" s="57">
        <f t="shared" si="109"/>
        <v>0.64044294396628054</v>
      </c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  <c r="DL70" s="57"/>
      <c r="DM70" s="57"/>
      <c r="DN70" s="57"/>
      <c r="DO70" s="57"/>
      <c r="DP70" s="57"/>
      <c r="DQ70" s="57"/>
      <c r="DR70" s="57"/>
      <c r="DS70" s="57"/>
      <c r="DT70" s="57"/>
      <c r="DU70" s="57"/>
      <c r="DV70" s="57"/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EX70" s="57"/>
      <c r="EY70" s="57"/>
      <c r="EZ70" s="57"/>
      <c r="FA70" s="57"/>
    </row>
    <row r="71" spans="1:157" x14ac:dyDescent="0.3">
      <c r="C71" s="3">
        <v>70</v>
      </c>
      <c r="D71" s="57">
        <f>tpo_bars!F71</f>
        <v>62.659846549484705</v>
      </c>
      <c r="E71" s="57">
        <f>D$197</f>
        <v>62.659846549484705</v>
      </c>
      <c r="F71" s="40">
        <f>tpo_bars!I71</f>
        <v>84.1603053417046</v>
      </c>
      <c r="G71" s="40">
        <f>F$197</f>
        <v>84.1603053417046</v>
      </c>
      <c r="H71" s="40">
        <f>tpo_bars!O71</f>
        <v>78.500791140676839</v>
      </c>
      <c r="I71" s="57">
        <f>H$197</f>
        <v>83.48095309335676</v>
      </c>
      <c r="J71" s="40">
        <f>tpo_bars!P71</f>
        <v>87.503858192466566</v>
      </c>
      <c r="K71" s="57">
        <f t="shared" ref="K71:K73" si="110">J$197</f>
        <v>87.503858192466566</v>
      </c>
      <c r="L71" s="40">
        <f>tpo_bars!S71</f>
        <v>97.374877329268003</v>
      </c>
      <c r="M71" s="57">
        <f>L$197</f>
        <v>97.374877329268003</v>
      </c>
      <c r="N71" s="40">
        <f>tpo_bars!V71</f>
        <v>84.720799178937483</v>
      </c>
      <c r="O71" s="57">
        <f t="shared" ref="O71:O73" si="111">N$197</f>
        <v>84.720799178937483</v>
      </c>
      <c r="P71" s="40">
        <f>tpo_bars!AB71</f>
        <v>79.2025862147201</v>
      </c>
      <c r="Q71" s="57">
        <f t="shared" ref="Q71:Q73" si="112">P$197</f>
        <v>82.249645954135872</v>
      </c>
      <c r="R71" s="40">
        <f>tpo_bars!AC71</f>
        <v>77.519531249252609</v>
      </c>
      <c r="S71" s="57">
        <f t="shared" ref="S71:U73" si="113">R$197</f>
        <v>77.519531249252609</v>
      </c>
      <c r="T71" s="40">
        <f>tpo_bars!AF71</f>
        <v>65.348393046649065</v>
      </c>
      <c r="U71" s="57">
        <f t="shared" si="113"/>
        <v>65.348393046649065</v>
      </c>
      <c r="V71" s="40">
        <f>tpo_bars!AI71</f>
        <v>62.171052631323292</v>
      </c>
      <c r="W71" s="57">
        <f t="shared" ref="W71:W73" si="114">V$197</f>
        <v>62.171052631323292</v>
      </c>
      <c r="X71" s="40">
        <f>tpo_bars!AO71</f>
        <v>91.199448512070219</v>
      </c>
      <c r="Y71" s="57">
        <f t="shared" ref="Y71:Y73" si="115">X$197</f>
        <v>94.042759857468241</v>
      </c>
      <c r="Z71" s="40">
        <f>tpo_bars!AP71</f>
        <v>71.20048794442009</v>
      </c>
      <c r="AA71" s="57">
        <f t="shared" ref="AA71:AA73" si="116">Z$197</f>
        <v>71.20048794442009</v>
      </c>
      <c r="AB71" s="40">
        <f>tpo_bars!AS71</f>
        <v>74.831727593464436</v>
      </c>
      <c r="AC71" s="57">
        <f>AB$197</f>
        <v>74.831727593464436</v>
      </c>
      <c r="AD71" s="40">
        <f>tpo_bars!AY71</f>
        <v>61.891841322214987</v>
      </c>
      <c r="AE71" s="57">
        <f t="shared" ref="AE71:AE73" si="117">AD$197</f>
        <v>67.211793069255151</v>
      </c>
      <c r="AF71" s="40">
        <f>tpo_bars!AZ71</f>
        <v>79.946017806117311</v>
      </c>
      <c r="AG71" s="57">
        <f t="shared" ref="AG71:AG73" si="118">AF$197</f>
        <v>79.946017806117311</v>
      </c>
      <c r="AH71" s="40">
        <f>tpo_bars!BF71</f>
        <v>75.261680818891875</v>
      </c>
      <c r="AI71" s="57">
        <f>AH$197</f>
        <v>70.750970295943304</v>
      </c>
      <c r="AJ71" s="40">
        <f>tpo_bars!BG71</f>
        <v>76.636416295509378</v>
      </c>
      <c r="AK71" s="57">
        <f t="shared" ref="AK71:AK73" si="119">AJ$197</f>
        <v>76.636416295509378</v>
      </c>
      <c r="AL71" s="40">
        <f>tpo_bars!BJ71</f>
        <v>77.519531328541333</v>
      </c>
      <c r="AM71" s="57">
        <f t="shared" ref="AM71:AM73" si="120">AL$197</f>
        <v>77.519531328541333</v>
      </c>
      <c r="AN71" s="40">
        <f>tpo_bars!BM71</f>
        <v>63.024009146754381</v>
      </c>
      <c r="AO71" s="57">
        <f t="shared" ref="AO71:AO73" si="121">AN$197</f>
        <v>63.024009146754381</v>
      </c>
      <c r="AP71" s="40">
        <f>tpo_bars!BP71</f>
        <v>61.40160891092065</v>
      </c>
      <c r="AQ71" s="57">
        <f t="shared" ref="AQ71:AQ73" si="122">AP$197</f>
        <v>61.40160891092065</v>
      </c>
      <c r="AR71" s="40">
        <f>tpo_bars!BS71</f>
        <v>64.454837769031073</v>
      </c>
      <c r="AS71" s="57">
        <f t="shared" ref="AS71:AS73" si="123">AR$197</f>
        <v>64.454837769031073</v>
      </c>
      <c r="AT71" s="40">
        <f>tpo_bars!BY71</f>
        <v>72.111191866721853</v>
      </c>
      <c r="AU71" s="57">
        <f t="shared" ref="AU71:AW73" si="124">AT$197</f>
        <v>75.896126531959169</v>
      </c>
      <c r="AV71" s="40">
        <f>tpo_bars!BZ71</f>
        <v>74.103808814397226</v>
      </c>
      <c r="AW71" s="57">
        <f t="shared" si="124"/>
        <v>74.103808814397226</v>
      </c>
      <c r="AX71" s="40">
        <f>tpo_bars!CF71</f>
        <v>62.768851216610372</v>
      </c>
      <c r="AY71" s="57">
        <f t="shared" ref="AY71:AY73" si="125">AX$197</f>
        <v>61.47498817668761</v>
      </c>
      <c r="AZ71" s="40">
        <f>tpo_bars!CG71</f>
        <v>75.799243727994991</v>
      </c>
      <c r="BA71" s="57">
        <f>AZ$197</f>
        <v>75.799243727994991</v>
      </c>
      <c r="BB71" s="40">
        <f>tpo_bars!CJ71</f>
        <v>73.762265833125696</v>
      </c>
      <c r="BC71" s="57">
        <f t="shared" ref="BC71:BC73" si="126">BB$197</f>
        <v>73.762265833125696</v>
      </c>
      <c r="BD71" s="40">
        <f>tpo_bars!CM71</f>
        <v>70.552474399461829</v>
      </c>
      <c r="BE71" s="57">
        <f t="shared" ref="BE71:BE73" si="127">BD$197</f>
        <v>70.552474399461829</v>
      </c>
      <c r="BF71" s="58">
        <f t="shared" si="108"/>
        <v>74.282499414101139</v>
      </c>
      <c r="BG71" s="57">
        <f t="shared" ref="BG71:BG73" si="128">BF$197</f>
        <v>74.807345558060405</v>
      </c>
      <c r="BH71" s="57">
        <f t="shared" si="109"/>
        <v>0.64301363485978924</v>
      </c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57"/>
      <c r="CY71" s="57"/>
      <c r="CZ71" s="57"/>
      <c r="DA71" s="57"/>
      <c r="DB71" s="57"/>
      <c r="DC71" s="57"/>
      <c r="DD71" s="57"/>
      <c r="DE71" s="57"/>
      <c r="DF71" s="57"/>
      <c r="DG71" s="57"/>
      <c r="DH71" s="57"/>
      <c r="DI71" s="57"/>
      <c r="DJ71" s="57"/>
      <c r="DK71" s="57"/>
      <c r="DL71" s="57"/>
      <c r="DM71" s="57"/>
      <c r="DN71" s="57"/>
      <c r="DO71" s="57"/>
      <c r="DP71" s="57"/>
      <c r="DQ71" s="57"/>
      <c r="DR71" s="57"/>
      <c r="DS71" s="57"/>
      <c r="DT71" s="57"/>
      <c r="DU71" s="57"/>
      <c r="DV71" s="57"/>
      <c r="DW71" s="57"/>
      <c r="DX71" s="57"/>
      <c r="DY71" s="57"/>
      <c r="DZ71" s="57"/>
      <c r="EA71" s="57"/>
      <c r="EB71" s="57"/>
      <c r="EC71" s="57"/>
      <c r="ED71" s="57"/>
      <c r="EE71" s="57"/>
      <c r="EF71" s="57"/>
      <c r="EG71" s="57"/>
      <c r="EH71" s="57"/>
      <c r="EI71" s="57"/>
      <c r="EJ71" s="57"/>
      <c r="EK71" s="57"/>
      <c r="EL71" s="57"/>
      <c r="EM71" s="57"/>
      <c r="EN71" s="57"/>
      <c r="EO71" s="57"/>
      <c r="EP71" s="57"/>
      <c r="EQ71" s="57"/>
      <c r="ER71" s="57"/>
      <c r="ES71" s="57"/>
      <c r="ET71" s="57"/>
      <c r="EU71" s="57"/>
      <c r="EV71" s="57"/>
      <c r="EW71" s="57"/>
      <c r="EX71" s="57"/>
      <c r="EY71" s="57"/>
      <c r="EZ71" s="57"/>
      <c r="FA71" s="57"/>
    </row>
    <row r="72" spans="1:157" x14ac:dyDescent="0.3">
      <c r="C72" s="3">
        <v>71</v>
      </c>
      <c r="D72" s="57">
        <f>tpo_bars!F72</f>
        <v>62.659846549484705</v>
      </c>
      <c r="E72" s="57">
        <f>D$197</f>
        <v>62.659846549484705</v>
      </c>
      <c r="F72" s="40">
        <f>tpo_bars!I72</f>
        <v>84.1603053417046</v>
      </c>
      <c r="G72" s="40">
        <f>F$197</f>
        <v>84.1603053417046</v>
      </c>
      <c r="H72" s="40">
        <f>tpo_bars!O72</f>
        <v>84.952910966040605</v>
      </c>
      <c r="I72" s="57">
        <f>H$197</f>
        <v>83.48095309335676</v>
      </c>
      <c r="J72" s="40">
        <f>tpo_bars!P72</f>
        <v>87.503858192466566</v>
      </c>
      <c r="K72" s="57">
        <f t="shared" si="110"/>
        <v>87.503858192466566</v>
      </c>
      <c r="L72" s="40">
        <f>tpo_bars!S72</f>
        <v>97.374877329268003</v>
      </c>
      <c r="M72" s="57">
        <f>L$197</f>
        <v>97.374877329268003</v>
      </c>
      <c r="N72" s="40">
        <f>tpo_bars!V72</f>
        <v>84.720799178937483</v>
      </c>
      <c r="O72" s="57">
        <f t="shared" si="111"/>
        <v>84.720799178937483</v>
      </c>
      <c r="P72" s="40">
        <f>tpo_bars!AB72</f>
        <v>82.797897195051988</v>
      </c>
      <c r="Q72" s="57">
        <f t="shared" si="112"/>
        <v>82.249645954135872</v>
      </c>
      <c r="R72" s="40">
        <f>tpo_bars!AC72</f>
        <v>77.519531249252609</v>
      </c>
      <c r="S72" s="57">
        <f t="shared" si="113"/>
        <v>77.519531249252609</v>
      </c>
      <c r="T72" s="40">
        <f>tpo_bars!AF72</f>
        <v>65.348393046649065</v>
      </c>
      <c r="U72" s="57">
        <f t="shared" si="113"/>
        <v>65.348393046649065</v>
      </c>
      <c r="V72" s="40">
        <f>tpo_bars!AI72</f>
        <v>62.171052631323292</v>
      </c>
      <c r="W72" s="57">
        <f t="shared" si="114"/>
        <v>62.171052631323292</v>
      </c>
      <c r="X72" s="40">
        <f>tpo_bars!AO72</f>
        <v>95.703125001557851</v>
      </c>
      <c r="Y72" s="57">
        <f t="shared" si="115"/>
        <v>94.042759857468241</v>
      </c>
      <c r="Z72" s="40">
        <f>tpo_bars!AP72</f>
        <v>71.20048794442009</v>
      </c>
      <c r="AA72" s="57">
        <f t="shared" si="116"/>
        <v>71.20048794442009</v>
      </c>
      <c r="AB72" s="40">
        <f>tpo_bars!AS72</f>
        <v>74.831727593464436</v>
      </c>
      <c r="AC72" s="57">
        <f>AB$197</f>
        <v>74.831727593464436</v>
      </c>
      <c r="AD72" s="40">
        <f>tpo_bars!AY72</f>
        <v>69.136705684715366</v>
      </c>
      <c r="AE72" s="57">
        <f t="shared" si="117"/>
        <v>67.211793069255151</v>
      </c>
      <c r="AF72" s="40">
        <f>tpo_bars!AZ72</f>
        <v>79.946017806117311</v>
      </c>
      <c r="AG72" s="57">
        <f t="shared" si="118"/>
        <v>79.946017806117311</v>
      </c>
      <c r="AH72" s="40">
        <f>tpo_bars!BF72</f>
        <v>67.116477282856891</v>
      </c>
      <c r="AI72" s="57">
        <f>AH$197</f>
        <v>70.750970295943304</v>
      </c>
      <c r="AJ72" s="40">
        <f>tpo_bars!BG72</f>
        <v>76.636416295509378</v>
      </c>
      <c r="AK72" s="57">
        <f t="shared" si="119"/>
        <v>76.636416295509378</v>
      </c>
      <c r="AL72" s="40">
        <f>tpo_bars!BJ72</f>
        <v>77.519531328541333</v>
      </c>
      <c r="AM72" s="57">
        <f t="shared" si="120"/>
        <v>77.519531328541333</v>
      </c>
      <c r="AN72" s="40">
        <f>tpo_bars!BM72</f>
        <v>63.024009146754381</v>
      </c>
      <c r="AO72" s="57">
        <f t="shared" si="121"/>
        <v>63.024009146754381</v>
      </c>
      <c r="AP72" s="40">
        <f>tpo_bars!BP72</f>
        <v>61.40160891092065</v>
      </c>
      <c r="AQ72" s="57">
        <f t="shared" si="122"/>
        <v>61.40160891092065</v>
      </c>
      <c r="AR72" s="40">
        <f>tpo_bars!BS72</f>
        <v>64.454837769031073</v>
      </c>
      <c r="AS72" s="57">
        <f t="shared" si="123"/>
        <v>64.454837769031073</v>
      </c>
      <c r="AT72" s="40">
        <f>tpo_bars!BY72</f>
        <v>78.30255680810177</v>
      </c>
      <c r="AU72" s="57">
        <f t="shared" si="124"/>
        <v>75.896126531959169</v>
      </c>
      <c r="AV72" s="40">
        <f>tpo_bars!BZ72</f>
        <v>74.103808814397226</v>
      </c>
      <c r="AW72" s="57">
        <f t="shared" si="124"/>
        <v>74.103808814397226</v>
      </c>
      <c r="AX72" s="40">
        <f>tpo_bars!CF72</f>
        <v>61.523437493991523</v>
      </c>
      <c r="AY72" s="57">
        <f t="shared" si="125"/>
        <v>61.47498817668761</v>
      </c>
      <c r="AZ72" s="40">
        <f>tpo_bars!CG72</f>
        <v>75.799243727994991</v>
      </c>
      <c r="BA72" s="57">
        <f>AZ$197</f>
        <v>75.799243727994991</v>
      </c>
      <c r="BB72" s="40">
        <f>tpo_bars!CJ72</f>
        <v>73.762265833125696</v>
      </c>
      <c r="BC72" s="57">
        <f t="shared" si="126"/>
        <v>73.762265833125696</v>
      </c>
      <c r="BD72" s="40">
        <f>tpo_bars!CM72</f>
        <v>70.552474399461829</v>
      </c>
      <c r="BE72" s="57">
        <f t="shared" si="127"/>
        <v>70.552474399461829</v>
      </c>
      <c r="BF72" s="58">
        <f t="shared" si="108"/>
        <v>74.971266797079295</v>
      </c>
      <c r="BG72" s="57">
        <f t="shared" si="128"/>
        <v>74.807345558060405</v>
      </c>
      <c r="BH72" s="57">
        <f t="shared" si="109"/>
        <v>0.71394026918357045</v>
      </c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  <c r="CS72" s="57"/>
      <c r="CT72" s="57"/>
      <c r="CU72" s="57"/>
      <c r="CV72" s="57"/>
      <c r="CW72" s="57"/>
      <c r="CX72" s="57"/>
      <c r="CY72" s="57"/>
      <c r="CZ72" s="57"/>
      <c r="DA72" s="57"/>
      <c r="DB72" s="57"/>
      <c r="DC72" s="57"/>
      <c r="DD72" s="57"/>
      <c r="DE72" s="57"/>
      <c r="DF72" s="57"/>
      <c r="DG72" s="57"/>
      <c r="DH72" s="57"/>
      <c r="DI72" s="57"/>
      <c r="DJ72" s="57"/>
      <c r="DK72" s="57"/>
      <c r="DL72" s="57"/>
      <c r="DM72" s="57"/>
      <c r="DN72" s="57"/>
      <c r="DO72" s="57"/>
      <c r="DP72" s="57"/>
      <c r="DQ72" s="57"/>
      <c r="DR72" s="57"/>
      <c r="DS72" s="57"/>
      <c r="DT72" s="57"/>
      <c r="DU72" s="57"/>
      <c r="DV72" s="57"/>
      <c r="DW72" s="57"/>
      <c r="DX72" s="57"/>
      <c r="DY72" s="57"/>
      <c r="DZ72" s="57"/>
      <c r="EA72" s="57"/>
      <c r="EB72" s="57"/>
      <c r="EC72" s="57"/>
      <c r="ED72" s="57"/>
      <c r="EE72" s="57"/>
      <c r="EF72" s="57"/>
      <c r="EG72" s="57"/>
      <c r="EH72" s="57"/>
      <c r="EI72" s="57"/>
      <c r="EJ72" s="57"/>
      <c r="EK72" s="57"/>
      <c r="EL72" s="57"/>
      <c r="EM72" s="57"/>
      <c r="EN72" s="57"/>
      <c r="EO72" s="57"/>
      <c r="EP72" s="57"/>
      <c r="EQ72" s="57"/>
      <c r="ER72" s="57"/>
      <c r="ES72" s="57"/>
      <c r="ET72" s="57"/>
      <c r="EU72" s="57"/>
      <c r="EV72" s="57"/>
      <c r="EW72" s="57"/>
      <c r="EX72" s="57"/>
      <c r="EY72" s="57"/>
      <c r="EZ72" s="57"/>
      <c r="FA72" s="57"/>
    </row>
    <row r="73" spans="1:157" x14ac:dyDescent="0.3">
      <c r="C73" s="3">
        <v>72</v>
      </c>
      <c r="D73" s="57">
        <f>tpo_bars!F73</f>
        <v>62.659846549484705</v>
      </c>
      <c r="E73" s="57">
        <f>D$197</f>
        <v>62.659846549484705</v>
      </c>
      <c r="F73" s="40">
        <f>tpo_bars!I73</f>
        <v>84.1603053417046</v>
      </c>
      <c r="G73" s="40">
        <f>F$197</f>
        <v>84.1603053417046</v>
      </c>
      <c r="H73" s="40">
        <f>tpo_bars!O73</f>
        <v>90.138989815346093</v>
      </c>
      <c r="I73" s="57">
        <f>H$197</f>
        <v>83.48095309335676</v>
      </c>
      <c r="J73" s="40">
        <f>tpo_bars!P73</f>
        <v>87.503858192466566</v>
      </c>
      <c r="K73" s="57">
        <f t="shared" si="110"/>
        <v>87.503858192466566</v>
      </c>
      <c r="L73" s="40">
        <f>tpo_bars!S73</f>
        <v>97.374877329268003</v>
      </c>
      <c r="M73" s="57">
        <f>L$197</f>
        <v>97.374877329268003</v>
      </c>
      <c r="N73" s="40">
        <f>tpo_bars!V73</f>
        <v>84.720799178937483</v>
      </c>
      <c r="O73" s="57">
        <f t="shared" si="111"/>
        <v>84.720799178937483</v>
      </c>
      <c r="P73" s="40">
        <f>tpo_bars!AB73</f>
        <v>87.592690673472504</v>
      </c>
      <c r="Q73" s="57">
        <f t="shared" si="112"/>
        <v>82.249645954135872</v>
      </c>
      <c r="R73" s="40">
        <f>tpo_bars!AC73</f>
        <v>77.519531249252609</v>
      </c>
      <c r="S73" s="57">
        <f t="shared" si="113"/>
        <v>77.519531249252609</v>
      </c>
      <c r="T73" s="40">
        <f>tpo_bars!AF73</f>
        <v>65.348393046649065</v>
      </c>
      <c r="U73" s="57">
        <f t="shared" si="113"/>
        <v>65.348393046649065</v>
      </c>
      <c r="V73" s="40">
        <f>tpo_bars!AI73</f>
        <v>62.171052631323292</v>
      </c>
      <c r="W73" s="57">
        <f t="shared" si="114"/>
        <v>62.171052631323292</v>
      </c>
      <c r="X73" s="40">
        <f>tpo_bars!AO73</f>
        <v>100.67471590551574</v>
      </c>
      <c r="Y73" s="57">
        <f t="shared" si="115"/>
        <v>94.042759857468241</v>
      </c>
      <c r="Z73" s="40">
        <f>tpo_bars!AP73</f>
        <v>71.20048794442009</v>
      </c>
      <c r="AA73" s="57">
        <f t="shared" si="116"/>
        <v>71.20048794442009</v>
      </c>
      <c r="AB73" s="40">
        <f>tpo_bars!AS73</f>
        <v>74.831727593464436</v>
      </c>
      <c r="AC73" s="57">
        <f>AB$197</f>
        <v>74.831727593464436</v>
      </c>
      <c r="AD73" s="40">
        <f>tpo_bars!AY73</f>
        <v>69.368708052963555</v>
      </c>
      <c r="AE73" s="57">
        <f t="shared" si="117"/>
        <v>67.211793069255151</v>
      </c>
      <c r="AF73" s="40">
        <f>tpo_bars!AZ73</f>
        <v>79.946017806117311</v>
      </c>
      <c r="AG73" s="57">
        <f t="shared" si="118"/>
        <v>79.946017806117311</v>
      </c>
      <c r="AH73" s="40">
        <f>tpo_bars!BF73</f>
        <v>70.472301131889921</v>
      </c>
      <c r="AI73" s="57">
        <f>AH$197</f>
        <v>70.750970295943304</v>
      </c>
      <c r="AJ73" s="40">
        <f>tpo_bars!BG73</f>
        <v>76.636416295509378</v>
      </c>
      <c r="AK73" s="57">
        <f t="shared" si="119"/>
        <v>76.636416295509378</v>
      </c>
      <c r="AL73" s="40">
        <f>tpo_bars!BJ73</f>
        <v>77.519531328541333</v>
      </c>
      <c r="AM73" s="57">
        <f t="shared" si="120"/>
        <v>77.519531328541333</v>
      </c>
      <c r="AN73" s="40">
        <f>tpo_bars!BM73</f>
        <v>63.024009146754381</v>
      </c>
      <c r="AO73" s="57">
        <f t="shared" si="121"/>
        <v>63.024009146754381</v>
      </c>
      <c r="AP73" s="40">
        <f>tpo_bars!BP73</f>
        <v>61.40160891092065</v>
      </c>
      <c r="AQ73" s="57">
        <f t="shared" si="122"/>
        <v>61.40160891092065</v>
      </c>
      <c r="AR73" s="40">
        <f>tpo_bars!BS73</f>
        <v>64.454837769031073</v>
      </c>
      <c r="AS73" s="57">
        <f t="shared" si="123"/>
        <v>64.454837769031073</v>
      </c>
      <c r="AT73" s="40">
        <f>tpo_bars!BY73</f>
        <v>77.909076634121178</v>
      </c>
      <c r="AU73" s="57">
        <f t="shared" si="124"/>
        <v>75.896126531959169</v>
      </c>
      <c r="AV73" s="40">
        <f>tpo_bars!BZ73</f>
        <v>74.103808814397226</v>
      </c>
      <c r="AW73" s="57">
        <f t="shared" si="124"/>
        <v>74.103808814397226</v>
      </c>
      <c r="AX73" s="40">
        <f>tpo_bars!CF73</f>
        <v>63.540599387941626</v>
      </c>
      <c r="AY73" s="57">
        <f t="shared" si="125"/>
        <v>61.47498817668761</v>
      </c>
      <c r="AZ73" s="40">
        <f>tpo_bars!CG73</f>
        <v>75.799243727994991</v>
      </c>
      <c r="BA73" s="57">
        <f>AZ$197</f>
        <v>75.799243727994991</v>
      </c>
      <c r="BB73" s="40">
        <f>tpo_bars!CJ73</f>
        <v>73.762265833125696</v>
      </c>
      <c r="BC73" s="57">
        <f t="shared" si="126"/>
        <v>73.762265833125696</v>
      </c>
      <c r="BD73" s="40">
        <f>tpo_bars!CM73</f>
        <v>70.552474399461829</v>
      </c>
      <c r="BE73" s="57">
        <f t="shared" si="127"/>
        <v>70.552474399461829</v>
      </c>
      <c r="BF73" s="58">
        <f t="shared" si="108"/>
        <v>75.718080544076869</v>
      </c>
      <c r="BG73" s="57">
        <f t="shared" si="128"/>
        <v>74.807345558060405</v>
      </c>
      <c r="BH73" s="57">
        <f t="shared" si="109"/>
        <v>0.79084429636359976</v>
      </c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7"/>
      <c r="DM73" s="57"/>
      <c r="DN73" s="57"/>
      <c r="DO73" s="57"/>
      <c r="DP73" s="57"/>
      <c r="DQ73" s="57"/>
      <c r="DR73" s="57"/>
      <c r="DS73" s="57"/>
      <c r="DT73" s="57"/>
      <c r="DU73" s="57"/>
      <c r="DV73" s="57"/>
      <c r="DW73" s="57"/>
      <c r="DX73" s="57"/>
      <c r="DY73" s="57"/>
      <c r="DZ73" s="57"/>
      <c r="EA73" s="57"/>
      <c r="EB73" s="57"/>
      <c r="EC73" s="57"/>
      <c r="ED73" s="57"/>
      <c r="EE73" s="57"/>
      <c r="EF73" s="57"/>
      <c r="EG73" s="57"/>
      <c r="EH73" s="57"/>
      <c r="EI73" s="57"/>
      <c r="EJ73" s="57"/>
      <c r="EK73" s="57"/>
      <c r="EL73" s="57"/>
      <c r="EM73" s="57"/>
      <c r="EN73" s="57"/>
      <c r="EO73" s="57"/>
      <c r="EP73" s="57"/>
      <c r="EQ73" s="57"/>
      <c r="ER73" s="57"/>
      <c r="ES73" s="57"/>
      <c r="ET73" s="57"/>
      <c r="EU73" s="57"/>
      <c r="EV73" s="57"/>
      <c r="EW73" s="57"/>
      <c r="EX73" s="57"/>
      <c r="EY73" s="57"/>
      <c r="EZ73" s="57"/>
      <c r="FA73" s="57"/>
    </row>
    <row r="74" spans="1:157" x14ac:dyDescent="0.3">
      <c r="A74" s="41" t="s">
        <v>70</v>
      </c>
      <c r="B74" s="7">
        <v>48</v>
      </c>
      <c r="C74" s="3">
        <v>73</v>
      </c>
      <c r="D74" s="57">
        <f>tpo_bars!F74</f>
        <v>75.755840582960232</v>
      </c>
      <c r="E74" s="57">
        <f t="shared" ref="E74:E84" si="129">D$198</f>
        <v>85.329812084853046</v>
      </c>
      <c r="F74" s="40">
        <f>tpo_bars!I74</f>
        <v>104.50236966623443</v>
      </c>
      <c r="G74" s="40">
        <f t="shared" ref="G74:G84" si="130">F$198</f>
        <v>109.30741087767065</v>
      </c>
      <c r="H74" s="40">
        <f>tpo_bars!O74</f>
        <v>87.345950706628258</v>
      </c>
      <c r="I74" s="57">
        <f t="shared" ref="I74:I84" si="131">H$198</f>
        <v>98.992891929268822</v>
      </c>
      <c r="J74" s="40">
        <f>tpo_bars!P74</f>
        <v>95.809395064888662</v>
      </c>
      <c r="K74" s="57">
        <f>J$198</f>
        <v>99.190627770923768</v>
      </c>
      <c r="L74" s="40">
        <f>tpo_bars!S74</f>
        <v>112.24547510709117</v>
      </c>
      <c r="M74" s="57">
        <f t="shared" ref="M74:M84" si="132">L$198</f>
        <v>112.64959141463254</v>
      </c>
      <c r="N74" s="40">
        <f>tpo_bars!V74</f>
        <v>94.68034351010931</v>
      </c>
      <c r="O74" s="57">
        <f>N$198</f>
        <v>98.414202319387698</v>
      </c>
      <c r="P74" s="40">
        <f>tpo_bars!AB74</f>
        <v>89.617449321948243</v>
      </c>
      <c r="Q74" s="57">
        <f>P$198</f>
        <v>98.387112588347279</v>
      </c>
      <c r="R74" s="40">
        <f>tpo_bars!AC74</f>
        <v>86.856617647308326</v>
      </c>
      <c r="S74" s="57">
        <f>R$198</f>
        <v>87.604771522190148</v>
      </c>
      <c r="T74" s="40">
        <f>tpo_bars!AF74</f>
        <v>68.224009899406951</v>
      </c>
      <c r="U74" s="57">
        <f>T$198</f>
        <v>74.83122574665164</v>
      </c>
      <c r="V74" s="40">
        <f>tpo_bars!AI74</f>
        <v>64.565981259497875</v>
      </c>
      <c r="W74" s="57">
        <f>V$198</f>
        <v>69.281401851667297</v>
      </c>
      <c r="X74" s="40">
        <f>tpo_bars!AO74</f>
        <v>95.115989281640083</v>
      </c>
      <c r="Y74" s="57">
        <f>X$198</f>
        <v>100.96504605486437</v>
      </c>
      <c r="Z74" s="40">
        <f>tpo_bars!AP74</f>
        <v>79.202586206007368</v>
      </c>
      <c r="AA74" s="57">
        <f>Z$198</f>
        <v>77.572276646159537</v>
      </c>
      <c r="AB74" s="40">
        <f>tpo_bars!AS74</f>
        <v>82.658225215927772</v>
      </c>
      <c r="AC74" s="57">
        <f t="shared" ref="AC74:AC84" si="133">AB$198</f>
        <v>84.920984711094718</v>
      </c>
      <c r="AD74" s="40">
        <f>tpo_bars!AY74</f>
        <v>76.092791405207947</v>
      </c>
      <c r="AE74" s="57">
        <f>AD$198</f>
        <v>84.58569180576923</v>
      </c>
      <c r="AF74" s="40">
        <f>tpo_bars!AZ74</f>
        <v>82.43675487030238</v>
      </c>
      <c r="AG74" s="57">
        <f>AF$198</f>
        <v>88.135877446217307</v>
      </c>
      <c r="AH74" s="40">
        <f>tpo_bars!BF74</f>
        <v>68.906249998923329</v>
      </c>
      <c r="AI74" s="57">
        <f t="shared" ref="AI74:AI84" si="134">AH$198</f>
        <v>78.169104943699608</v>
      </c>
      <c r="AJ74" s="40">
        <f>tpo_bars!BG74</f>
        <v>88.621444200706918</v>
      </c>
      <c r="AK74" s="57">
        <f>AJ$198</f>
        <v>93.586670352273529</v>
      </c>
      <c r="AL74" s="40">
        <f>tpo_bars!BJ74</f>
        <v>78.40154878775131</v>
      </c>
      <c r="AM74" s="57">
        <f>AL$198</f>
        <v>86.000377532773754</v>
      </c>
      <c r="AN74" s="40">
        <f>tpo_bars!BM74</f>
        <v>64.599609373797293</v>
      </c>
      <c r="AO74" s="57">
        <f>AN$198</f>
        <v>63.00374480447627</v>
      </c>
      <c r="AP74" s="40">
        <f>tpo_bars!BP74</f>
        <v>72.617827868271277</v>
      </c>
      <c r="AQ74" s="57">
        <f>AP$198</f>
        <v>73.139140525386082</v>
      </c>
      <c r="AR74" s="40">
        <f>tpo_bars!BS74</f>
        <v>70.933266608563628</v>
      </c>
      <c r="AS74" s="57">
        <f>AR$198</f>
        <v>78.90512029275942</v>
      </c>
      <c r="AT74" s="40">
        <f>tpo_bars!BY74</f>
        <v>81.59950658301598</v>
      </c>
      <c r="AU74" s="57">
        <f>AT$198</f>
        <v>91.940929008290837</v>
      </c>
      <c r="AV74" s="40">
        <f>tpo_bars!BZ74</f>
        <v>83.347333051741728</v>
      </c>
      <c r="AW74" s="57">
        <f>AV$198</f>
        <v>95.580743045003459</v>
      </c>
      <c r="AX74" s="40">
        <f>tpo_bars!CF74</f>
        <v>65.974069153816188</v>
      </c>
      <c r="AY74" s="57">
        <f>AX$198</f>
        <v>75.569504392885548</v>
      </c>
      <c r="AZ74" s="40">
        <f>tpo_bars!CG74</f>
        <v>88.768115938343755</v>
      </c>
      <c r="BA74" s="57">
        <f t="shared" ref="BA74:BA84" si="135">AZ$198</f>
        <v>94.017837215017011</v>
      </c>
      <c r="BB74" s="40">
        <f>tpo_bars!CJ74</f>
        <v>84.68103264413682</v>
      </c>
      <c r="BC74" s="57">
        <f>BB$198</f>
        <v>93.099856710575509</v>
      </c>
      <c r="BD74" s="40">
        <f>tpo_bars!CM74</f>
        <v>77.22991905672383</v>
      </c>
      <c r="BE74" s="57">
        <f>BD$198</f>
        <v>81.24361510247428</v>
      </c>
      <c r="BF74" s="58">
        <f t="shared" si="108"/>
        <v>82.251470481887068</v>
      </c>
      <c r="BG74" s="57">
        <f>BF$198</f>
        <v>87.941687729456063</v>
      </c>
      <c r="BH74" s="57">
        <f t="shared" si="109"/>
        <v>1.4636278376080776</v>
      </c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  <c r="CS74" s="57"/>
      <c r="CT74" s="57"/>
      <c r="CU74" s="57"/>
      <c r="CV74" s="57"/>
      <c r="CW74" s="57"/>
      <c r="CX74" s="57"/>
      <c r="CY74" s="57"/>
      <c r="CZ74" s="57"/>
      <c r="DA74" s="57"/>
      <c r="DB74" s="57"/>
      <c r="DC74" s="57"/>
      <c r="DD74" s="57"/>
      <c r="DE74" s="57"/>
      <c r="DF74" s="57"/>
      <c r="DG74" s="57"/>
      <c r="DH74" s="57"/>
      <c r="DI74" s="57"/>
      <c r="DJ74" s="57"/>
      <c r="DK74" s="57"/>
      <c r="DL74" s="57"/>
      <c r="DM74" s="57"/>
      <c r="DN74" s="57"/>
      <c r="DO74" s="57"/>
      <c r="DP74" s="57"/>
      <c r="DQ74" s="57"/>
      <c r="DR74" s="57"/>
      <c r="DS74" s="57"/>
      <c r="DT74" s="57"/>
      <c r="DU74" s="57"/>
      <c r="DV74" s="57"/>
      <c r="DW74" s="57"/>
      <c r="DX74" s="57"/>
      <c r="DY74" s="57"/>
      <c r="DZ74" s="57"/>
      <c r="EA74" s="57"/>
      <c r="EB74" s="57"/>
      <c r="EC74" s="57"/>
      <c r="ED74" s="57"/>
      <c r="EE74" s="57"/>
      <c r="EF74" s="57"/>
      <c r="EG74" s="57"/>
      <c r="EH74" s="57"/>
      <c r="EI74" s="57"/>
      <c r="EJ74" s="57"/>
      <c r="EK74" s="57"/>
      <c r="EL74" s="57"/>
      <c r="EM74" s="57"/>
      <c r="EN74" s="57"/>
      <c r="EO74" s="57"/>
      <c r="EP74" s="57"/>
      <c r="EQ74" s="57"/>
      <c r="ER74" s="57"/>
      <c r="ES74" s="57"/>
      <c r="ET74" s="57"/>
      <c r="EU74" s="57"/>
      <c r="EV74" s="57"/>
      <c r="EW74" s="57"/>
      <c r="EX74" s="57"/>
      <c r="EY74" s="57"/>
      <c r="EZ74" s="57"/>
      <c r="FA74" s="57"/>
    </row>
    <row r="75" spans="1:157" x14ac:dyDescent="0.3">
      <c r="C75" s="3">
        <v>74</v>
      </c>
      <c r="D75" s="57">
        <f>tpo_bars!F75</f>
        <v>75.755840582960232</v>
      </c>
      <c r="E75" s="57">
        <f t="shared" si="129"/>
        <v>85.329812084853046</v>
      </c>
      <c r="F75" s="40">
        <f>tpo_bars!I75</f>
        <v>104.50236966623443</v>
      </c>
      <c r="G75" s="40">
        <f t="shared" si="130"/>
        <v>109.30741087767065</v>
      </c>
      <c r="H75" s="40">
        <f>tpo_bars!O75</f>
        <v>95.408653855900454</v>
      </c>
      <c r="I75" s="57">
        <f t="shared" si="131"/>
        <v>98.992891929268822</v>
      </c>
      <c r="J75" s="40">
        <f>tpo_bars!P75</f>
        <v>95.809395064888662</v>
      </c>
      <c r="K75" s="57">
        <f t="shared" ref="K75:K84" si="136">J$198</f>
        <v>99.190627770923768</v>
      </c>
      <c r="L75" s="40">
        <f>tpo_bars!S75</f>
        <v>112.24547510709117</v>
      </c>
      <c r="M75" s="57">
        <f t="shared" si="132"/>
        <v>112.64959141463254</v>
      </c>
      <c r="N75" s="40">
        <f>tpo_bars!V75</f>
        <v>94.68034351010931</v>
      </c>
      <c r="O75" s="57">
        <f t="shared" ref="O75:O84" si="137">N$198</f>
        <v>98.414202319387698</v>
      </c>
      <c r="P75" s="40">
        <f>tpo_bars!AB75</f>
        <v>95.888673480222579</v>
      </c>
      <c r="Q75" s="57">
        <f t="shared" ref="Q75:Q84" si="138">P$198</f>
        <v>98.387112588347279</v>
      </c>
      <c r="R75" s="40">
        <f>tpo_bars!AC75</f>
        <v>86.856617647308326</v>
      </c>
      <c r="S75" s="57">
        <f t="shared" ref="S75:U84" si="139">R$198</f>
        <v>87.604771522190148</v>
      </c>
      <c r="T75" s="40">
        <f>tpo_bars!AF75</f>
        <v>68.224009899406951</v>
      </c>
      <c r="U75" s="57">
        <f t="shared" si="139"/>
        <v>74.83122574665164</v>
      </c>
      <c r="V75" s="40">
        <f>tpo_bars!AI75</f>
        <v>64.565981259497875</v>
      </c>
      <c r="W75" s="57">
        <f t="shared" ref="W75:W84" si="140">V$198</f>
        <v>69.281401851667297</v>
      </c>
      <c r="X75" s="40">
        <f>tpo_bars!AO75</f>
        <v>101.33272056611561</v>
      </c>
      <c r="Y75" s="57">
        <f t="shared" ref="Y75:Y84" si="141">X$198</f>
        <v>100.96504605486437</v>
      </c>
      <c r="Z75" s="40">
        <f>tpo_bars!AP75</f>
        <v>79.202586206007368</v>
      </c>
      <c r="AA75" s="57">
        <f t="shared" ref="AA75:AA84" si="142">Z$198</f>
        <v>77.572276646159537</v>
      </c>
      <c r="AB75" s="40">
        <f>tpo_bars!AS75</f>
        <v>82.658225215927772</v>
      </c>
      <c r="AC75" s="57">
        <f t="shared" si="133"/>
        <v>84.920984711094718</v>
      </c>
      <c r="AD75" s="40">
        <f>tpo_bars!AY75</f>
        <v>73.131633261959948</v>
      </c>
      <c r="AE75" s="57">
        <f t="shared" ref="AE75:AE84" si="143">AD$198</f>
        <v>84.58569180576923</v>
      </c>
      <c r="AF75" s="40">
        <f>tpo_bars!AZ75</f>
        <v>82.43675487030238</v>
      </c>
      <c r="AG75" s="57">
        <f t="shared" ref="AG75:AG84" si="144">AF$198</f>
        <v>88.135877446217307</v>
      </c>
      <c r="AH75" s="40">
        <f>tpo_bars!BF75</f>
        <v>80.749511728114371</v>
      </c>
      <c r="AI75" s="57">
        <f t="shared" si="134"/>
        <v>78.169104943699608</v>
      </c>
      <c r="AJ75" s="40">
        <f>tpo_bars!BG75</f>
        <v>88.621444200706918</v>
      </c>
      <c r="AK75" s="57">
        <f t="shared" ref="AK75:AK84" si="145">AJ$198</f>
        <v>93.586670352273529</v>
      </c>
      <c r="AL75" s="40">
        <f>tpo_bars!BJ75</f>
        <v>78.40154878775131</v>
      </c>
      <c r="AM75" s="57">
        <f t="shared" ref="AM75:AM84" si="146">AL$198</f>
        <v>86.000377532773754</v>
      </c>
      <c r="AN75" s="40">
        <f>tpo_bars!BM75</f>
        <v>64.599609373797293</v>
      </c>
      <c r="AO75" s="57">
        <f t="shared" ref="AO75:AO84" si="147">AN$198</f>
        <v>63.00374480447627</v>
      </c>
      <c r="AP75" s="40">
        <f>tpo_bars!BP75</f>
        <v>72.617827868271277</v>
      </c>
      <c r="AQ75" s="57">
        <f t="shared" ref="AQ75:AQ84" si="148">AP$198</f>
        <v>73.139140525386082</v>
      </c>
      <c r="AR75" s="40">
        <f>tpo_bars!BS75</f>
        <v>70.933266608563628</v>
      </c>
      <c r="AS75" s="57">
        <f t="shared" ref="AS75:AS84" si="149">AR$198</f>
        <v>78.90512029275942</v>
      </c>
      <c r="AT75" s="40">
        <f>tpo_bars!BY75</f>
        <v>80.331120469288535</v>
      </c>
      <c r="AU75" s="57">
        <f t="shared" ref="AU75:AW84" si="150">AT$198</f>
        <v>91.940929008290837</v>
      </c>
      <c r="AV75" s="40">
        <f>tpo_bars!BZ75</f>
        <v>83.347333051741728</v>
      </c>
      <c r="AW75" s="57">
        <f t="shared" si="150"/>
        <v>95.580743045003459</v>
      </c>
      <c r="AX75" s="40">
        <f>tpo_bars!CF75</f>
        <v>64.331561195212728</v>
      </c>
      <c r="AY75" s="57">
        <f t="shared" ref="AY75:AY84" si="151">AX$198</f>
        <v>75.569504392885548</v>
      </c>
      <c r="AZ75" s="40">
        <f>tpo_bars!CG75</f>
        <v>88.768115938343755</v>
      </c>
      <c r="BA75" s="57">
        <f t="shared" si="135"/>
        <v>94.017837215017011</v>
      </c>
      <c r="BB75" s="40">
        <f>tpo_bars!CJ75</f>
        <v>84.68103264413682</v>
      </c>
      <c r="BC75" s="57">
        <f t="shared" ref="BC75:BC84" si="152">BB$198</f>
        <v>93.099856710575509</v>
      </c>
      <c r="BD75" s="40">
        <f>tpo_bars!CM75</f>
        <v>77.22991905672383</v>
      </c>
      <c r="BE75" s="57">
        <f t="shared" ref="BE75:BE84" si="153">BD$198</f>
        <v>81.24361510247428</v>
      </c>
      <c r="BF75" s="58">
        <f t="shared" si="108"/>
        <v>83.233761893206861</v>
      </c>
      <c r="BG75" s="57">
        <f t="shared" ref="BG75:BG84" si="154">BF$198</f>
        <v>87.941687729456063</v>
      </c>
      <c r="BH75" s="57">
        <f t="shared" si="109"/>
        <v>1.5647804552433981</v>
      </c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7"/>
      <c r="CZ75" s="57"/>
      <c r="DA75" s="57"/>
      <c r="DB75" s="57"/>
      <c r="DC75" s="57"/>
      <c r="DD75" s="57"/>
      <c r="DE75" s="57"/>
      <c r="DF75" s="57"/>
      <c r="DG75" s="57"/>
      <c r="DH75" s="57"/>
      <c r="DI75" s="57"/>
      <c r="DJ75" s="57"/>
      <c r="DK75" s="57"/>
      <c r="DL75" s="57"/>
      <c r="DM75" s="57"/>
      <c r="DN75" s="57"/>
      <c r="DO75" s="57"/>
      <c r="DP75" s="57"/>
      <c r="DQ75" s="57"/>
      <c r="DR75" s="57"/>
      <c r="DS75" s="57"/>
      <c r="DT75" s="57"/>
      <c r="DU75" s="57"/>
      <c r="DV75" s="57"/>
      <c r="DW75" s="57"/>
      <c r="DX75" s="57"/>
      <c r="DY75" s="57"/>
      <c r="DZ75" s="57"/>
      <c r="EA75" s="57"/>
      <c r="EB75" s="57"/>
      <c r="EC75" s="57"/>
      <c r="ED75" s="57"/>
      <c r="EE75" s="57"/>
      <c r="EF75" s="57"/>
      <c r="EG75" s="57"/>
      <c r="EH75" s="57"/>
      <c r="EI75" s="57"/>
      <c r="EJ75" s="57"/>
      <c r="EK75" s="57"/>
      <c r="EL75" s="57"/>
      <c r="EM75" s="57"/>
      <c r="EN75" s="57"/>
      <c r="EO75" s="57"/>
      <c r="EP75" s="57"/>
      <c r="EQ75" s="57"/>
      <c r="ER75" s="57"/>
      <c r="ES75" s="57"/>
      <c r="ET75" s="57"/>
      <c r="EU75" s="57"/>
      <c r="EV75" s="57"/>
      <c r="EW75" s="57"/>
      <c r="EX75" s="57"/>
      <c r="EY75" s="57"/>
      <c r="EZ75" s="57"/>
      <c r="FA75" s="57"/>
    </row>
    <row r="76" spans="1:157" x14ac:dyDescent="0.3">
      <c r="C76" s="3">
        <v>75</v>
      </c>
      <c r="D76" s="57">
        <f>tpo_bars!F76</f>
        <v>75.755840582960232</v>
      </c>
      <c r="E76" s="57">
        <f t="shared" si="129"/>
        <v>85.329812084853046</v>
      </c>
      <c r="F76" s="40">
        <f>tpo_bars!I76</f>
        <v>104.50236966623443</v>
      </c>
      <c r="G76" s="40">
        <f t="shared" si="130"/>
        <v>109.30741087767065</v>
      </c>
      <c r="H76" s="40">
        <f>tpo_bars!O76</f>
        <v>99.066493596438747</v>
      </c>
      <c r="I76" s="57">
        <f t="shared" si="131"/>
        <v>98.992891929268822</v>
      </c>
      <c r="J76" s="40">
        <f>tpo_bars!P76</f>
        <v>95.809395064888662</v>
      </c>
      <c r="K76" s="57">
        <f t="shared" si="136"/>
        <v>99.190627770923768</v>
      </c>
      <c r="L76" s="40">
        <f>tpo_bars!S76</f>
        <v>112.24547510709117</v>
      </c>
      <c r="M76" s="57">
        <f t="shared" si="132"/>
        <v>112.64959141463254</v>
      </c>
      <c r="N76" s="40">
        <f>tpo_bars!V76</f>
        <v>94.68034351010931</v>
      </c>
      <c r="O76" s="57">
        <f t="shared" si="137"/>
        <v>98.414202319387698</v>
      </c>
      <c r="P76" s="40">
        <f>tpo_bars!AB76</f>
        <v>98.087188602282254</v>
      </c>
      <c r="Q76" s="57">
        <f t="shared" si="138"/>
        <v>98.387112588347279</v>
      </c>
      <c r="R76" s="40">
        <f>tpo_bars!AC76</f>
        <v>86.856617647308326</v>
      </c>
      <c r="S76" s="57">
        <f t="shared" si="139"/>
        <v>87.604771522190148</v>
      </c>
      <c r="T76" s="40">
        <f>tpo_bars!AF76</f>
        <v>68.224009899406951</v>
      </c>
      <c r="U76" s="57">
        <f t="shared" si="139"/>
        <v>74.83122574665164</v>
      </c>
      <c r="V76" s="40">
        <f>tpo_bars!AI76</f>
        <v>64.565981259497875</v>
      </c>
      <c r="W76" s="57">
        <f t="shared" si="140"/>
        <v>69.281401851667297</v>
      </c>
      <c r="X76" s="40">
        <f>tpo_bars!AO76</f>
        <v>95.115989281640083</v>
      </c>
      <c r="Y76" s="57">
        <f t="shared" si="141"/>
        <v>100.96504605486437</v>
      </c>
      <c r="Z76" s="40">
        <f>tpo_bars!AP76</f>
        <v>79.202586206007368</v>
      </c>
      <c r="AA76" s="57">
        <f t="shared" si="142"/>
        <v>77.572276646159537</v>
      </c>
      <c r="AB76" s="40">
        <f>tpo_bars!AS76</f>
        <v>82.658225215927772</v>
      </c>
      <c r="AC76" s="57">
        <f t="shared" si="133"/>
        <v>84.920984711094718</v>
      </c>
      <c r="AD76" s="40">
        <f>tpo_bars!AY76</f>
        <v>79.303868282720714</v>
      </c>
      <c r="AE76" s="57">
        <f t="shared" si="143"/>
        <v>84.58569180576923</v>
      </c>
      <c r="AF76" s="40">
        <f>tpo_bars!AZ76</f>
        <v>82.43675487030238</v>
      </c>
      <c r="AG76" s="57">
        <f t="shared" si="144"/>
        <v>88.135877446217307</v>
      </c>
      <c r="AH76" s="40">
        <f>tpo_bars!BF76</f>
        <v>68.601355082833706</v>
      </c>
      <c r="AI76" s="57">
        <f t="shared" si="134"/>
        <v>78.169104943699608</v>
      </c>
      <c r="AJ76" s="40">
        <f>tpo_bars!BG76</f>
        <v>88.621444200706918</v>
      </c>
      <c r="AK76" s="57">
        <f t="shared" si="145"/>
        <v>93.586670352273529</v>
      </c>
      <c r="AL76" s="40">
        <f>tpo_bars!BJ76</f>
        <v>78.40154878775131</v>
      </c>
      <c r="AM76" s="57">
        <f t="shared" si="146"/>
        <v>86.000377532773754</v>
      </c>
      <c r="AN76" s="40">
        <f>tpo_bars!BM76</f>
        <v>64.599609373797293</v>
      </c>
      <c r="AO76" s="57">
        <f t="shared" si="147"/>
        <v>63.00374480447627</v>
      </c>
      <c r="AP76" s="40">
        <f>tpo_bars!BP76</f>
        <v>72.617827868271277</v>
      </c>
      <c r="AQ76" s="57">
        <f t="shared" si="148"/>
        <v>73.139140525386082</v>
      </c>
      <c r="AR76" s="40">
        <f>tpo_bars!BS76</f>
        <v>70.933266608563628</v>
      </c>
      <c r="AS76" s="57">
        <f t="shared" si="149"/>
        <v>78.90512029275942</v>
      </c>
      <c r="AT76" s="40">
        <f>tpo_bars!BY76</f>
        <v>86.614001398443051</v>
      </c>
      <c r="AU76" s="57">
        <f t="shared" si="150"/>
        <v>91.940929008290837</v>
      </c>
      <c r="AV76" s="40">
        <f>tpo_bars!BZ76</f>
        <v>83.347333051741728</v>
      </c>
      <c r="AW76" s="57">
        <f t="shared" si="150"/>
        <v>95.580743045003459</v>
      </c>
      <c r="AX76" s="40">
        <f>tpo_bars!CF76</f>
        <v>56.790865385041627</v>
      </c>
      <c r="AY76" s="57">
        <f t="shared" si="151"/>
        <v>75.569504392885548</v>
      </c>
      <c r="AZ76" s="40">
        <f>tpo_bars!CG76</f>
        <v>88.768115938343755</v>
      </c>
      <c r="BA76" s="57">
        <f t="shared" si="135"/>
        <v>94.017837215017011</v>
      </c>
      <c r="BB76" s="40">
        <f>tpo_bars!CJ76</f>
        <v>84.68103264413682</v>
      </c>
      <c r="BC76" s="57">
        <f t="shared" si="152"/>
        <v>93.099856710575509</v>
      </c>
      <c r="BD76" s="40">
        <f>tpo_bars!CM76</f>
        <v>77.22991905672383</v>
      </c>
      <c r="BE76" s="57">
        <f t="shared" si="153"/>
        <v>81.24361510247428</v>
      </c>
      <c r="BF76" s="58">
        <f t="shared" si="108"/>
        <v>82.952498451450793</v>
      </c>
      <c r="BG76" s="57">
        <f t="shared" si="154"/>
        <v>87.941687729456063</v>
      </c>
      <c r="BH76" s="57">
        <f t="shared" si="109"/>
        <v>1.5358170203086268</v>
      </c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  <c r="DL76" s="57"/>
      <c r="DM76" s="57"/>
      <c r="DN76" s="57"/>
      <c r="DO76" s="57"/>
      <c r="DP76" s="57"/>
      <c r="DQ76" s="57"/>
      <c r="DR76" s="57"/>
      <c r="DS76" s="57"/>
      <c r="DT76" s="57"/>
      <c r="DU76" s="57"/>
      <c r="DV76" s="57"/>
      <c r="DW76" s="57"/>
      <c r="DX76" s="57"/>
      <c r="DY76" s="57"/>
      <c r="DZ76" s="57"/>
      <c r="EA76" s="57"/>
      <c r="EB76" s="57"/>
      <c r="EC76" s="57"/>
      <c r="ED76" s="57"/>
      <c r="EE76" s="57"/>
      <c r="EF76" s="57"/>
      <c r="EG76" s="57"/>
      <c r="EH76" s="57"/>
      <c r="EI76" s="57"/>
      <c r="EJ76" s="57"/>
      <c r="EK76" s="57"/>
      <c r="EL76" s="57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EX76" s="57"/>
      <c r="EY76" s="57"/>
      <c r="EZ76" s="57"/>
      <c r="FA76" s="57"/>
    </row>
    <row r="77" spans="1:157" x14ac:dyDescent="0.3">
      <c r="C77" s="3">
        <v>76</v>
      </c>
      <c r="D77" s="57">
        <f>tpo_bars!F77</f>
        <v>75.755840582960232</v>
      </c>
      <c r="E77" s="57">
        <f t="shared" si="129"/>
        <v>85.329812084853046</v>
      </c>
      <c r="F77" s="40">
        <f>tpo_bars!I77</f>
        <v>104.50236966623443</v>
      </c>
      <c r="G77" s="40">
        <f t="shared" si="130"/>
        <v>109.30741087767065</v>
      </c>
      <c r="H77" s="40">
        <f>tpo_bars!O77</f>
        <v>103.01598838987319</v>
      </c>
      <c r="I77" s="57">
        <f t="shared" si="131"/>
        <v>98.992891929268822</v>
      </c>
      <c r="J77" s="40">
        <f>tpo_bars!P77</f>
        <v>95.809395064888662</v>
      </c>
      <c r="K77" s="57">
        <f t="shared" si="136"/>
        <v>99.190627770923768</v>
      </c>
      <c r="L77" s="40">
        <f>tpo_bars!S77</f>
        <v>112.24547510709117</v>
      </c>
      <c r="M77" s="57">
        <f t="shared" si="132"/>
        <v>112.64959141463254</v>
      </c>
      <c r="N77" s="40">
        <f>tpo_bars!V77</f>
        <v>94.68034351010931</v>
      </c>
      <c r="O77" s="57">
        <f t="shared" si="137"/>
        <v>98.414202319387698</v>
      </c>
      <c r="P77" s="40">
        <f>tpo_bars!AB77</f>
        <v>97.739361705376709</v>
      </c>
      <c r="Q77" s="57">
        <f t="shared" si="138"/>
        <v>98.387112588347279</v>
      </c>
      <c r="R77" s="40">
        <f>tpo_bars!AC77</f>
        <v>86.856617647308326</v>
      </c>
      <c r="S77" s="57">
        <f t="shared" si="139"/>
        <v>87.604771522190148</v>
      </c>
      <c r="T77" s="40">
        <f>tpo_bars!AF77</f>
        <v>68.224009899406951</v>
      </c>
      <c r="U77" s="57">
        <f t="shared" si="139"/>
        <v>74.83122574665164</v>
      </c>
      <c r="V77" s="40">
        <f>tpo_bars!AI77</f>
        <v>64.565981259497875</v>
      </c>
      <c r="W77" s="57">
        <f t="shared" si="140"/>
        <v>69.281401851667297</v>
      </c>
      <c r="X77" s="40">
        <f>tpo_bars!AO77</f>
        <v>104.05306206942154</v>
      </c>
      <c r="Y77" s="57">
        <f t="shared" si="141"/>
        <v>100.96504605486437</v>
      </c>
      <c r="Z77" s="40">
        <f>tpo_bars!AP77</f>
        <v>79.202586206007368</v>
      </c>
      <c r="AA77" s="57">
        <f t="shared" si="142"/>
        <v>77.572276646159537</v>
      </c>
      <c r="AB77" s="40">
        <f>tpo_bars!AS77</f>
        <v>82.658225215927772</v>
      </c>
      <c r="AC77" s="57">
        <f t="shared" si="133"/>
        <v>84.920984711094718</v>
      </c>
      <c r="AD77" s="40">
        <f>tpo_bars!AY77</f>
        <v>80.435311293094017</v>
      </c>
      <c r="AE77" s="57">
        <f t="shared" si="143"/>
        <v>84.58569180576923</v>
      </c>
      <c r="AF77" s="40">
        <f>tpo_bars!AZ77</f>
        <v>82.43675487030238</v>
      </c>
      <c r="AG77" s="57">
        <f t="shared" si="144"/>
        <v>88.135877446217307</v>
      </c>
      <c r="AH77" s="40">
        <f>tpo_bars!BF77</f>
        <v>74.898097829902824</v>
      </c>
      <c r="AI77" s="57">
        <f t="shared" si="134"/>
        <v>78.169104943699608</v>
      </c>
      <c r="AJ77" s="40">
        <f>tpo_bars!BG77</f>
        <v>88.621444200706918</v>
      </c>
      <c r="AK77" s="57">
        <f t="shared" si="145"/>
        <v>93.586670352273529</v>
      </c>
      <c r="AL77" s="40">
        <f>tpo_bars!BJ77</f>
        <v>78.40154878775131</v>
      </c>
      <c r="AM77" s="57">
        <f t="shared" si="146"/>
        <v>86.000377532773754</v>
      </c>
      <c r="AN77" s="40">
        <f>tpo_bars!BM77</f>
        <v>64.599609373797293</v>
      </c>
      <c r="AO77" s="57">
        <f t="shared" si="147"/>
        <v>63.00374480447627</v>
      </c>
      <c r="AP77" s="40">
        <f>tpo_bars!BP77</f>
        <v>72.617827868271277</v>
      </c>
      <c r="AQ77" s="57">
        <f t="shared" si="148"/>
        <v>73.139140525386082</v>
      </c>
      <c r="AR77" s="40">
        <f>tpo_bars!BS77</f>
        <v>70.933266608563628</v>
      </c>
      <c r="AS77" s="57">
        <f t="shared" si="149"/>
        <v>78.90512029275942</v>
      </c>
      <c r="AT77" s="40">
        <f>tpo_bars!BY77</f>
        <v>93.397025594059187</v>
      </c>
      <c r="AU77" s="57">
        <f t="shared" si="150"/>
        <v>91.940929008290837</v>
      </c>
      <c r="AV77" s="40">
        <f>tpo_bars!BZ77</f>
        <v>83.347333051741728</v>
      </c>
      <c r="AW77" s="57">
        <f t="shared" si="150"/>
        <v>95.580743045003459</v>
      </c>
      <c r="AX77" s="40">
        <f>tpo_bars!CF77</f>
        <v>63.024009152270871</v>
      </c>
      <c r="AY77" s="57">
        <f t="shared" si="151"/>
        <v>75.569504392885548</v>
      </c>
      <c r="AZ77" s="40">
        <f>tpo_bars!CG77</f>
        <v>88.768115938343755</v>
      </c>
      <c r="BA77" s="57">
        <f t="shared" si="135"/>
        <v>94.017837215017011</v>
      </c>
      <c r="BB77" s="40">
        <f>tpo_bars!CJ77</f>
        <v>84.68103264413682</v>
      </c>
      <c r="BC77" s="57">
        <f t="shared" si="152"/>
        <v>93.099856710575509</v>
      </c>
      <c r="BD77" s="40">
        <f>tpo_bars!CM77</f>
        <v>77.22991905672383</v>
      </c>
      <c r="BE77" s="57">
        <f t="shared" si="153"/>
        <v>81.24361510247428</v>
      </c>
      <c r="BF77" s="58">
        <f t="shared" si="108"/>
        <v>84.174094540509969</v>
      </c>
      <c r="BG77" s="57">
        <f t="shared" si="154"/>
        <v>87.941687729456063</v>
      </c>
      <c r="BH77" s="57">
        <f t="shared" si="109"/>
        <v>1.6616123196235033</v>
      </c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  <c r="DH77" s="57"/>
      <c r="DI77" s="57"/>
      <c r="DJ77" s="57"/>
      <c r="DK77" s="57"/>
      <c r="DL77" s="57"/>
      <c r="DM77" s="57"/>
      <c r="DN77" s="57"/>
      <c r="DO77" s="57"/>
      <c r="DP77" s="57"/>
      <c r="DQ77" s="57"/>
      <c r="DR77" s="57"/>
      <c r="DS77" s="57"/>
      <c r="DT77" s="57"/>
      <c r="DU77" s="57"/>
      <c r="DV77" s="57"/>
      <c r="DW77" s="57"/>
      <c r="DX77" s="57"/>
      <c r="DY77" s="57"/>
      <c r="DZ77" s="57"/>
      <c r="EA77" s="57"/>
      <c r="EB77" s="57"/>
      <c r="EC77" s="57"/>
      <c r="ED77" s="57"/>
      <c r="EE77" s="57"/>
      <c r="EF77" s="57"/>
      <c r="EG77" s="57"/>
      <c r="EH77" s="57"/>
      <c r="EI77" s="57"/>
      <c r="EJ77" s="57"/>
      <c r="EK77" s="57"/>
      <c r="EL77" s="57"/>
      <c r="EM77" s="57"/>
      <c r="EN77" s="57"/>
      <c r="EO77" s="57"/>
      <c r="EP77" s="57"/>
      <c r="EQ77" s="57"/>
      <c r="ER77" s="57"/>
      <c r="ES77" s="57"/>
      <c r="ET77" s="57"/>
      <c r="EU77" s="57"/>
      <c r="EV77" s="57"/>
      <c r="EW77" s="57"/>
      <c r="EX77" s="57"/>
      <c r="EY77" s="57"/>
      <c r="EZ77" s="57"/>
      <c r="FA77" s="57"/>
    </row>
    <row r="78" spans="1:157" x14ac:dyDescent="0.3">
      <c r="B78" s="7">
        <v>49</v>
      </c>
      <c r="C78" s="3">
        <v>77</v>
      </c>
      <c r="D78" s="57">
        <f>tpo_bars!F78</f>
        <v>97.752955495440546</v>
      </c>
      <c r="E78" s="57">
        <f t="shared" si="129"/>
        <v>85.329812084853046</v>
      </c>
      <c r="F78" s="40">
        <f>tpo_bars!I78</f>
        <v>112.04268293160153</v>
      </c>
      <c r="G78" s="40">
        <f t="shared" si="130"/>
        <v>109.30741087767065</v>
      </c>
      <c r="H78" s="40">
        <f>tpo_bars!O78</f>
        <v>104.75612331025873</v>
      </c>
      <c r="I78" s="57">
        <f t="shared" si="131"/>
        <v>98.992891929268822</v>
      </c>
      <c r="J78" s="40">
        <f>tpo_bars!P78</f>
        <v>103.84807181196337</v>
      </c>
      <c r="K78" s="57">
        <f t="shared" si="136"/>
        <v>99.190627770923768</v>
      </c>
      <c r="L78" s="40">
        <f>tpo_bars!S78</f>
        <v>116.94571548564112</v>
      </c>
      <c r="M78" s="57">
        <f t="shared" si="132"/>
        <v>112.64959141463254</v>
      </c>
      <c r="N78" s="40">
        <f>tpo_bars!V78</f>
        <v>102.87525614671763</v>
      </c>
      <c r="O78" s="57">
        <f t="shared" si="137"/>
        <v>98.414202319387698</v>
      </c>
      <c r="P78" s="40">
        <f>tpo_bars!AB78</f>
        <v>102.2516487924984</v>
      </c>
      <c r="Q78" s="57">
        <f t="shared" si="138"/>
        <v>98.387112588347279</v>
      </c>
      <c r="R78" s="40">
        <f>tpo_bars!AC78</f>
        <v>91.325851090993979</v>
      </c>
      <c r="S78" s="57">
        <f t="shared" si="139"/>
        <v>87.604771522190148</v>
      </c>
      <c r="T78" s="40">
        <f>tpo_bars!AF78</f>
        <v>80.306644193992526</v>
      </c>
      <c r="U78" s="57">
        <f t="shared" si="139"/>
        <v>74.83122574665164</v>
      </c>
      <c r="V78" s="40">
        <f>tpo_bars!AI78</f>
        <v>73.457749790010368</v>
      </c>
      <c r="W78" s="57">
        <f t="shared" si="140"/>
        <v>69.281401851667297</v>
      </c>
      <c r="X78" s="40">
        <f>tpo_bars!AO78</f>
        <v>106.92349138046218</v>
      </c>
      <c r="Y78" s="57">
        <f t="shared" si="141"/>
        <v>100.96504605486437</v>
      </c>
      <c r="Z78" s="40">
        <f>tpo_bars!AP78</f>
        <v>78.582709081897008</v>
      </c>
      <c r="AA78" s="57">
        <f t="shared" si="142"/>
        <v>77.572276646159537</v>
      </c>
      <c r="AB78" s="40">
        <f>tpo_bars!AS78</f>
        <v>89.465854119734374</v>
      </c>
      <c r="AC78" s="57">
        <f t="shared" si="133"/>
        <v>84.920984711094718</v>
      </c>
      <c r="AD78" s="40">
        <f>tpo_bars!AY78</f>
        <v>87.223101261078526</v>
      </c>
      <c r="AE78" s="57">
        <f t="shared" si="143"/>
        <v>84.58569180576923</v>
      </c>
      <c r="AF78" s="40">
        <f>tpo_bars!AZ78</f>
        <v>94.063671037343696</v>
      </c>
      <c r="AG78" s="57">
        <f t="shared" si="144"/>
        <v>88.135877446217307</v>
      </c>
      <c r="AH78" s="40">
        <f>tpo_bars!BF78</f>
        <v>78.30255680810275</v>
      </c>
      <c r="AI78" s="57">
        <f t="shared" si="134"/>
        <v>78.169104943699608</v>
      </c>
      <c r="AJ78" s="40">
        <f>tpo_bars!BG78</f>
        <v>99.061839327852553</v>
      </c>
      <c r="AK78" s="57">
        <f t="shared" si="145"/>
        <v>93.586670352273529</v>
      </c>
      <c r="AL78" s="40">
        <f>tpo_bars!BJ78</f>
        <v>96.544470834738817</v>
      </c>
      <c r="AM78" s="57">
        <f t="shared" si="146"/>
        <v>86.000377532773754</v>
      </c>
      <c r="AN78" s="40">
        <f>tpo_bars!BM78</f>
        <v>63.479384934102214</v>
      </c>
      <c r="AO78" s="57">
        <f t="shared" si="147"/>
        <v>63.00374480447627</v>
      </c>
      <c r="AP78" s="40">
        <f>tpo_bars!BP78</f>
        <v>72.969658427167104</v>
      </c>
      <c r="AQ78" s="57">
        <f t="shared" si="148"/>
        <v>73.139140525386082</v>
      </c>
      <c r="AR78" s="40">
        <f>tpo_bars!BS78</f>
        <v>86.132812505442644</v>
      </c>
      <c r="AS78" s="57">
        <f t="shared" si="149"/>
        <v>78.90512029275942</v>
      </c>
      <c r="AT78" s="40">
        <f>tpo_bars!BY78</f>
        <v>98.125988936543592</v>
      </c>
      <c r="AU78" s="57">
        <f t="shared" si="150"/>
        <v>91.940929008290837</v>
      </c>
      <c r="AV78" s="40">
        <f>tpo_bars!BZ78</f>
        <v>102.38073560910276</v>
      </c>
      <c r="AW78" s="57">
        <f t="shared" si="150"/>
        <v>95.580743045003459</v>
      </c>
      <c r="AX78" s="40">
        <f>tpo_bars!CF78</f>
        <v>80.331120469288535</v>
      </c>
      <c r="AY78" s="57">
        <f t="shared" si="151"/>
        <v>75.569504392885548</v>
      </c>
      <c r="AZ78" s="40">
        <f>tpo_bars!CG78</f>
        <v>100.89631783047578</v>
      </c>
      <c r="BA78" s="57">
        <f t="shared" si="135"/>
        <v>94.017837215017011</v>
      </c>
      <c r="BB78" s="40">
        <f>tpo_bars!CJ78</f>
        <v>101.58903663825166</v>
      </c>
      <c r="BC78" s="57">
        <f t="shared" si="152"/>
        <v>93.099856710575509</v>
      </c>
      <c r="BD78" s="40">
        <f>tpo_bars!CM78</f>
        <v>87.331479864857954</v>
      </c>
      <c r="BE78" s="57">
        <f t="shared" si="153"/>
        <v>81.24361510247428</v>
      </c>
      <c r="BF78" s="58">
        <f t="shared" si="108"/>
        <v>92.92470104131705</v>
      </c>
      <c r="BG78" s="57">
        <f t="shared" si="154"/>
        <v>87.941687729456063</v>
      </c>
      <c r="BH78" s="57">
        <f t="shared" si="109"/>
        <v>2.5627163537756688</v>
      </c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57"/>
      <c r="CY78" s="57"/>
      <c r="CZ78" s="57"/>
      <c r="DA78" s="57"/>
      <c r="DB78" s="57"/>
      <c r="DC78" s="57"/>
      <c r="DD78" s="57"/>
      <c r="DE78" s="57"/>
      <c r="DF78" s="57"/>
      <c r="DG78" s="57"/>
      <c r="DH78" s="57"/>
      <c r="DI78" s="57"/>
      <c r="DJ78" s="57"/>
      <c r="DK78" s="57"/>
      <c r="DL78" s="57"/>
      <c r="DM78" s="57"/>
      <c r="DN78" s="57"/>
      <c r="DO78" s="57"/>
      <c r="DP78" s="57"/>
      <c r="DQ78" s="57"/>
      <c r="DR78" s="57"/>
      <c r="DS78" s="57"/>
      <c r="DT78" s="57"/>
      <c r="DU78" s="57"/>
      <c r="DV78" s="57"/>
      <c r="DW78" s="57"/>
      <c r="DX78" s="57"/>
      <c r="DY78" s="57"/>
      <c r="DZ78" s="57"/>
      <c r="EA78" s="57"/>
      <c r="EB78" s="57"/>
      <c r="EC78" s="57"/>
      <c r="ED78" s="57"/>
      <c r="EE78" s="57"/>
      <c r="EF78" s="57"/>
      <c r="EG78" s="57"/>
      <c r="EH78" s="57"/>
      <c r="EI78" s="57"/>
      <c r="EJ78" s="57"/>
      <c r="EK78" s="57"/>
      <c r="EL78" s="57"/>
      <c r="EM78" s="57"/>
      <c r="EN78" s="57"/>
      <c r="EO78" s="57"/>
      <c r="EP78" s="57"/>
      <c r="EQ78" s="57"/>
      <c r="ER78" s="57"/>
      <c r="ES78" s="57"/>
      <c r="ET78" s="57"/>
      <c r="EU78" s="57"/>
      <c r="EV78" s="57"/>
      <c r="EW78" s="57"/>
      <c r="EX78" s="57"/>
      <c r="EY78" s="57"/>
      <c r="EZ78" s="57"/>
      <c r="FA78" s="57"/>
    </row>
    <row r="79" spans="1:157" x14ac:dyDescent="0.3">
      <c r="C79" s="3">
        <v>78</v>
      </c>
      <c r="D79" s="57">
        <f>tpo_bars!F79</f>
        <v>97.752955495440546</v>
      </c>
      <c r="E79" s="57">
        <f t="shared" si="129"/>
        <v>85.329812084853046</v>
      </c>
      <c r="F79" s="40">
        <f>tpo_bars!I79</f>
        <v>112.04268293160153</v>
      </c>
      <c r="G79" s="40">
        <f t="shared" si="130"/>
        <v>109.30741087767065</v>
      </c>
      <c r="H79" s="40">
        <f>tpo_bars!O79</f>
        <v>102.37825010568535</v>
      </c>
      <c r="I79" s="57">
        <f t="shared" si="131"/>
        <v>98.992891929268822</v>
      </c>
      <c r="J79" s="40">
        <f>tpo_bars!P79</f>
        <v>103.84807181196337</v>
      </c>
      <c r="K79" s="57">
        <f t="shared" si="136"/>
        <v>99.190627770923768</v>
      </c>
      <c r="L79" s="40">
        <f>tpo_bars!S79</f>
        <v>116.94571548564112</v>
      </c>
      <c r="M79" s="57">
        <f t="shared" si="132"/>
        <v>112.64959141463254</v>
      </c>
      <c r="N79" s="40">
        <f>tpo_bars!V79</f>
        <v>102.87525614671763</v>
      </c>
      <c r="O79" s="57">
        <f t="shared" si="137"/>
        <v>98.414202319387698</v>
      </c>
      <c r="P79" s="40">
        <f>tpo_bars!AB79</f>
        <v>105.82871160437801</v>
      </c>
      <c r="Q79" s="57">
        <f t="shared" si="138"/>
        <v>98.387112588347279</v>
      </c>
      <c r="R79" s="40">
        <f>tpo_bars!AC79</f>
        <v>91.325851090993979</v>
      </c>
      <c r="S79" s="57">
        <f t="shared" si="139"/>
        <v>87.604771522190148</v>
      </c>
      <c r="T79" s="40">
        <f>tpo_bars!AF79</f>
        <v>80.306644193992526</v>
      </c>
      <c r="U79" s="57">
        <f t="shared" si="139"/>
        <v>74.83122574665164</v>
      </c>
      <c r="V79" s="40">
        <f>tpo_bars!AI79</f>
        <v>73.457749790010368</v>
      </c>
      <c r="W79" s="57">
        <f t="shared" si="140"/>
        <v>69.281401851667297</v>
      </c>
      <c r="X79" s="40">
        <f>tpo_bars!AO79</f>
        <v>102.6748758256884</v>
      </c>
      <c r="Y79" s="57">
        <f t="shared" si="141"/>
        <v>100.96504605486437</v>
      </c>
      <c r="Z79" s="40">
        <f>tpo_bars!AP79</f>
        <v>78.582709081897008</v>
      </c>
      <c r="AA79" s="57">
        <f t="shared" si="142"/>
        <v>77.572276646159537</v>
      </c>
      <c r="AB79" s="40">
        <f>tpo_bars!AS79</f>
        <v>89.465854119734374</v>
      </c>
      <c r="AC79" s="57">
        <f t="shared" si="133"/>
        <v>84.920984711094718</v>
      </c>
      <c r="AD79" s="40">
        <f>tpo_bars!AY79</f>
        <v>90.270196503933121</v>
      </c>
      <c r="AE79" s="57">
        <f t="shared" si="143"/>
        <v>84.58569180576923</v>
      </c>
      <c r="AF79" s="40">
        <f>tpo_bars!AZ79</f>
        <v>94.063671037343696</v>
      </c>
      <c r="AG79" s="57">
        <f t="shared" si="144"/>
        <v>88.135877446217307</v>
      </c>
      <c r="AH79" s="40">
        <f>tpo_bars!BF79</f>
        <v>81.172284029005766</v>
      </c>
      <c r="AI79" s="57">
        <f t="shared" si="134"/>
        <v>78.169104943699608</v>
      </c>
      <c r="AJ79" s="40">
        <f>tpo_bars!BG79</f>
        <v>99.061839327852553</v>
      </c>
      <c r="AK79" s="57">
        <f t="shared" si="145"/>
        <v>93.586670352273529</v>
      </c>
      <c r="AL79" s="40">
        <f>tpo_bars!BJ79</f>
        <v>96.544470834738817</v>
      </c>
      <c r="AM79" s="57">
        <f t="shared" si="146"/>
        <v>86.000377532773754</v>
      </c>
      <c r="AN79" s="40">
        <f>tpo_bars!BM79</f>
        <v>63.479384934102214</v>
      </c>
      <c r="AO79" s="57">
        <f t="shared" si="147"/>
        <v>63.00374480447627</v>
      </c>
      <c r="AP79" s="40">
        <f>tpo_bars!BP79</f>
        <v>72.969658427167104</v>
      </c>
      <c r="AQ79" s="57">
        <f t="shared" si="148"/>
        <v>73.139140525386082</v>
      </c>
      <c r="AR79" s="40">
        <f>tpo_bars!BS79</f>
        <v>86.132812505442644</v>
      </c>
      <c r="AS79" s="57">
        <f t="shared" si="149"/>
        <v>78.90512029275942</v>
      </c>
      <c r="AT79" s="40">
        <f>tpo_bars!BY79</f>
        <v>103.35937500827728</v>
      </c>
      <c r="AU79" s="57">
        <f t="shared" si="150"/>
        <v>91.940929008290837</v>
      </c>
      <c r="AV79" s="40">
        <f>tpo_bars!BZ79</f>
        <v>102.38073560910276</v>
      </c>
      <c r="AW79" s="57">
        <f t="shared" si="150"/>
        <v>95.580743045003459</v>
      </c>
      <c r="AX79" s="40">
        <f>tpo_bars!CF79</f>
        <v>82.908589558338363</v>
      </c>
      <c r="AY79" s="57">
        <f t="shared" si="151"/>
        <v>75.569504392885548</v>
      </c>
      <c r="AZ79" s="40">
        <f>tpo_bars!CG79</f>
        <v>100.89631783047578</v>
      </c>
      <c r="BA79" s="57">
        <f t="shared" si="135"/>
        <v>94.017837215017011</v>
      </c>
      <c r="BB79" s="40">
        <f>tpo_bars!CJ79</f>
        <v>101.58903663825166</v>
      </c>
      <c r="BC79" s="57">
        <f t="shared" si="152"/>
        <v>93.099856710575509</v>
      </c>
      <c r="BD79" s="40">
        <f>tpo_bars!CM79</f>
        <v>87.331479864857954</v>
      </c>
      <c r="BE79" s="57">
        <f t="shared" si="153"/>
        <v>81.24361510247428</v>
      </c>
      <c r="BF79" s="58">
        <f t="shared" si="108"/>
        <v>93.320191844171646</v>
      </c>
      <c r="BG79" s="57">
        <f t="shared" si="154"/>
        <v>87.941687729456063</v>
      </c>
      <c r="BH79" s="57">
        <f t="shared" si="109"/>
        <v>2.6034424860602696</v>
      </c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57"/>
      <c r="CY79" s="57"/>
      <c r="CZ79" s="57"/>
      <c r="DA79" s="57"/>
      <c r="DB79" s="57"/>
      <c r="DC79" s="57"/>
      <c r="DD79" s="57"/>
      <c r="DE79" s="57"/>
      <c r="DF79" s="57"/>
      <c r="DG79" s="57"/>
      <c r="DH79" s="57"/>
      <c r="DI79" s="57"/>
      <c r="DJ79" s="57"/>
      <c r="DK79" s="57"/>
      <c r="DL79" s="57"/>
      <c r="DM79" s="57"/>
      <c r="DN79" s="57"/>
      <c r="DO79" s="57"/>
      <c r="DP79" s="57"/>
      <c r="DQ79" s="57"/>
      <c r="DR79" s="57"/>
      <c r="DS79" s="57"/>
      <c r="DT79" s="57"/>
      <c r="DU79" s="57"/>
      <c r="DV79" s="57"/>
      <c r="DW79" s="57"/>
      <c r="DX79" s="57"/>
      <c r="DY79" s="57"/>
      <c r="DZ79" s="57"/>
      <c r="EA79" s="57"/>
      <c r="EB79" s="57"/>
      <c r="EC79" s="57"/>
      <c r="ED79" s="57"/>
      <c r="EE79" s="57"/>
      <c r="EF79" s="57"/>
      <c r="EG79" s="57"/>
      <c r="EH79" s="57"/>
      <c r="EI79" s="57"/>
      <c r="EJ79" s="57"/>
      <c r="EK79" s="57"/>
      <c r="EL79" s="57"/>
      <c r="EM79" s="57"/>
      <c r="EN79" s="57"/>
      <c r="EO79" s="57"/>
      <c r="EP79" s="57"/>
      <c r="EQ79" s="57"/>
      <c r="ER79" s="57"/>
      <c r="ES79" s="57"/>
      <c r="ET79" s="57"/>
      <c r="EU79" s="57"/>
      <c r="EV79" s="57"/>
      <c r="EW79" s="57"/>
      <c r="EX79" s="57"/>
      <c r="EY79" s="57"/>
      <c r="EZ79" s="57"/>
      <c r="FA79" s="57"/>
    </row>
    <row r="80" spans="1:157" x14ac:dyDescent="0.3">
      <c r="B80" s="7" t="s">
        <v>22</v>
      </c>
      <c r="C80" s="3">
        <v>79</v>
      </c>
      <c r="D80" s="57">
        <f>tpo_bars!F80</f>
        <v>97.752955495440546</v>
      </c>
      <c r="E80" s="57">
        <f t="shared" si="129"/>
        <v>85.329812084853046</v>
      </c>
      <c r="F80" s="40">
        <f>tpo_bars!I80</f>
        <v>112.04268293160153</v>
      </c>
      <c r="G80" s="40">
        <f t="shared" si="130"/>
        <v>109.30741087767065</v>
      </c>
      <c r="H80" s="40">
        <f>tpo_bars!O80</f>
        <v>103.61842106115398</v>
      </c>
      <c r="I80" s="57">
        <f t="shared" si="131"/>
        <v>98.992891929268822</v>
      </c>
      <c r="J80" s="40">
        <f>tpo_bars!P80</f>
        <v>103.84807181196337</v>
      </c>
      <c r="K80" s="57">
        <f t="shared" si="136"/>
        <v>99.190627770923768</v>
      </c>
      <c r="L80" s="40">
        <f>tpo_bars!S80</f>
        <v>116.94571548564112</v>
      </c>
      <c r="M80" s="57">
        <f t="shared" si="132"/>
        <v>112.64959141463254</v>
      </c>
      <c r="N80" s="40">
        <f>tpo_bars!V80</f>
        <v>102.87525614671763</v>
      </c>
      <c r="O80" s="57">
        <f t="shared" si="137"/>
        <v>98.414202319387698</v>
      </c>
      <c r="P80" s="40">
        <f>tpo_bars!AB80</f>
        <v>98.08718862900723</v>
      </c>
      <c r="Q80" s="57">
        <f t="shared" si="138"/>
        <v>98.387112588347279</v>
      </c>
      <c r="R80" s="40">
        <f>tpo_bars!AC80</f>
        <v>91.325851090993979</v>
      </c>
      <c r="S80" s="57">
        <f t="shared" si="139"/>
        <v>87.604771522190148</v>
      </c>
      <c r="T80" s="40">
        <f>tpo_bars!AF80</f>
        <v>80.306644193992526</v>
      </c>
      <c r="U80" s="57">
        <f t="shared" si="139"/>
        <v>74.83122574665164</v>
      </c>
      <c r="V80" s="40">
        <f>tpo_bars!AI80</f>
        <v>73.457749790010368</v>
      </c>
      <c r="W80" s="57">
        <f t="shared" si="140"/>
        <v>69.281401851667297</v>
      </c>
      <c r="X80" s="40">
        <f>tpo_bars!AO80</f>
        <v>101.99938324032939</v>
      </c>
      <c r="Y80" s="57">
        <f t="shared" si="141"/>
        <v>100.96504605486437</v>
      </c>
      <c r="Z80" s="40">
        <f>tpo_bars!AP80</f>
        <v>78.582709081897008</v>
      </c>
      <c r="AA80" s="57">
        <f t="shared" si="142"/>
        <v>77.572276646159537</v>
      </c>
      <c r="AB80" s="40">
        <f>tpo_bars!AS80</f>
        <v>89.465854119734374</v>
      </c>
      <c r="AC80" s="57">
        <f t="shared" si="133"/>
        <v>84.920984711094718</v>
      </c>
      <c r="AD80" s="40">
        <f>tpo_bars!AY80</f>
        <v>88.975071747130869</v>
      </c>
      <c r="AE80" s="57">
        <f t="shared" si="143"/>
        <v>84.58569180576923</v>
      </c>
      <c r="AF80" s="40">
        <f>tpo_bars!AZ80</f>
        <v>94.063671037343696</v>
      </c>
      <c r="AG80" s="57">
        <f t="shared" si="144"/>
        <v>88.135877446217307</v>
      </c>
      <c r="AH80" s="40">
        <f>tpo_bars!BF80</f>
        <v>80.331120469288535</v>
      </c>
      <c r="AI80" s="57">
        <f t="shared" si="134"/>
        <v>78.169104943699608</v>
      </c>
      <c r="AJ80" s="40">
        <f>tpo_bars!BG80</f>
        <v>99.061839327852553</v>
      </c>
      <c r="AK80" s="57">
        <f t="shared" si="145"/>
        <v>93.586670352273529</v>
      </c>
      <c r="AL80" s="40">
        <f>tpo_bars!BJ80</f>
        <v>96.544470834738817</v>
      </c>
      <c r="AM80" s="57">
        <f t="shared" si="146"/>
        <v>86.000377532773754</v>
      </c>
      <c r="AN80" s="40">
        <f>tpo_bars!BM80</f>
        <v>63.479384934102214</v>
      </c>
      <c r="AO80" s="57">
        <f t="shared" si="147"/>
        <v>63.00374480447627</v>
      </c>
      <c r="AP80" s="40">
        <f>tpo_bars!BP80</f>
        <v>72.969658427167104</v>
      </c>
      <c r="AQ80" s="57">
        <f t="shared" si="148"/>
        <v>73.139140525386082</v>
      </c>
      <c r="AR80" s="40">
        <f>tpo_bars!BS80</f>
        <v>86.132812505442644</v>
      </c>
      <c r="AS80" s="57">
        <f t="shared" si="149"/>
        <v>78.90512029275942</v>
      </c>
      <c r="AT80" s="40">
        <f>tpo_bars!BY80</f>
        <v>95.703124976116214</v>
      </c>
      <c r="AU80" s="57">
        <f t="shared" si="150"/>
        <v>91.940929008290837</v>
      </c>
      <c r="AV80" s="40">
        <f>tpo_bars!BZ80</f>
        <v>102.38073560910276</v>
      </c>
      <c r="AW80" s="57">
        <f t="shared" si="150"/>
        <v>95.580743045003459</v>
      </c>
      <c r="AX80" s="40">
        <f>tpo_bars!CF80</f>
        <v>79.917042522473466</v>
      </c>
      <c r="AY80" s="57">
        <f t="shared" si="151"/>
        <v>75.569504392885548</v>
      </c>
      <c r="AZ80" s="40">
        <f>tpo_bars!CG80</f>
        <v>100.89631783047578</v>
      </c>
      <c r="BA80" s="57">
        <f t="shared" si="135"/>
        <v>94.017837215017011</v>
      </c>
      <c r="BB80" s="40">
        <f>tpo_bars!CJ80</f>
        <v>101.58903663825166</v>
      </c>
      <c r="BC80" s="57">
        <f t="shared" si="152"/>
        <v>93.099856710575509</v>
      </c>
      <c r="BD80" s="40">
        <f>tpo_bars!CM80</f>
        <v>87.331479864857954</v>
      </c>
      <c r="BE80" s="57">
        <f t="shared" si="153"/>
        <v>81.24361510247428</v>
      </c>
      <c r="BF80" s="58">
        <f t="shared" si="108"/>
        <v>92.580898140845449</v>
      </c>
      <c r="BG80" s="57">
        <f t="shared" si="154"/>
        <v>87.941687729456063</v>
      </c>
      <c r="BH80" s="57">
        <f t="shared" si="109"/>
        <v>2.5273128442544031</v>
      </c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57"/>
      <c r="DI80" s="57"/>
      <c r="DJ80" s="57"/>
      <c r="DK80" s="57"/>
      <c r="DL80" s="57"/>
      <c r="DM80" s="57"/>
      <c r="DN80" s="57"/>
      <c r="DO80" s="57"/>
      <c r="DP80" s="57"/>
      <c r="DQ80" s="57"/>
      <c r="DR80" s="57"/>
      <c r="DS80" s="57"/>
      <c r="DT80" s="57"/>
      <c r="DU80" s="57"/>
      <c r="DV80" s="57"/>
      <c r="DW80" s="57"/>
      <c r="DX80" s="57"/>
      <c r="DY80" s="57"/>
      <c r="DZ80" s="57"/>
      <c r="EA80" s="57"/>
      <c r="EB80" s="57"/>
      <c r="EC80" s="57"/>
      <c r="ED80" s="57"/>
      <c r="EE80" s="57"/>
      <c r="EF80" s="57"/>
      <c r="EG80" s="57"/>
      <c r="EH80" s="57"/>
      <c r="EI80" s="57"/>
      <c r="EJ80" s="57"/>
      <c r="EK80" s="57"/>
      <c r="EL80" s="57"/>
      <c r="EM80" s="57"/>
      <c r="EN80" s="57"/>
      <c r="EO80" s="57"/>
      <c r="EP80" s="57"/>
      <c r="EQ80" s="57"/>
      <c r="ER80" s="57"/>
      <c r="ES80" s="57"/>
      <c r="ET80" s="57"/>
      <c r="EU80" s="57"/>
      <c r="EV80" s="57"/>
      <c r="EW80" s="57"/>
      <c r="EX80" s="57"/>
      <c r="EY80" s="57"/>
      <c r="EZ80" s="57"/>
      <c r="FA80" s="57"/>
    </row>
    <row r="81" spans="1:157" x14ac:dyDescent="0.3">
      <c r="C81" s="3">
        <v>80</v>
      </c>
      <c r="D81" s="57">
        <f>tpo_bars!F81</f>
        <v>75.093654224204002</v>
      </c>
      <c r="E81" s="57">
        <f t="shared" si="129"/>
        <v>85.329812084853046</v>
      </c>
      <c r="F81" s="40">
        <f>tpo_bars!I81</f>
        <v>97.480106093927262</v>
      </c>
      <c r="G81" s="40">
        <f t="shared" si="130"/>
        <v>109.30741087767065</v>
      </c>
      <c r="H81" s="40">
        <f>tpo_bars!O81</f>
        <v>99.823943643958003</v>
      </c>
      <c r="I81" s="57">
        <f t="shared" si="131"/>
        <v>98.992891929268822</v>
      </c>
      <c r="J81" s="40">
        <f>tpo_bars!P81</f>
        <v>91.874999998564448</v>
      </c>
      <c r="K81" s="57">
        <f t="shared" si="136"/>
        <v>99.190627770923768</v>
      </c>
      <c r="L81" s="40">
        <f>tpo_bars!S81</f>
        <v>109.51986754740345</v>
      </c>
      <c r="M81" s="57">
        <f t="shared" si="132"/>
        <v>112.64959141463254</v>
      </c>
      <c r="N81" s="40">
        <f>tpo_bars!V81</f>
        <v>91.468473461208262</v>
      </c>
      <c r="O81" s="57">
        <f t="shared" si="137"/>
        <v>98.414202319387698</v>
      </c>
      <c r="P81" s="40">
        <f>tpo_bars!AB81</f>
        <v>100.5930656710587</v>
      </c>
      <c r="Q81" s="57">
        <f t="shared" si="138"/>
        <v>98.387112588347279</v>
      </c>
      <c r="R81" s="40">
        <f>tpo_bars!AC81</f>
        <v>81.70701581134837</v>
      </c>
      <c r="S81" s="57">
        <f t="shared" si="139"/>
        <v>87.604771522190148</v>
      </c>
      <c r="T81" s="40">
        <f>tpo_bars!AF81</f>
        <v>74.092741946220286</v>
      </c>
      <c r="U81" s="57">
        <f t="shared" si="139"/>
        <v>74.83122574665164</v>
      </c>
      <c r="V81" s="40">
        <f>tpo_bars!AI81</f>
        <v>63.605769228839002</v>
      </c>
      <c r="W81" s="57">
        <f t="shared" si="140"/>
        <v>69.281401851667297</v>
      </c>
      <c r="X81" s="40">
        <f>tpo_bars!AO81</f>
        <v>102.67487582569007</v>
      </c>
      <c r="Y81" s="57">
        <f t="shared" si="141"/>
        <v>100.96504605486437</v>
      </c>
      <c r="Z81" s="40">
        <f>tpo_bars!AP81</f>
        <v>69.368708046281029</v>
      </c>
      <c r="AA81" s="57">
        <f t="shared" si="142"/>
        <v>77.572276646159537</v>
      </c>
      <c r="AB81" s="40">
        <f>tpo_bars!AS81</f>
        <v>77.45901639126015</v>
      </c>
      <c r="AC81" s="57">
        <f t="shared" si="133"/>
        <v>84.920984711094718</v>
      </c>
      <c r="AD81" s="40">
        <f>tpo_bars!AY81</f>
        <v>89.617955184353619</v>
      </c>
      <c r="AE81" s="57">
        <f t="shared" si="143"/>
        <v>84.58569180576923</v>
      </c>
      <c r="AF81" s="40">
        <f>tpo_bars!AZ81</f>
        <v>83.354334675023907</v>
      </c>
      <c r="AG81" s="57">
        <f t="shared" si="144"/>
        <v>88.135877446217307</v>
      </c>
      <c r="AH81" s="40">
        <f>tpo_bars!BF81</f>
        <v>83.804898648206148</v>
      </c>
      <c r="AI81" s="57">
        <f t="shared" si="134"/>
        <v>78.169104943699608</v>
      </c>
      <c r="AJ81" s="40">
        <f>tpo_bars!BG81</f>
        <v>87.085308052034904</v>
      </c>
      <c r="AK81" s="57">
        <f t="shared" si="145"/>
        <v>93.586670352273529</v>
      </c>
      <c r="AL81" s="40">
        <f>tpo_bars!BJ81</f>
        <v>82.687499460592917</v>
      </c>
      <c r="AM81" s="57">
        <f t="shared" si="146"/>
        <v>86.000377532773754</v>
      </c>
      <c r="AN81" s="40">
        <f>tpo_bars!BM81</f>
        <v>56.173573373888139</v>
      </c>
      <c r="AO81" s="57">
        <f t="shared" si="147"/>
        <v>63.00374480447627</v>
      </c>
      <c r="AP81" s="40">
        <f>tpo_bars!BP81</f>
        <v>66.899271848338344</v>
      </c>
      <c r="AQ81" s="57">
        <f t="shared" si="148"/>
        <v>73.139140525386082</v>
      </c>
      <c r="AR81" s="40">
        <f>tpo_bars!BS81</f>
        <v>74.359262581752773</v>
      </c>
      <c r="AS81" s="57">
        <f t="shared" si="149"/>
        <v>78.90512029275942</v>
      </c>
      <c r="AT81" s="40">
        <f>tpo_bars!BY81</f>
        <v>95.115989281640083</v>
      </c>
      <c r="AU81" s="57">
        <f t="shared" si="150"/>
        <v>91.940929008290837</v>
      </c>
      <c r="AV81" s="40">
        <f>tpo_bars!BZ81</f>
        <v>98.878923781226575</v>
      </c>
      <c r="AW81" s="57">
        <f t="shared" si="150"/>
        <v>95.580743045003459</v>
      </c>
      <c r="AX81" s="40">
        <f>tpo_bars!CF81</f>
        <v>85.186298077563208</v>
      </c>
      <c r="AY81" s="57">
        <f t="shared" si="151"/>
        <v>75.569504392885548</v>
      </c>
      <c r="AZ81" s="40">
        <f>tpo_bars!CG81</f>
        <v>87.292161523429314</v>
      </c>
      <c r="BA81" s="57">
        <f t="shared" si="135"/>
        <v>94.017837215017011</v>
      </c>
      <c r="BB81" s="40">
        <f>tpo_bars!CJ81</f>
        <v>91.569767440196941</v>
      </c>
      <c r="BC81" s="57">
        <f t="shared" si="152"/>
        <v>93.099856710575509</v>
      </c>
      <c r="BD81" s="40">
        <f>tpo_bars!CM81</f>
        <v>74.898097826007444</v>
      </c>
      <c r="BE81" s="57">
        <f t="shared" si="153"/>
        <v>81.24361510247428</v>
      </c>
      <c r="BF81" s="58">
        <f t="shared" si="108"/>
        <v>84.877243690526569</v>
      </c>
      <c r="BG81" s="57">
        <f t="shared" si="154"/>
        <v>87.941687729456063</v>
      </c>
      <c r="BH81" s="57">
        <f t="shared" si="109"/>
        <v>1.7340199333851536</v>
      </c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57"/>
      <c r="CY81" s="57"/>
      <c r="CZ81" s="57"/>
      <c r="DA81" s="57"/>
      <c r="DB81" s="57"/>
      <c r="DC81" s="57"/>
      <c r="DD81" s="57"/>
      <c r="DE81" s="57"/>
      <c r="DF81" s="57"/>
      <c r="DG81" s="57"/>
      <c r="DH81" s="57"/>
      <c r="DI81" s="57"/>
      <c r="DJ81" s="57"/>
      <c r="DK81" s="57"/>
      <c r="DL81" s="57"/>
      <c r="DM81" s="57"/>
      <c r="DN81" s="57"/>
      <c r="DO81" s="57"/>
      <c r="DP81" s="57"/>
      <c r="DQ81" s="57"/>
      <c r="DR81" s="57"/>
      <c r="DS81" s="57"/>
      <c r="DT81" s="57"/>
      <c r="DU81" s="57"/>
      <c r="DV81" s="57"/>
      <c r="DW81" s="57"/>
      <c r="DX81" s="57"/>
      <c r="DY81" s="57"/>
      <c r="DZ81" s="57"/>
      <c r="EA81" s="57"/>
      <c r="EB81" s="57"/>
      <c r="EC81" s="57"/>
      <c r="ED81" s="57"/>
      <c r="EE81" s="57"/>
      <c r="EF81" s="57"/>
      <c r="EG81" s="57"/>
      <c r="EH81" s="57"/>
      <c r="EI81" s="57"/>
      <c r="EJ81" s="57"/>
      <c r="EK81" s="57"/>
      <c r="EL81" s="57"/>
      <c r="EM81" s="57"/>
      <c r="EN81" s="57"/>
      <c r="EO81" s="57"/>
      <c r="EP81" s="57"/>
      <c r="EQ81" s="57"/>
      <c r="ER81" s="57"/>
      <c r="ES81" s="57"/>
      <c r="ET81" s="57"/>
      <c r="EU81" s="57"/>
      <c r="EV81" s="57"/>
      <c r="EW81" s="57"/>
      <c r="EX81" s="57"/>
      <c r="EY81" s="57"/>
      <c r="EZ81" s="57"/>
      <c r="FA81" s="57"/>
    </row>
    <row r="82" spans="1:157" x14ac:dyDescent="0.3">
      <c r="B82" s="7" t="s">
        <v>23</v>
      </c>
      <c r="C82" s="3">
        <v>81</v>
      </c>
      <c r="D82" s="57">
        <f>tpo_bars!F82</f>
        <v>85.196752874380877</v>
      </c>
      <c r="E82" s="57">
        <f t="shared" si="129"/>
        <v>85.329812084853046</v>
      </c>
      <c r="F82" s="40">
        <f>tpo_bars!I82</f>
        <v>113.08547397033942</v>
      </c>
      <c r="G82" s="40">
        <f t="shared" si="130"/>
        <v>109.30741087767065</v>
      </c>
      <c r="H82" s="40">
        <f>tpo_bars!O82</f>
        <v>101.35859849114235</v>
      </c>
      <c r="I82" s="57">
        <f t="shared" si="131"/>
        <v>98.992891929268822</v>
      </c>
      <c r="J82" s="40">
        <f>tpo_bars!P82</f>
        <v>99.935561614809998</v>
      </c>
      <c r="K82" s="57">
        <f t="shared" si="136"/>
        <v>99.190627770923768</v>
      </c>
      <c r="L82" s="40">
        <f>tpo_bars!S82</f>
        <v>112.13543349058222</v>
      </c>
      <c r="M82" s="57">
        <f t="shared" si="132"/>
        <v>112.64959141463254</v>
      </c>
      <c r="N82" s="40">
        <f>tpo_bars!V82</f>
        <v>100.42535243335384</v>
      </c>
      <c r="O82" s="57">
        <f t="shared" si="137"/>
        <v>98.414202319387698</v>
      </c>
      <c r="P82" s="40">
        <f>tpo_bars!AB82</f>
        <v>104.4034091001777</v>
      </c>
      <c r="Q82" s="57">
        <f t="shared" si="138"/>
        <v>98.387112588347279</v>
      </c>
      <c r="R82" s="40">
        <f>tpo_bars!AC82</f>
        <v>87.096313828692402</v>
      </c>
      <c r="S82" s="57">
        <f t="shared" si="139"/>
        <v>87.604771522190148</v>
      </c>
      <c r="T82" s="40">
        <f>tpo_bars!AF82</f>
        <v>79.097251699973711</v>
      </c>
      <c r="U82" s="57">
        <f t="shared" si="139"/>
        <v>74.83122574665164</v>
      </c>
      <c r="V82" s="40">
        <f>tpo_bars!AI82</f>
        <v>71.951207037891862</v>
      </c>
      <c r="W82" s="57">
        <f t="shared" si="140"/>
        <v>69.281401851667297</v>
      </c>
      <c r="X82" s="40">
        <f>tpo_bars!AO82</f>
        <v>100.67471590551574</v>
      </c>
      <c r="Y82" s="57">
        <f t="shared" si="141"/>
        <v>100.96504605486437</v>
      </c>
      <c r="Z82" s="40">
        <f>tpo_bars!AP82</f>
        <v>76.218472034302891</v>
      </c>
      <c r="AA82" s="57">
        <f t="shared" si="142"/>
        <v>77.572276646159537</v>
      </c>
      <c r="AB82" s="40">
        <f>tpo_bars!AS82</f>
        <v>84.297394904506547</v>
      </c>
      <c r="AC82" s="57">
        <f t="shared" si="133"/>
        <v>84.920984711094718</v>
      </c>
      <c r="AD82" s="40">
        <f>tpo_bars!AY82</f>
        <v>90.666118418722974</v>
      </c>
      <c r="AE82" s="57">
        <f t="shared" si="143"/>
        <v>84.58569180576923</v>
      </c>
      <c r="AF82" s="40">
        <f>tpo_bars!AZ82</f>
        <v>90.888950199279407</v>
      </c>
      <c r="AG82" s="57">
        <f t="shared" si="144"/>
        <v>88.135877446217307</v>
      </c>
      <c r="AH82" s="40">
        <f>tpo_bars!BF82</f>
        <v>81.172284029006804</v>
      </c>
      <c r="AI82" s="57">
        <f t="shared" si="134"/>
        <v>78.169104943699608</v>
      </c>
      <c r="AJ82" s="40">
        <f>tpo_bars!BG82</f>
        <v>95.765724156473283</v>
      </c>
      <c r="AK82" s="57">
        <f t="shared" si="145"/>
        <v>93.586670352273529</v>
      </c>
      <c r="AL82" s="40">
        <f>tpo_bars!BJ82</f>
        <v>88.60150163990599</v>
      </c>
      <c r="AM82" s="57">
        <f t="shared" si="146"/>
        <v>86.000377532773754</v>
      </c>
      <c r="AN82" s="40">
        <f>tpo_bars!BM82</f>
        <v>62.031525151974876</v>
      </c>
      <c r="AO82" s="57">
        <f t="shared" si="147"/>
        <v>63.00374480447627</v>
      </c>
      <c r="AP82" s="40">
        <f>tpo_bars!BP82</f>
        <v>73.97944478691808</v>
      </c>
      <c r="AQ82" s="57">
        <f t="shared" si="148"/>
        <v>73.139140525386082</v>
      </c>
      <c r="AR82" s="40">
        <f>tpo_bars!BS82</f>
        <v>81.996407029769401</v>
      </c>
      <c r="AS82" s="57">
        <f t="shared" si="149"/>
        <v>78.90512029275942</v>
      </c>
      <c r="AT82" s="40">
        <f>tpo_bars!BY82</f>
        <v>98.750995218015461</v>
      </c>
      <c r="AU82" s="57">
        <f t="shared" si="150"/>
        <v>91.940929008290837</v>
      </c>
      <c r="AV82" s="40">
        <f>tpo_bars!BZ82</f>
        <v>103.73353569960986</v>
      </c>
      <c r="AW82" s="57">
        <f t="shared" si="150"/>
        <v>95.580743045003459</v>
      </c>
      <c r="AX82" s="40">
        <f>tpo_bars!CF82</f>
        <v>84.260360060832198</v>
      </c>
      <c r="AY82" s="57">
        <f t="shared" si="151"/>
        <v>75.569504392885548</v>
      </c>
      <c r="AZ82" s="40">
        <f>tpo_bars!CG82</f>
        <v>98.263008255963712</v>
      </c>
      <c r="BA82" s="57">
        <f t="shared" si="135"/>
        <v>94.017837215017011</v>
      </c>
      <c r="BB82" s="40">
        <f>tpo_bars!CJ82</f>
        <v>95.529152035981312</v>
      </c>
      <c r="BC82" s="57">
        <f t="shared" si="152"/>
        <v>93.099856710575509</v>
      </c>
      <c r="BD82" s="40">
        <f>tpo_bars!CM82</f>
        <v>81.139605978174728</v>
      </c>
      <c r="BE82" s="57">
        <f t="shared" si="153"/>
        <v>81.24361510247428</v>
      </c>
      <c r="BF82" s="58">
        <f t="shared" si="108"/>
        <v>90.468687038751767</v>
      </c>
      <c r="BG82" s="57">
        <f t="shared" si="154"/>
        <v>87.941687729456063</v>
      </c>
      <c r="BH82" s="57">
        <f t="shared" si="109"/>
        <v>2.3098054126378558</v>
      </c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57"/>
      <c r="CY82" s="57"/>
      <c r="CZ82" s="57"/>
      <c r="DA82" s="57"/>
      <c r="DB82" s="57"/>
      <c r="DC82" s="57"/>
      <c r="DD82" s="57"/>
      <c r="DE82" s="57"/>
      <c r="DF82" s="57"/>
      <c r="DG82" s="57"/>
      <c r="DH82" s="57"/>
      <c r="DI82" s="57"/>
      <c r="DJ82" s="57"/>
      <c r="DK82" s="57"/>
      <c r="DL82" s="57"/>
      <c r="DM82" s="57"/>
      <c r="DN82" s="57"/>
      <c r="DO82" s="57"/>
      <c r="DP82" s="57"/>
      <c r="DQ82" s="57"/>
      <c r="DR82" s="57"/>
      <c r="DS82" s="57"/>
      <c r="DT82" s="57"/>
      <c r="DU82" s="57"/>
      <c r="DV82" s="57"/>
      <c r="DW82" s="57"/>
      <c r="DX82" s="57"/>
      <c r="DY82" s="57"/>
      <c r="DZ82" s="57"/>
      <c r="EA82" s="57"/>
      <c r="EB82" s="57"/>
      <c r="EC82" s="57"/>
      <c r="ED82" s="57"/>
      <c r="EE82" s="57"/>
      <c r="EF82" s="57"/>
      <c r="EG82" s="57"/>
      <c r="EH82" s="57"/>
      <c r="EI82" s="57"/>
      <c r="EJ82" s="57"/>
      <c r="EK82" s="57"/>
      <c r="EL82" s="57"/>
      <c r="EM82" s="57"/>
      <c r="EN82" s="57"/>
      <c r="EO82" s="57"/>
      <c r="EP82" s="57"/>
      <c r="EQ82" s="57"/>
      <c r="ER82" s="57"/>
      <c r="ES82" s="57"/>
      <c r="ET82" s="57"/>
      <c r="EU82" s="57"/>
      <c r="EV82" s="57"/>
      <c r="EW82" s="57"/>
      <c r="EX82" s="57"/>
      <c r="EY82" s="57"/>
      <c r="EZ82" s="57"/>
      <c r="FA82" s="57"/>
    </row>
    <row r="83" spans="1:157" x14ac:dyDescent="0.3">
      <c r="B83" s="7" t="s">
        <v>24</v>
      </c>
      <c r="C83" s="3">
        <v>82</v>
      </c>
      <c r="D83" s="57">
        <f>tpo_bars!F83</f>
        <v>90.248302199469322</v>
      </c>
      <c r="E83" s="57">
        <f t="shared" si="129"/>
        <v>85.329812084853046</v>
      </c>
      <c r="F83" s="40">
        <f>tpo_bars!I83</f>
        <v>120.88815790854551</v>
      </c>
      <c r="G83" s="40">
        <f t="shared" si="130"/>
        <v>109.30741087767065</v>
      </c>
      <c r="H83" s="40">
        <f>tpo_bars!O83</f>
        <v>97.523219825564894</v>
      </c>
      <c r="I83" s="57">
        <f t="shared" si="131"/>
        <v>98.992891929268822</v>
      </c>
      <c r="J83" s="40">
        <f>tpo_bars!P83</f>
        <v>103.96584242293279</v>
      </c>
      <c r="K83" s="57">
        <f t="shared" si="136"/>
        <v>99.190627770923768</v>
      </c>
      <c r="L83" s="40">
        <f>tpo_bars!S83</f>
        <v>113.44321646217161</v>
      </c>
      <c r="M83" s="57">
        <f t="shared" si="132"/>
        <v>112.64959141463254</v>
      </c>
      <c r="N83" s="40">
        <f>tpo_bars!V83</f>
        <v>104.90379191942664</v>
      </c>
      <c r="O83" s="57">
        <f t="shared" si="137"/>
        <v>98.414202319387698</v>
      </c>
      <c r="P83" s="40">
        <f>tpo_bars!AB83</f>
        <v>95.225527836464067</v>
      </c>
      <c r="Q83" s="57">
        <f t="shared" si="138"/>
        <v>98.387112588347279</v>
      </c>
      <c r="R83" s="40">
        <f>tpo_bars!AC83</f>
        <v>89.790962837364418</v>
      </c>
      <c r="S83" s="57">
        <f t="shared" si="139"/>
        <v>87.604771522190148</v>
      </c>
      <c r="T83" s="40">
        <f>tpo_bars!AF83</f>
        <v>81.59950657685043</v>
      </c>
      <c r="U83" s="57">
        <f t="shared" si="139"/>
        <v>74.83122574665164</v>
      </c>
      <c r="V83" s="40">
        <f>tpo_bars!AI83</f>
        <v>76.123925942418296</v>
      </c>
      <c r="W83" s="57">
        <f t="shared" si="140"/>
        <v>69.281401851667297</v>
      </c>
      <c r="X83" s="40">
        <f>tpo_bars!AO83</f>
        <v>100.02520159960589</v>
      </c>
      <c r="Y83" s="57">
        <f t="shared" si="141"/>
        <v>100.96504605486437</v>
      </c>
      <c r="Z83" s="40">
        <f>tpo_bars!AP83</f>
        <v>79.643354028313823</v>
      </c>
      <c r="AA83" s="57">
        <f t="shared" si="142"/>
        <v>77.572276646159537</v>
      </c>
      <c r="AB83" s="40">
        <f>tpo_bars!AS83</f>
        <v>87.716584161129759</v>
      </c>
      <c r="AC83" s="57">
        <f t="shared" si="133"/>
        <v>84.920984711094718</v>
      </c>
      <c r="AD83" s="40">
        <f>tpo_bars!AY83</f>
        <v>88.593750010727888</v>
      </c>
      <c r="AE83" s="57">
        <f t="shared" si="143"/>
        <v>84.58569180576923</v>
      </c>
      <c r="AF83" s="40">
        <f>tpo_bars!AZ83</f>
        <v>94.65625796140715</v>
      </c>
      <c r="AG83" s="57">
        <f t="shared" si="144"/>
        <v>88.135877446217307</v>
      </c>
      <c r="AH83" s="40">
        <f>tpo_bars!BF83</f>
        <v>81.172284047309219</v>
      </c>
      <c r="AI83" s="57">
        <f t="shared" si="134"/>
        <v>78.169104943699608</v>
      </c>
      <c r="AJ83" s="40">
        <f>tpo_bars!BG83</f>
        <v>100.10593220869247</v>
      </c>
      <c r="AK83" s="57">
        <f t="shared" si="145"/>
        <v>93.586670352273529</v>
      </c>
      <c r="AL83" s="40">
        <f>tpo_bars!BJ83</f>
        <v>91.558502729562548</v>
      </c>
      <c r="AM83" s="57">
        <f t="shared" si="146"/>
        <v>86.000377532773754</v>
      </c>
      <c r="AN83" s="40">
        <f>tpo_bars!BM83</f>
        <v>64.960501041018247</v>
      </c>
      <c r="AO83" s="57">
        <f t="shared" si="147"/>
        <v>63.00374480447627</v>
      </c>
      <c r="AP83" s="40">
        <f>tpo_bars!BP83</f>
        <v>77.519531256207955</v>
      </c>
      <c r="AQ83" s="57">
        <f t="shared" si="148"/>
        <v>73.139140525386082</v>
      </c>
      <c r="AR83" s="40">
        <f>tpo_bars!BS83</f>
        <v>85.814979253777722</v>
      </c>
      <c r="AS83" s="57">
        <f t="shared" si="149"/>
        <v>78.90512029275942</v>
      </c>
      <c r="AT83" s="40">
        <f>tpo_bars!BY83</f>
        <v>91.739090227355788</v>
      </c>
      <c r="AU83" s="57">
        <f t="shared" si="150"/>
        <v>91.940929008290837</v>
      </c>
      <c r="AV83" s="40">
        <f>tpo_bars!BZ83</f>
        <v>106.16084165880152</v>
      </c>
      <c r="AW83" s="57">
        <f t="shared" si="150"/>
        <v>95.580743045003459</v>
      </c>
      <c r="AX83" s="40">
        <f>tpo_bars!CF83</f>
        <v>83.354334689498913</v>
      </c>
      <c r="AY83" s="57">
        <f t="shared" si="151"/>
        <v>75.569504392885548</v>
      </c>
      <c r="AZ83" s="40">
        <f>tpo_bars!CG83</f>
        <v>103.74843162223092</v>
      </c>
      <c r="BA83" s="57">
        <f t="shared" si="135"/>
        <v>94.017837215017011</v>
      </c>
      <c r="BB83" s="40">
        <f>tpo_bars!CJ83</f>
        <v>97.508844333873512</v>
      </c>
      <c r="BC83" s="57">
        <f t="shared" si="152"/>
        <v>93.099856710575509</v>
      </c>
      <c r="BD83" s="40">
        <f>tpo_bars!CM83</f>
        <v>84.260360054258371</v>
      </c>
      <c r="BE83" s="57">
        <f t="shared" si="153"/>
        <v>81.24361510247428</v>
      </c>
      <c r="BF83" s="58">
        <f t="shared" si="108"/>
        <v>92.3056012894437</v>
      </c>
      <c r="BG83" s="57">
        <f t="shared" si="154"/>
        <v>87.941687729456063</v>
      </c>
      <c r="BH83" s="57">
        <f t="shared" si="109"/>
        <v>2.4989638260046823</v>
      </c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57"/>
      <c r="CY83" s="57"/>
      <c r="CZ83" s="57"/>
      <c r="DA83" s="57"/>
      <c r="DB83" s="57"/>
      <c r="DC83" s="57"/>
      <c r="DD83" s="57"/>
      <c r="DE83" s="57"/>
      <c r="DF83" s="57"/>
      <c r="DG83" s="57"/>
      <c r="DH83" s="57"/>
      <c r="DI83" s="57"/>
      <c r="DJ83" s="57"/>
      <c r="DK83" s="57"/>
      <c r="DL83" s="57"/>
      <c r="DM83" s="57"/>
      <c r="DN83" s="57"/>
      <c r="DO83" s="57"/>
      <c r="DP83" s="57"/>
      <c r="DQ83" s="57"/>
      <c r="DR83" s="57"/>
      <c r="DS83" s="57"/>
      <c r="DT83" s="57"/>
      <c r="DU83" s="57"/>
      <c r="DV83" s="57"/>
      <c r="DW83" s="57"/>
      <c r="DX83" s="57"/>
      <c r="DY83" s="57"/>
      <c r="DZ83" s="57"/>
      <c r="EA83" s="57"/>
      <c r="EB83" s="57"/>
      <c r="EC83" s="57"/>
      <c r="ED83" s="57"/>
      <c r="EE83" s="57"/>
      <c r="EF83" s="57"/>
      <c r="EG83" s="57"/>
      <c r="EH83" s="57"/>
      <c r="EI83" s="57"/>
      <c r="EJ83" s="57"/>
      <c r="EK83" s="57"/>
      <c r="EL83" s="57"/>
      <c r="EM83" s="57"/>
      <c r="EN83" s="57"/>
      <c r="EO83" s="57"/>
      <c r="EP83" s="57"/>
      <c r="EQ83" s="57"/>
      <c r="ER83" s="57"/>
      <c r="ES83" s="57"/>
      <c r="ET83" s="57"/>
      <c r="EU83" s="57"/>
      <c r="EV83" s="57"/>
      <c r="EW83" s="57"/>
      <c r="EX83" s="57"/>
      <c r="EY83" s="57"/>
      <c r="EZ83" s="57"/>
      <c r="FA83" s="57"/>
    </row>
    <row r="84" spans="1:157" x14ac:dyDescent="0.3">
      <c r="C84" s="3">
        <v>83</v>
      </c>
      <c r="D84" s="57">
        <f>tpo_bars!F84</f>
        <v>91.806994817166697</v>
      </c>
      <c r="E84" s="57">
        <f t="shared" si="129"/>
        <v>85.329812084853046</v>
      </c>
      <c r="F84" s="40">
        <f>tpo_bars!I84</f>
        <v>116.79025422182261</v>
      </c>
      <c r="G84" s="40">
        <f t="shared" si="130"/>
        <v>109.30741087767065</v>
      </c>
      <c r="H84" s="40">
        <f>tpo_bars!O84</f>
        <v>94.626168235353219</v>
      </c>
      <c r="I84" s="57">
        <f t="shared" si="131"/>
        <v>98.992891929268822</v>
      </c>
      <c r="J84" s="40">
        <f>tpo_bars!P84</f>
        <v>100.53870574840957</v>
      </c>
      <c r="K84" s="57">
        <f t="shared" si="136"/>
        <v>99.190627770923768</v>
      </c>
      <c r="L84" s="40">
        <f>tpo_bars!S84</f>
        <v>104.22794117551265</v>
      </c>
      <c r="M84" s="57">
        <f t="shared" si="132"/>
        <v>112.64959141463254</v>
      </c>
      <c r="N84" s="40">
        <f>tpo_bars!V84</f>
        <v>98.411465218685692</v>
      </c>
      <c r="O84" s="57">
        <f t="shared" si="137"/>
        <v>98.414202319387698</v>
      </c>
      <c r="P84" s="40">
        <f>tpo_bars!AB84</f>
        <v>94.536013728406303</v>
      </c>
      <c r="Q84" s="57">
        <f t="shared" si="138"/>
        <v>98.387112588347279</v>
      </c>
      <c r="R84" s="40">
        <f>tpo_bars!AC84</f>
        <v>83.654170404471145</v>
      </c>
      <c r="S84" s="57">
        <f t="shared" si="139"/>
        <v>87.604771522190148</v>
      </c>
      <c r="T84" s="40">
        <f>tpo_bars!AF84</f>
        <v>74.538010810518287</v>
      </c>
      <c r="U84" s="57">
        <f t="shared" si="139"/>
        <v>74.83122574665164</v>
      </c>
      <c r="V84" s="40">
        <f>tpo_bars!AI84</f>
        <v>71.777343751168388</v>
      </c>
      <c r="W84" s="57">
        <f t="shared" si="140"/>
        <v>69.281401851667297</v>
      </c>
      <c r="X84" s="40">
        <f>tpo_bars!AO84</f>
        <v>100.02520162739896</v>
      </c>
      <c r="Y84" s="57">
        <f t="shared" si="141"/>
        <v>100.96504605486437</v>
      </c>
      <c r="Z84" s="40">
        <f>tpo_bars!AP84</f>
        <v>75.506036929136798</v>
      </c>
      <c r="AA84" s="57">
        <f t="shared" si="142"/>
        <v>77.572276646159537</v>
      </c>
      <c r="AB84" s="40">
        <f>tpo_bars!AS84</f>
        <v>85.62737314223132</v>
      </c>
      <c r="AC84" s="57">
        <f t="shared" si="133"/>
        <v>84.920984711094718</v>
      </c>
      <c r="AD84" s="40">
        <f>tpo_bars!AY84</f>
        <v>86.132812494531919</v>
      </c>
      <c r="AE84" s="57">
        <f t="shared" si="143"/>
        <v>84.58569180576923</v>
      </c>
      <c r="AF84" s="40">
        <f>tpo_bars!AZ84</f>
        <v>88.657076479439226</v>
      </c>
      <c r="AG84" s="57">
        <f t="shared" si="144"/>
        <v>88.135877446217307</v>
      </c>
      <c r="AH84" s="40">
        <f>tpo_bars!BF84</f>
        <v>80.74951171000211</v>
      </c>
      <c r="AI84" s="57">
        <f t="shared" si="134"/>
        <v>78.169104943699608</v>
      </c>
      <c r="AJ84" s="40">
        <f>tpo_bars!BG84</f>
        <v>94.825114671422739</v>
      </c>
      <c r="AK84" s="57">
        <f t="shared" si="145"/>
        <v>93.586670352273529</v>
      </c>
      <c r="AL84" s="40">
        <f>tpo_bars!BJ84</f>
        <v>79.917041375228251</v>
      </c>
      <c r="AM84" s="57">
        <f t="shared" si="146"/>
        <v>86.000377532773754</v>
      </c>
      <c r="AN84" s="40">
        <f>tpo_bars!BM84</f>
        <v>61.039000984862014</v>
      </c>
      <c r="AO84" s="57">
        <f t="shared" si="147"/>
        <v>63.00374480447627</v>
      </c>
      <c r="AP84" s="40">
        <f>tpo_bars!BP84</f>
        <v>76.752011133196106</v>
      </c>
      <c r="AQ84" s="57">
        <f t="shared" si="148"/>
        <v>73.139140525386082</v>
      </c>
      <c r="AR84" s="40">
        <f>tpo_bars!BS84</f>
        <v>83.654170404471145</v>
      </c>
      <c r="AS84" s="57">
        <f t="shared" si="149"/>
        <v>78.90512029275942</v>
      </c>
      <c r="AT84" s="40">
        <f>tpo_bars!BY84</f>
        <v>86.614001398444231</v>
      </c>
      <c r="AU84" s="57">
        <f t="shared" si="150"/>
        <v>91.940929008290837</v>
      </c>
      <c r="AV84" s="40">
        <f>tpo_bars!BZ84</f>
        <v>102.08333332112484</v>
      </c>
      <c r="AW84" s="57">
        <f t="shared" si="150"/>
        <v>95.580743045003459</v>
      </c>
      <c r="AX84" s="40">
        <f>tpo_bars!CF84</f>
        <v>85.18629805740477</v>
      </c>
      <c r="AY84" s="57">
        <f t="shared" si="151"/>
        <v>75.569504392885548</v>
      </c>
      <c r="AZ84" s="40">
        <f>tpo_bars!CG84</f>
        <v>87.131190718760777</v>
      </c>
      <c r="BA84" s="57">
        <f t="shared" si="135"/>
        <v>94.017837215017011</v>
      </c>
      <c r="BB84" s="40">
        <f>tpo_bars!CJ84</f>
        <v>95.999419514976637</v>
      </c>
      <c r="BC84" s="57">
        <f t="shared" si="152"/>
        <v>93.099856710575509</v>
      </c>
      <c r="BD84" s="40">
        <f>tpo_bars!CM84</f>
        <v>82.467586447307454</v>
      </c>
      <c r="BE84" s="57">
        <f t="shared" si="153"/>
        <v>81.24361510247428</v>
      </c>
      <c r="BF84" s="58">
        <f t="shared" si="108"/>
        <v>88.269416611905697</v>
      </c>
      <c r="BG84" s="57">
        <f t="shared" si="154"/>
        <v>87.941687729456063</v>
      </c>
      <c r="BH84" s="57">
        <f t="shared" si="109"/>
        <v>2.0833329442849746</v>
      </c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  <c r="CS84" s="57"/>
      <c r="CT84" s="57"/>
      <c r="CU84" s="57"/>
      <c r="CV84" s="57"/>
      <c r="CW84" s="57"/>
      <c r="CX84" s="57"/>
      <c r="CY84" s="57"/>
      <c r="CZ84" s="57"/>
      <c r="DA84" s="57"/>
      <c r="DB84" s="57"/>
      <c r="DC84" s="57"/>
      <c r="DD84" s="57"/>
      <c r="DE84" s="57"/>
      <c r="DF84" s="57"/>
      <c r="DG84" s="57"/>
      <c r="DH84" s="57"/>
      <c r="DI84" s="57"/>
      <c r="DJ84" s="57"/>
      <c r="DK84" s="57"/>
      <c r="DL84" s="57"/>
      <c r="DM84" s="57"/>
      <c r="DN84" s="57"/>
      <c r="DO84" s="57"/>
      <c r="DP84" s="57"/>
      <c r="DQ84" s="57"/>
      <c r="DR84" s="57"/>
      <c r="DS84" s="57"/>
      <c r="DT84" s="57"/>
      <c r="DU84" s="57"/>
      <c r="DV84" s="57"/>
      <c r="DW84" s="57"/>
      <c r="DX84" s="57"/>
      <c r="DY84" s="57"/>
      <c r="DZ84" s="57"/>
      <c r="EA84" s="57"/>
      <c r="EB84" s="57"/>
      <c r="EC84" s="57"/>
      <c r="ED84" s="57"/>
      <c r="EE84" s="57"/>
      <c r="EF84" s="57"/>
      <c r="EG84" s="57"/>
      <c r="EH84" s="57"/>
      <c r="EI84" s="57"/>
      <c r="EJ84" s="57"/>
      <c r="EK84" s="57"/>
      <c r="EL84" s="57"/>
      <c r="EM84" s="57"/>
      <c r="EN84" s="57"/>
      <c r="EO84" s="57"/>
      <c r="EP84" s="57"/>
      <c r="EQ84" s="57"/>
      <c r="ER84" s="57"/>
      <c r="ES84" s="57"/>
      <c r="ET84" s="57"/>
      <c r="EU84" s="57"/>
      <c r="EV84" s="57"/>
      <c r="EW84" s="57"/>
      <c r="EX84" s="57"/>
      <c r="EY84" s="57"/>
      <c r="EZ84" s="57"/>
      <c r="FA84" s="57"/>
    </row>
    <row r="85" spans="1:157" x14ac:dyDescent="0.3">
      <c r="A85" s="41" t="s">
        <v>71</v>
      </c>
      <c r="B85" s="7" t="s">
        <v>25</v>
      </c>
      <c r="C85" s="3">
        <v>84</v>
      </c>
      <c r="D85" s="57">
        <f>tpo_bars!F85</f>
        <v>63.944065477815926</v>
      </c>
      <c r="E85" s="57">
        <f>D$199</f>
        <v>53.476298760638883</v>
      </c>
      <c r="F85" s="40">
        <f>tpo_bars!I85</f>
        <v>95.713150254902516</v>
      </c>
      <c r="G85" s="40">
        <f>F$199</f>
        <v>88.312671983827769</v>
      </c>
      <c r="H85" s="40">
        <f>tpo_bars!O85</f>
        <v>85.730948667238863</v>
      </c>
      <c r="I85" s="57">
        <f>H$199</f>
        <v>80.617911068032356</v>
      </c>
      <c r="J85" s="40">
        <f>tpo_bars!P85</f>
        <v>91.579966520597267</v>
      </c>
      <c r="K85" s="57">
        <f>J$199</f>
        <v>88.798325695829149</v>
      </c>
      <c r="L85" s="40">
        <f>tpo_bars!S85</f>
        <v>85.847406020886069</v>
      </c>
      <c r="M85" s="57">
        <f>L$199</f>
        <v>79.305457179922044</v>
      </c>
      <c r="N85" s="40">
        <f>tpo_bars!V85</f>
        <v>84.380356174741053</v>
      </c>
      <c r="O85" s="57">
        <f>N$199</f>
        <v>79.74195393220873</v>
      </c>
      <c r="P85" s="40">
        <f>tpo_bars!AB85</f>
        <v>96.372377598684025</v>
      </c>
      <c r="Q85" s="57">
        <f>P$199</f>
        <v>80.32701635531825</v>
      </c>
      <c r="R85" s="40">
        <f>tpo_bars!AC85</f>
        <v>76.639145640816082</v>
      </c>
      <c r="S85" s="57">
        <f>R$199</f>
        <v>74.416062734204317</v>
      </c>
      <c r="T85" s="40">
        <f>tpo_bars!AF85</f>
        <v>64.783938303700538</v>
      </c>
      <c r="U85" s="57">
        <f>T$199</f>
        <v>59.717052739975088</v>
      </c>
      <c r="V85" s="40">
        <f>tpo_bars!AI85</f>
        <v>66.495540310304079</v>
      </c>
      <c r="W85" s="57">
        <f>V$199</f>
        <v>64.181186202190432</v>
      </c>
      <c r="X85" s="40">
        <f>tpo_bars!AO85</f>
        <v>89.295356368174708</v>
      </c>
      <c r="Y85" s="57">
        <f>X$199</f>
        <v>85.729746024517794</v>
      </c>
      <c r="Z85" s="40">
        <f>tpo_bars!AP85</f>
        <v>61.308320584108998</v>
      </c>
      <c r="AA85" s="57">
        <f>Z$199</f>
        <v>55.682270544520151</v>
      </c>
      <c r="AB85" s="40">
        <f>tpo_bars!AS85</f>
        <v>78.946298007870851</v>
      </c>
      <c r="AC85" s="57">
        <f>AB$199</f>
        <v>77.165821830770838</v>
      </c>
      <c r="AD85" s="40">
        <f>tpo_bars!AY85</f>
        <v>74.18136962550939</v>
      </c>
      <c r="AE85" s="57">
        <f>AD$199</f>
        <v>61.523520783996609</v>
      </c>
      <c r="AF85" s="40">
        <f>tpo_bars!AZ85</f>
        <v>74.569508217581586</v>
      </c>
      <c r="AG85" s="57">
        <f>AF$199</f>
        <v>70.18956195069596</v>
      </c>
      <c r="AH85" s="40">
        <f>tpo_bars!BF85</f>
        <v>79.101562501930985</v>
      </c>
      <c r="AI85" s="57">
        <f>AH$199</f>
        <v>68.930066211364291</v>
      </c>
      <c r="AJ85" s="40">
        <f>tpo_bars!BG85</f>
        <v>73.483941293678242</v>
      </c>
      <c r="AK85" s="57">
        <f>AJ$199</f>
        <v>66.125913029550588</v>
      </c>
      <c r="AL85" s="40">
        <f>tpo_bars!BJ85</f>
        <v>66.029019636037859</v>
      </c>
      <c r="AM85" s="57">
        <f>AL$199</f>
        <v>61.050041678914205</v>
      </c>
      <c r="AN85" s="40">
        <f>tpo_bars!BM85</f>
        <v>62.023501000579849</v>
      </c>
      <c r="AO85" s="57">
        <f>AN$199</f>
        <v>62.562798207868923</v>
      </c>
      <c r="AP85" s="40">
        <f>tpo_bars!BP85</f>
        <v>60.549962777902621</v>
      </c>
      <c r="AQ85" s="57">
        <f>AP$199</f>
        <v>54.127286442494572</v>
      </c>
      <c r="AR85" s="40">
        <f>tpo_bars!BS85</f>
        <v>74.275825354077369</v>
      </c>
      <c r="AS85" s="57">
        <f>AR$199</f>
        <v>70.696108451740486</v>
      </c>
      <c r="AT85" s="40">
        <f>tpo_bars!BY85</f>
        <v>73.609050442782916</v>
      </c>
      <c r="AU85" s="57">
        <f>AT$199</f>
        <v>61.462325243037505</v>
      </c>
      <c r="AV85" s="40">
        <f>tpo_bars!BZ85</f>
        <v>84.324310623291751</v>
      </c>
      <c r="AW85" s="57">
        <f>AV$199</f>
        <v>75.273878941236589</v>
      </c>
      <c r="AX85" s="40">
        <f>tpo_bars!CF85</f>
        <v>71.118836014495187</v>
      </c>
      <c r="AY85" s="57">
        <f>AX$199</f>
        <v>59.478821042236383</v>
      </c>
      <c r="AZ85" s="40">
        <f>tpo_bars!CG85</f>
        <v>74.346984679690578</v>
      </c>
      <c r="BA85" s="57">
        <f>AZ$199</f>
        <v>68.986207345352028</v>
      </c>
      <c r="BB85" s="40">
        <f>tpo_bars!CJ85</f>
        <v>77.095519854440241</v>
      </c>
      <c r="BC85" s="57">
        <f>BB$199</f>
        <v>69.086936368672028</v>
      </c>
      <c r="BD85" s="40">
        <f>tpo_bars!CM85</f>
        <v>71.509372227584919</v>
      </c>
      <c r="BE85" s="57">
        <f>BD$199</f>
        <v>67.866010124781369</v>
      </c>
      <c r="BF85" s="58">
        <f t="shared" si="108"/>
        <v>76.194653117756459</v>
      </c>
      <c r="BG85" s="57">
        <f>BF$199</f>
        <v>69.808564847181387</v>
      </c>
      <c r="BH85" s="57">
        <f t="shared" si="109"/>
        <v>0.83991991971260438</v>
      </c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57"/>
      <c r="CY85" s="57"/>
      <c r="CZ85" s="57"/>
      <c r="DA85" s="57"/>
      <c r="DB85" s="57"/>
      <c r="DC85" s="57"/>
      <c r="DD85" s="57"/>
      <c r="DE85" s="57"/>
      <c r="DF85" s="57"/>
      <c r="DG85" s="57"/>
      <c r="DH85" s="57"/>
      <c r="DI85" s="57"/>
      <c r="DJ85" s="57"/>
      <c r="DK85" s="57"/>
      <c r="DL85" s="57"/>
      <c r="DM85" s="57"/>
      <c r="DN85" s="57"/>
      <c r="DO85" s="57"/>
      <c r="DP85" s="57"/>
      <c r="DQ85" s="57"/>
      <c r="DR85" s="57"/>
      <c r="DS85" s="57"/>
      <c r="DT85" s="57"/>
      <c r="DU85" s="57"/>
      <c r="DV85" s="57"/>
      <c r="DW85" s="57"/>
      <c r="DX85" s="57"/>
      <c r="DY85" s="57"/>
      <c r="DZ85" s="57"/>
      <c r="EA85" s="57"/>
      <c r="EB85" s="57"/>
      <c r="EC85" s="57"/>
      <c r="ED85" s="57"/>
      <c r="EE85" s="57"/>
      <c r="EF85" s="57"/>
      <c r="EG85" s="57"/>
      <c r="EH85" s="57"/>
      <c r="EI85" s="57"/>
      <c r="EJ85" s="57"/>
      <c r="EK85" s="57"/>
      <c r="EL85" s="57"/>
      <c r="EM85" s="57"/>
      <c r="EN85" s="57"/>
      <c r="EO85" s="57"/>
      <c r="EP85" s="57"/>
      <c r="EQ85" s="57"/>
      <c r="ER85" s="57"/>
      <c r="ES85" s="57"/>
      <c r="ET85" s="57"/>
      <c r="EU85" s="57"/>
      <c r="EV85" s="57"/>
      <c r="EW85" s="57"/>
      <c r="EX85" s="57"/>
      <c r="EY85" s="57"/>
      <c r="EZ85" s="57"/>
      <c r="FA85" s="57"/>
    </row>
    <row r="86" spans="1:157" x14ac:dyDescent="0.3">
      <c r="C86" s="3">
        <v>85</v>
      </c>
      <c r="D86" s="57">
        <f>tpo_bars!F86</f>
        <v>48.242415402050369</v>
      </c>
      <c r="E86" s="57">
        <f>D$199</f>
        <v>53.476298760638883</v>
      </c>
      <c r="F86" s="40">
        <f>tpo_bars!I86</f>
        <v>84.612432848290382</v>
      </c>
      <c r="G86" s="40">
        <f>F$199</f>
        <v>88.312671983827769</v>
      </c>
      <c r="H86" s="40">
        <f>tpo_bars!O86</f>
        <v>78.700031721752723</v>
      </c>
      <c r="I86" s="57">
        <f>H$199</f>
        <v>80.617911068032356</v>
      </c>
      <c r="J86" s="40">
        <f>tpo_bars!P86</f>
        <v>87.407505283445104</v>
      </c>
      <c r="K86" s="57">
        <f t="shared" ref="K86:K87" si="155">J$199</f>
        <v>88.798325695829149</v>
      </c>
      <c r="L86" s="40">
        <f>tpo_bars!S86</f>
        <v>76.034482759440024</v>
      </c>
      <c r="M86" s="57">
        <f>L$199</f>
        <v>79.305457179922044</v>
      </c>
      <c r="N86" s="40">
        <f>tpo_bars!V86</f>
        <v>77.422752810942569</v>
      </c>
      <c r="O86" s="57">
        <f t="shared" ref="O86:O87" si="156">N$199</f>
        <v>79.74195393220873</v>
      </c>
      <c r="P86" s="40">
        <f>tpo_bars!AB86</f>
        <v>83.298354599573301</v>
      </c>
      <c r="Q86" s="57">
        <f t="shared" ref="Q86:Q87" si="157">P$199</f>
        <v>80.32701635531825</v>
      </c>
      <c r="R86" s="40">
        <f>tpo_bars!AC86</f>
        <v>73.304521280898442</v>
      </c>
      <c r="S86" s="57">
        <f t="shared" ref="S86:U87" si="158">R$199</f>
        <v>74.416062734204317</v>
      </c>
      <c r="T86" s="40">
        <f>tpo_bars!AF86</f>
        <v>57.183609958112356</v>
      </c>
      <c r="U86" s="57">
        <f t="shared" si="158"/>
        <v>59.717052739975088</v>
      </c>
      <c r="V86" s="40">
        <f>tpo_bars!AI86</f>
        <v>63.024009148133622</v>
      </c>
      <c r="W86" s="57">
        <f t="shared" ref="W86:W87" si="159">V$199</f>
        <v>64.181186202190432</v>
      </c>
      <c r="X86" s="40">
        <f>tpo_bars!AO86</f>
        <v>84.088983057172527</v>
      </c>
      <c r="Y86" s="57">
        <f t="shared" ref="Y86:Y87" si="160">X$199</f>
        <v>85.729746024517794</v>
      </c>
      <c r="Z86" s="40">
        <f>tpo_bars!AP86</f>
        <v>52.869245524725734</v>
      </c>
      <c r="AA86" s="57">
        <f t="shared" ref="AA86:AA87" si="161">Z$199</f>
        <v>55.682270544520151</v>
      </c>
      <c r="AB86" s="40">
        <f>tpo_bars!AS86</f>
        <v>76.275583742220832</v>
      </c>
      <c r="AC86" s="57">
        <f>AB$199</f>
        <v>77.165821830770838</v>
      </c>
      <c r="AD86" s="40">
        <f>tpo_bars!AY86</f>
        <v>60.092659876897109</v>
      </c>
      <c r="AE86" s="57">
        <f t="shared" ref="AE86:AE87" si="162">AD$199</f>
        <v>61.523520783996609</v>
      </c>
      <c r="AF86" s="40">
        <f>tpo_bars!AZ86</f>
        <v>67.999588817253141</v>
      </c>
      <c r="AG86" s="57">
        <f t="shared" ref="AG86:AG87" si="163">AF$199</f>
        <v>70.18956195069596</v>
      </c>
      <c r="AH86" s="40">
        <f>tpo_bars!BF86</f>
        <v>65.486404435517329</v>
      </c>
      <c r="AI86" s="57">
        <f>AH$199</f>
        <v>68.930066211364291</v>
      </c>
      <c r="AJ86" s="40">
        <f>tpo_bars!BG86</f>
        <v>62.446898897486754</v>
      </c>
      <c r="AK86" s="57">
        <f t="shared" ref="AK86:AK87" si="164">AJ$199</f>
        <v>66.125913029550588</v>
      </c>
      <c r="AL86" s="40">
        <f>tpo_bars!BJ86</f>
        <v>58.560552700352375</v>
      </c>
      <c r="AM86" s="57">
        <f t="shared" ref="AM86:AM87" si="165">AL$199</f>
        <v>61.050041678914205</v>
      </c>
      <c r="AN86" s="40">
        <f>tpo_bars!BM86</f>
        <v>62.832446811513464</v>
      </c>
      <c r="AO86" s="57">
        <f t="shared" ref="AO86:AO87" si="166">AN$199</f>
        <v>62.562798207868923</v>
      </c>
      <c r="AP86" s="40">
        <f>tpo_bars!BP86</f>
        <v>50.915948274790551</v>
      </c>
      <c r="AQ86" s="57">
        <f t="shared" ref="AQ86:AQ87" si="167">AP$199</f>
        <v>54.127286442494572</v>
      </c>
      <c r="AR86" s="40">
        <f>tpo_bars!BS86</f>
        <v>68.906250000572044</v>
      </c>
      <c r="AS86" s="57">
        <f t="shared" ref="AS86:AS87" si="168">AR$199</f>
        <v>70.696108451740486</v>
      </c>
      <c r="AT86" s="40">
        <f>tpo_bars!BY86</f>
        <v>60.297156052526383</v>
      </c>
      <c r="AU86" s="57">
        <f t="shared" ref="AU86:AW87" si="169">AT$199</f>
        <v>61.462325243037505</v>
      </c>
      <c r="AV86" s="40">
        <f>tpo_bars!BZ86</f>
        <v>70.748663100209015</v>
      </c>
      <c r="AW86" s="57">
        <f t="shared" si="169"/>
        <v>75.273878941236589</v>
      </c>
      <c r="AX86" s="40">
        <f>tpo_bars!CF86</f>
        <v>53.833007810692799</v>
      </c>
      <c r="AY86" s="57">
        <f t="shared" ref="AY86:AY87" si="170">AX$199</f>
        <v>59.478821042236383</v>
      </c>
      <c r="AZ86" s="40">
        <f>tpo_bars!CG86</f>
        <v>66.30581867818276</v>
      </c>
      <c r="BA86" s="57">
        <f>AZ$199</f>
        <v>68.986207345352028</v>
      </c>
      <c r="BB86" s="40">
        <f>tpo_bars!CJ86</f>
        <v>65.082644625787921</v>
      </c>
      <c r="BC86" s="57">
        <f t="shared" ref="BC86:BC87" si="171">BB$199</f>
        <v>69.086936368672028</v>
      </c>
      <c r="BD86" s="40">
        <f>tpo_bars!CM86</f>
        <v>66.044329073379586</v>
      </c>
      <c r="BE86" s="57">
        <f t="shared" ref="BE86:BE87" si="172">BD$199</f>
        <v>67.866010124781369</v>
      </c>
      <c r="BF86" s="58">
        <f t="shared" si="108"/>
        <v>67.482085084885895</v>
      </c>
      <c r="BG86" s="57">
        <f t="shared" ref="BG86:BG87" si="173">BF$199</f>
        <v>69.808564847181387</v>
      </c>
      <c r="BH86" s="57">
        <f t="shared" si="109"/>
        <v>-5.726705830094949E-2</v>
      </c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57"/>
      <c r="CY86" s="57"/>
      <c r="CZ86" s="57"/>
      <c r="DA86" s="57"/>
      <c r="DB86" s="57"/>
      <c r="DC86" s="57"/>
      <c r="DD86" s="57"/>
      <c r="DE86" s="57"/>
      <c r="DF86" s="57"/>
      <c r="DG86" s="57"/>
      <c r="DH86" s="57"/>
      <c r="DI86" s="57"/>
      <c r="DJ86" s="57"/>
      <c r="DK86" s="57"/>
      <c r="DL86" s="57"/>
      <c r="DM86" s="57"/>
      <c r="DN86" s="57"/>
      <c r="DO86" s="57"/>
      <c r="DP86" s="57"/>
      <c r="DQ86" s="57"/>
      <c r="DR86" s="57"/>
      <c r="DS86" s="57"/>
      <c r="DT86" s="57"/>
      <c r="DU86" s="57"/>
      <c r="DV86" s="57"/>
      <c r="DW86" s="57"/>
      <c r="DX86" s="57"/>
      <c r="DY86" s="57"/>
      <c r="DZ86" s="57"/>
      <c r="EA86" s="57"/>
      <c r="EB86" s="57"/>
      <c r="EC86" s="57"/>
      <c r="ED86" s="57"/>
      <c r="EE86" s="57"/>
      <c r="EF86" s="57"/>
      <c r="EG86" s="57"/>
      <c r="EH86" s="57"/>
      <c r="EI86" s="57"/>
      <c r="EJ86" s="57"/>
      <c r="EK86" s="57"/>
      <c r="EL86" s="57"/>
      <c r="EM86" s="57"/>
      <c r="EN86" s="57"/>
      <c r="EO86" s="57"/>
      <c r="EP86" s="57"/>
      <c r="EQ86" s="57"/>
      <c r="ER86" s="57"/>
      <c r="ES86" s="57"/>
      <c r="ET86" s="57"/>
      <c r="EU86" s="57"/>
      <c r="EV86" s="57"/>
      <c r="EW86" s="57"/>
      <c r="EX86" s="57"/>
      <c r="EY86" s="57"/>
      <c r="EZ86" s="57"/>
      <c r="FA86" s="57"/>
    </row>
    <row r="87" spans="1:157" x14ac:dyDescent="0.3">
      <c r="B87" s="7" t="s">
        <v>26</v>
      </c>
      <c r="C87" s="3">
        <v>86</v>
      </c>
      <c r="D87" s="57">
        <f>tpo_bars!F87</f>
        <v>48.242415402050369</v>
      </c>
      <c r="E87" s="57">
        <f>D$199</f>
        <v>53.476298760638883</v>
      </c>
      <c r="F87" s="40">
        <f>tpo_bars!I87</f>
        <v>84.612432848290382</v>
      </c>
      <c r="G87" s="40">
        <f>F$199</f>
        <v>88.312671983827769</v>
      </c>
      <c r="H87" s="40">
        <f>tpo_bars!O87</f>
        <v>77.422752815105454</v>
      </c>
      <c r="I87" s="57">
        <f>H$199</f>
        <v>80.617911068032356</v>
      </c>
      <c r="J87" s="40">
        <f>tpo_bars!P87</f>
        <v>87.407505283445104</v>
      </c>
      <c r="K87" s="57">
        <f t="shared" si="155"/>
        <v>88.798325695829149</v>
      </c>
      <c r="L87" s="40">
        <f>tpo_bars!S87</f>
        <v>76.034482759440024</v>
      </c>
      <c r="M87" s="57">
        <f>L$199</f>
        <v>79.305457179922044</v>
      </c>
      <c r="N87" s="40">
        <f>tpo_bars!V87</f>
        <v>77.422752810942569</v>
      </c>
      <c r="O87" s="57">
        <f t="shared" si="156"/>
        <v>79.74195393220873</v>
      </c>
      <c r="P87" s="40">
        <f>tpo_bars!AB87</f>
        <v>61.310316867697416</v>
      </c>
      <c r="Q87" s="57">
        <f t="shared" si="157"/>
        <v>80.32701635531825</v>
      </c>
      <c r="R87" s="40">
        <f>tpo_bars!AC87</f>
        <v>73.304521280898442</v>
      </c>
      <c r="S87" s="57">
        <f t="shared" si="158"/>
        <v>74.416062734204317</v>
      </c>
      <c r="T87" s="40">
        <f>tpo_bars!AF87</f>
        <v>57.183609958112356</v>
      </c>
      <c r="U87" s="57">
        <f t="shared" si="158"/>
        <v>59.717052739975088</v>
      </c>
      <c r="V87" s="40">
        <f>tpo_bars!AI87</f>
        <v>63.024009148133622</v>
      </c>
      <c r="W87" s="57">
        <f t="shared" si="159"/>
        <v>64.181186202190432</v>
      </c>
      <c r="X87" s="40">
        <f>tpo_bars!AO87</f>
        <v>83.804898648206148</v>
      </c>
      <c r="Y87" s="57">
        <f t="shared" si="160"/>
        <v>85.729746024517794</v>
      </c>
      <c r="Z87" s="40">
        <f>tpo_bars!AP87</f>
        <v>52.869245524725734</v>
      </c>
      <c r="AA87" s="57">
        <f t="shared" si="161"/>
        <v>55.682270544520151</v>
      </c>
      <c r="AB87" s="40">
        <f>tpo_bars!AS87</f>
        <v>76.275583742220832</v>
      </c>
      <c r="AC87" s="57">
        <f>AB$199</f>
        <v>77.165821830770838</v>
      </c>
      <c r="AD87" s="40">
        <f>tpo_bars!AY87</f>
        <v>50.296532849583315</v>
      </c>
      <c r="AE87" s="57">
        <f t="shared" si="162"/>
        <v>61.523520783996609</v>
      </c>
      <c r="AF87" s="40">
        <f>tpo_bars!AZ87</f>
        <v>67.999588817253141</v>
      </c>
      <c r="AG87" s="57">
        <f t="shared" si="163"/>
        <v>70.18956195069596</v>
      </c>
      <c r="AH87" s="40">
        <f>tpo_bars!BF87</f>
        <v>62.202231696644581</v>
      </c>
      <c r="AI87" s="57">
        <f>AH$199</f>
        <v>68.930066211364291</v>
      </c>
      <c r="AJ87" s="40">
        <f>tpo_bars!BG87</f>
        <v>62.446898897486754</v>
      </c>
      <c r="AK87" s="57">
        <f t="shared" si="164"/>
        <v>66.125913029550588</v>
      </c>
      <c r="AL87" s="40">
        <f>tpo_bars!BJ87</f>
        <v>58.560552700352375</v>
      </c>
      <c r="AM87" s="57">
        <f t="shared" si="165"/>
        <v>61.050041678914205</v>
      </c>
      <c r="AN87" s="40">
        <f>tpo_bars!BM87</f>
        <v>62.832446811513464</v>
      </c>
      <c r="AO87" s="57">
        <f t="shared" si="166"/>
        <v>62.562798207868923</v>
      </c>
      <c r="AP87" s="40">
        <f>tpo_bars!BP87</f>
        <v>50.915948274790551</v>
      </c>
      <c r="AQ87" s="57">
        <f t="shared" si="167"/>
        <v>54.127286442494572</v>
      </c>
      <c r="AR87" s="40">
        <f>tpo_bars!BS87</f>
        <v>68.906250000572044</v>
      </c>
      <c r="AS87" s="57">
        <f t="shared" si="168"/>
        <v>70.696108451740486</v>
      </c>
      <c r="AT87" s="40">
        <f>tpo_bars!BY87</f>
        <v>50.480769233803223</v>
      </c>
      <c r="AU87" s="57">
        <f t="shared" si="169"/>
        <v>61.462325243037505</v>
      </c>
      <c r="AV87" s="40">
        <f>tpo_bars!BZ87</f>
        <v>70.748663100209015</v>
      </c>
      <c r="AW87" s="57">
        <f t="shared" si="169"/>
        <v>75.273878941236589</v>
      </c>
      <c r="AX87" s="40">
        <f>tpo_bars!CF87</f>
        <v>53.484619301521185</v>
      </c>
      <c r="AY87" s="57">
        <f t="shared" si="170"/>
        <v>59.478821042236383</v>
      </c>
      <c r="AZ87" s="40">
        <f>tpo_bars!CG87</f>
        <v>66.30581867818276</v>
      </c>
      <c r="BA87" s="57">
        <f>AZ$199</f>
        <v>68.986207345352028</v>
      </c>
      <c r="BB87" s="40">
        <f>tpo_bars!CJ87</f>
        <v>65.082644625787921</v>
      </c>
      <c r="BC87" s="57">
        <f t="shared" si="171"/>
        <v>69.086936368672028</v>
      </c>
      <c r="BD87" s="40">
        <f>tpo_bars!CM87</f>
        <v>66.044329073379586</v>
      </c>
      <c r="BE87" s="57">
        <f t="shared" si="172"/>
        <v>67.866010124781369</v>
      </c>
      <c r="BF87" s="58">
        <f t="shared" si="108"/>
        <v>65.748956338901792</v>
      </c>
      <c r="BG87" s="57">
        <f t="shared" si="173"/>
        <v>69.808564847181387</v>
      </c>
      <c r="BH87" s="57">
        <f t="shared" si="109"/>
        <v>-0.23573803680596159</v>
      </c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57"/>
      <c r="CY87" s="57"/>
      <c r="CZ87" s="57"/>
      <c r="DA87" s="57"/>
      <c r="DB87" s="57"/>
      <c r="DC87" s="57"/>
      <c r="DD87" s="57"/>
      <c r="DE87" s="57"/>
      <c r="DF87" s="57"/>
      <c r="DG87" s="57"/>
      <c r="DH87" s="57"/>
      <c r="DI87" s="57"/>
      <c r="DJ87" s="57"/>
      <c r="DK87" s="57"/>
      <c r="DL87" s="57"/>
      <c r="DM87" s="57"/>
      <c r="DN87" s="57"/>
      <c r="DO87" s="57"/>
      <c r="DP87" s="57"/>
      <c r="DQ87" s="57"/>
      <c r="DR87" s="57"/>
      <c r="DS87" s="57"/>
      <c r="DT87" s="57"/>
      <c r="DU87" s="57"/>
      <c r="DV87" s="57"/>
      <c r="DW87" s="57"/>
      <c r="DX87" s="57"/>
      <c r="DY87" s="57"/>
      <c r="DZ87" s="57"/>
      <c r="EA87" s="57"/>
      <c r="EB87" s="57"/>
      <c r="EC87" s="57"/>
      <c r="ED87" s="57"/>
      <c r="EE87" s="57"/>
      <c r="EF87" s="57"/>
      <c r="EG87" s="57"/>
      <c r="EH87" s="57"/>
      <c r="EI87" s="57"/>
      <c r="EJ87" s="57"/>
      <c r="EK87" s="57"/>
      <c r="EL87" s="57"/>
      <c r="EM87" s="57"/>
      <c r="EN87" s="57"/>
      <c r="EO87" s="57"/>
      <c r="EP87" s="57"/>
      <c r="EQ87" s="57"/>
      <c r="ER87" s="57"/>
      <c r="ES87" s="57"/>
      <c r="ET87" s="57"/>
      <c r="EU87" s="57"/>
      <c r="EV87" s="57"/>
      <c r="EW87" s="57"/>
      <c r="EX87" s="57"/>
      <c r="EY87" s="57"/>
      <c r="EZ87" s="57"/>
      <c r="FA87" s="57"/>
    </row>
    <row r="88" spans="1:157" x14ac:dyDescent="0.3">
      <c r="A88" s="41" t="s">
        <v>72</v>
      </c>
      <c r="B88" s="7">
        <v>55</v>
      </c>
      <c r="C88" s="3">
        <v>87</v>
      </c>
      <c r="D88" s="57">
        <f>tpo_bars!F88</f>
        <v>54.978390964872112</v>
      </c>
      <c r="E88" s="57">
        <f t="shared" ref="E88:E113" si="174">D$200</f>
        <v>66.404656037021965</v>
      </c>
      <c r="F88" s="40">
        <f>tpo_bars!I88</f>
        <v>65.886454186055346</v>
      </c>
      <c r="G88" s="40">
        <f t="shared" ref="G88:G113" si="175">F$200</f>
        <v>61.246304218657833</v>
      </c>
      <c r="H88" s="40">
        <f>tpo_bars!O88</f>
        <v>76.046137338545989</v>
      </c>
      <c r="I88" s="57">
        <f t="shared" ref="I88:I113" si="176">H$200</f>
        <v>78.663792493005658</v>
      </c>
      <c r="J88" s="40">
        <f>tpo_bars!P88</f>
        <v>74.18136962550939</v>
      </c>
      <c r="K88" s="57">
        <f>J$200</f>
        <v>74.359252329864887</v>
      </c>
      <c r="L88" s="40">
        <f>tpo_bars!S88</f>
        <v>65.279605263452652</v>
      </c>
      <c r="M88" s="57">
        <f t="shared" ref="M88:M113" si="177">L$200</f>
        <v>67.700896586035739</v>
      </c>
      <c r="N88" s="40">
        <f>tpo_bars!V88</f>
        <v>81.59950658301598</v>
      </c>
      <c r="O88" s="57">
        <f>N$200</f>
        <v>78.373816934640118</v>
      </c>
      <c r="P88" s="40">
        <f>tpo_bars!AB88</f>
        <v>69.680783354245932</v>
      </c>
      <c r="Q88" s="57">
        <f>P$200</f>
        <v>63.323603673088883</v>
      </c>
      <c r="R88" s="40">
        <f>tpo_bars!AC88</f>
        <v>79.917042522474475</v>
      </c>
      <c r="S88" s="57">
        <f>R$200</f>
        <v>68.071132760945886</v>
      </c>
      <c r="T88" s="40">
        <f>tpo_bars!AF88</f>
        <v>45.333059215070001</v>
      </c>
      <c r="U88" s="57">
        <f>T$200</f>
        <v>57.568879962870696</v>
      </c>
      <c r="V88" s="40">
        <f>tpo_bars!AI88</f>
        <v>55.272393047377889</v>
      </c>
      <c r="W88" s="57">
        <f>V$200</f>
        <v>51.207286956792942</v>
      </c>
      <c r="X88" s="40">
        <f>tpo_bars!AO88</f>
        <v>79.101562484550456</v>
      </c>
      <c r="Y88" s="57">
        <f>X$200</f>
        <v>81.64302064971892</v>
      </c>
      <c r="Z88" s="40">
        <f>tpo_bars!AP88</f>
        <v>49.375497609008498</v>
      </c>
      <c r="AA88" s="57">
        <f>Z$200</f>
        <v>49.789440694905025</v>
      </c>
      <c r="AB88" s="40">
        <f>tpo_bars!AS88</f>
        <v>74.270209578996713</v>
      </c>
      <c r="AC88" s="57">
        <f t="shared" ref="AC88:AC113" si="178">AB$200</f>
        <v>76.247364428581136</v>
      </c>
      <c r="AD88" s="40">
        <f>tpo_bars!AY88</f>
        <v>62.832446803289272</v>
      </c>
      <c r="AE88" s="57">
        <f>AD$200</f>
        <v>57.601495962017843</v>
      </c>
      <c r="AF88" s="40">
        <f>tpo_bars!AZ88</f>
        <v>72.448160043588274</v>
      </c>
      <c r="AG88" s="57">
        <f>AF$200</f>
        <v>68.917363229820552</v>
      </c>
      <c r="AH88" s="40">
        <f>tpo_bars!BF88</f>
        <v>65.938995212106676</v>
      </c>
      <c r="AI88" s="57">
        <f t="shared" ref="AI88:AI113" si="179">AH$200</f>
        <v>63.801002634723403</v>
      </c>
      <c r="AJ88" s="40">
        <f>tpo_bars!BG88</f>
        <v>59.918478253949658</v>
      </c>
      <c r="AK88" s="57">
        <f>AJ$200</f>
        <v>63.828015771496148</v>
      </c>
      <c r="AL88" s="40">
        <f>tpo_bars!BJ88</f>
        <v>70.472300069644135</v>
      </c>
      <c r="AM88" s="57">
        <f>AL$200</f>
        <v>63.743650418705833</v>
      </c>
      <c r="AN88" s="40">
        <f>tpo_bars!BM88</f>
        <v>57.421875000934364</v>
      </c>
      <c r="AO88" s="57">
        <f>AN$200</f>
        <v>47.132122620896965</v>
      </c>
      <c r="AP88" s="40">
        <f>tpo_bars!BP88</f>
        <v>48.60158699636834</v>
      </c>
      <c r="AQ88" s="57">
        <f>AP$200</f>
        <v>50.465263958193113</v>
      </c>
      <c r="AR88" s="40">
        <f>tpo_bars!BS88</f>
        <v>50.174453886254156</v>
      </c>
      <c r="AS88" s="57">
        <f>AR$200</f>
        <v>68.746839933724871</v>
      </c>
      <c r="AT88" s="40">
        <f>tpo_bars!BY88</f>
        <v>65.624999996581806</v>
      </c>
      <c r="AU88" s="57">
        <f>AT$200</f>
        <v>62.052603326759979</v>
      </c>
      <c r="AV88" s="40">
        <f>tpo_bars!BZ88</f>
        <v>59.702166072795094</v>
      </c>
      <c r="AW88" s="57">
        <f>AV$200</f>
        <v>69.8614389436582</v>
      </c>
      <c r="AX88" s="40">
        <f>tpo_bars!CF88</f>
        <v>62.99225095470544</v>
      </c>
      <c r="AY88" s="57">
        <f>AX$200</f>
        <v>60.421143335147164</v>
      </c>
      <c r="AZ88" s="40">
        <f>tpo_bars!CG88</f>
        <v>71.405440401212388</v>
      </c>
      <c r="BA88" s="57">
        <f t="shared" ref="BA88:BA113" si="180">AZ$200</f>
        <v>69.87448773886905</v>
      </c>
      <c r="BB88" s="40">
        <f>tpo_bars!CJ88</f>
        <v>72.532894738631825</v>
      </c>
      <c r="BC88" s="57">
        <f>BB$200</f>
        <v>65.208210553580443</v>
      </c>
      <c r="BD88" s="40">
        <f>tpo_bars!CM88</f>
        <v>73.828124987743038</v>
      </c>
      <c r="BE88" s="57">
        <f>BD$200</f>
        <v>67.917198978239696</v>
      </c>
      <c r="BF88" s="58">
        <f t="shared" si="108"/>
        <v>65.363562414480725</v>
      </c>
      <c r="BG88" s="57">
        <f>BF$200</f>
        <v>64.969269819702333</v>
      </c>
      <c r="BH88" s="57">
        <f t="shared" si="109"/>
        <v>-0.27542443111491921</v>
      </c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  <c r="DC88" s="57"/>
      <c r="DD88" s="57"/>
      <c r="DE88" s="57"/>
      <c r="DF88" s="57"/>
      <c r="DG88" s="57"/>
      <c r="DH88" s="57"/>
      <c r="DI88" s="57"/>
      <c r="DJ88" s="57"/>
      <c r="DK88" s="57"/>
      <c r="DL88" s="57"/>
      <c r="DM88" s="57"/>
      <c r="DN88" s="57"/>
      <c r="DO88" s="57"/>
      <c r="DP88" s="57"/>
      <c r="DQ88" s="57"/>
      <c r="DR88" s="57"/>
      <c r="DS88" s="57"/>
      <c r="DT88" s="57"/>
      <c r="DU88" s="57"/>
      <c r="DV88" s="57"/>
      <c r="DW88" s="57"/>
      <c r="DX88" s="57"/>
      <c r="DY88" s="57"/>
      <c r="DZ88" s="57"/>
      <c r="EA88" s="57"/>
      <c r="EB88" s="57"/>
      <c r="EC88" s="57"/>
      <c r="ED88" s="57"/>
      <c r="EE88" s="57"/>
      <c r="EF88" s="57"/>
      <c r="EG88" s="57"/>
      <c r="EH88" s="57"/>
      <c r="EI88" s="57"/>
      <c r="EJ88" s="57"/>
      <c r="EK88" s="57"/>
      <c r="EL88" s="57"/>
      <c r="EM88" s="57"/>
      <c r="EN88" s="57"/>
      <c r="EO88" s="57"/>
      <c r="EP88" s="57"/>
      <c r="EQ88" s="57"/>
      <c r="ER88" s="57"/>
      <c r="ES88" s="57"/>
      <c r="ET88" s="57"/>
      <c r="EU88" s="57"/>
      <c r="EV88" s="57"/>
      <c r="EW88" s="57"/>
      <c r="EX88" s="57"/>
      <c r="EY88" s="57"/>
      <c r="EZ88" s="57"/>
      <c r="FA88" s="57"/>
    </row>
    <row r="89" spans="1:157" x14ac:dyDescent="0.3">
      <c r="A89" s="54" t="s">
        <v>73</v>
      </c>
      <c r="B89" s="7">
        <v>56</v>
      </c>
      <c r="C89" s="3">
        <v>88</v>
      </c>
      <c r="D89" s="57">
        <f>tpo_bars!F89</f>
        <v>83.804898648206148</v>
      </c>
      <c r="E89" s="57">
        <f t="shared" si="174"/>
        <v>66.404656037021965</v>
      </c>
      <c r="F89" s="40">
        <f>tpo_bars!I89</f>
        <v>65.385713660158245</v>
      </c>
      <c r="G89" s="40">
        <f t="shared" si="175"/>
        <v>61.246304218657833</v>
      </c>
      <c r="H89" s="40">
        <f>tpo_bars!O89</f>
        <v>82.522455082099128</v>
      </c>
      <c r="I89" s="57">
        <f t="shared" si="176"/>
        <v>78.663792493005658</v>
      </c>
      <c r="J89" s="40">
        <f>tpo_bars!P89</f>
        <v>80.78018995610222</v>
      </c>
      <c r="K89" s="57">
        <f t="shared" ref="K89:K113" si="181">J$200</f>
        <v>74.359252329864887</v>
      </c>
      <c r="L89" s="40">
        <f>tpo_bars!S89</f>
        <v>75.552030454204214</v>
      </c>
      <c r="M89" s="57">
        <f t="shared" si="177"/>
        <v>67.700896586035739</v>
      </c>
      <c r="N89" s="40">
        <f>tpo_bars!V89</f>
        <v>82.467586434713667</v>
      </c>
      <c r="O89" s="57">
        <f t="shared" ref="O89:O113" si="182">N$200</f>
        <v>78.373816934640118</v>
      </c>
      <c r="P89" s="40">
        <f>tpo_bars!AB89</f>
        <v>72.237186960366259</v>
      </c>
      <c r="Q89" s="57">
        <f t="shared" ref="Q89:Q113" si="183">P$200</f>
        <v>63.323603673088883</v>
      </c>
      <c r="R89" s="40">
        <f>tpo_bars!AC89</f>
        <v>80.19261853534698</v>
      </c>
      <c r="S89" s="57">
        <f t="shared" ref="S89:U113" si="184">R$200</f>
        <v>68.071132760945886</v>
      </c>
      <c r="T89" s="40">
        <f>tpo_bars!AF89</f>
        <v>68.399586397048864</v>
      </c>
      <c r="U89" s="57">
        <f t="shared" si="184"/>
        <v>57.568879962870696</v>
      </c>
      <c r="V89" s="40">
        <f>tpo_bars!AI89</f>
        <v>61.727563037966377</v>
      </c>
      <c r="W89" s="57">
        <f t="shared" ref="W89:W113" si="185">V$200</f>
        <v>51.207286956792942</v>
      </c>
      <c r="X89" s="40">
        <f>tpo_bars!AO89</f>
        <v>86.614001398443051</v>
      </c>
      <c r="Y89" s="57">
        <f t="shared" ref="Y89:Y113" si="186">X$200</f>
        <v>81.64302064971892</v>
      </c>
      <c r="Z89" s="40">
        <f>tpo_bars!AP89</f>
        <v>58.067064608206749</v>
      </c>
      <c r="AA89" s="57">
        <f t="shared" ref="AA89:AA113" si="187">Z$200</f>
        <v>49.789440694905025</v>
      </c>
      <c r="AB89" s="40">
        <f>tpo_bars!AS89</f>
        <v>80.063206028472408</v>
      </c>
      <c r="AC89" s="57">
        <f t="shared" si="178"/>
        <v>76.247364428581136</v>
      </c>
      <c r="AD89" s="40">
        <f>tpo_bars!AY89</f>
        <v>66.256009624591641</v>
      </c>
      <c r="AE89" s="57">
        <f t="shared" ref="AE89:AE113" si="188">AD$200</f>
        <v>57.601495962017843</v>
      </c>
      <c r="AF89" s="40">
        <f>tpo_bars!AZ89</f>
        <v>80.889945651583091</v>
      </c>
      <c r="AG89" s="57">
        <f t="shared" ref="AG89:AG113" si="189">AF$200</f>
        <v>68.917363229820552</v>
      </c>
      <c r="AH89" s="40">
        <f>tpo_bars!BF89</f>
        <v>65.729332270102773</v>
      </c>
      <c r="AI89" s="57">
        <f t="shared" si="179"/>
        <v>63.801002634723403</v>
      </c>
      <c r="AJ89" s="40">
        <f>tpo_bars!BG89</f>
        <v>73.960196782961674</v>
      </c>
      <c r="AK89" s="57">
        <f t="shared" ref="AK89:AK113" si="190">AJ$200</f>
        <v>63.828015771496148</v>
      </c>
      <c r="AL89" s="40">
        <f>tpo_bars!BJ89</f>
        <v>73.362332648292224</v>
      </c>
      <c r="AM89" s="57">
        <f t="shared" ref="AM89:AM113" si="191">AL$200</f>
        <v>63.743650418705833</v>
      </c>
      <c r="AN89" s="40">
        <f>tpo_bars!BM89</f>
        <v>57.351071208246523</v>
      </c>
      <c r="AO89" s="57">
        <f t="shared" ref="AO89:AO113" si="192">AN$200</f>
        <v>47.132122620896965</v>
      </c>
      <c r="AP89" s="40">
        <f>tpo_bars!BP89</f>
        <v>57.421874997881716</v>
      </c>
      <c r="AQ89" s="57">
        <f t="shared" ref="AQ89:AQ113" si="193">AP$200</f>
        <v>50.465263958193113</v>
      </c>
      <c r="AR89" s="40">
        <f>tpo_bars!BS89</f>
        <v>79.507211534877939</v>
      </c>
      <c r="AS89" s="57">
        <f t="shared" ref="AS89:AS113" si="194">AR$200</f>
        <v>68.746839933724871</v>
      </c>
      <c r="AT89" s="40">
        <f>tpo_bars!BY89</f>
        <v>73.521784239992229</v>
      </c>
      <c r="AU89" s="57">
        <f t="shared" ref="AU89:AW113" si="195">AT$200</f>
        <v>62.052603326759979</v>
      </c>
      <c r="AV89" s="40">
        <f>tpo_bars!BZ89</f>
        <v>75.170454544279934</v>
      </c>
      <c r="AW89" s="57">
        <f t="shared" si="195"/>
        <v>69.8614389436582</v>
      </c>
      <c r="AX89" s="40">
        <f>tpo_bars!CF89</f>
        <v>76.752011138651184</v>
      </c>
      <c r="AY89" s="57">
        <f t="shared" ref="AY89:AY113" si="196">AX$200</f>
        <v>60.421143335147164</v>
      </c>
      <c r="AZ89" s="40">
        <f>tpo_bars!CG89</f>
        <v>82.977922730073814</v>
      </c>
      <c r="BA89" s="57">
        <f t="shared" si="180"/>
        <v>69.87448773886905</v>
      </c>
      <c r="BB89" s="40">
        <f>tpo_bars!CJ89</f>
        <v>72.788292255523558</v>
      </c>
      <c r="BC89" s="57">
        <f t="shared" ref="BC89:BC113" si="197">BB$200</f>
        <v>65.208210553580443</v>
      </c>
      <c r="BD89" s="40">
        <f>tpo_bars!CM89</f>
        <v>73.594491697393366</v>
      </c>
      <c r="BE89" s="57">
        <f t="shared" ref="BE89:BE113" si="198">BD$200</f>
        <v>67.917198978239696</v>
      </c>
      <c r="BF89" s="58">
        <f t="shared" si="108"/>
        <v>73.596186389843908</v>
      </c>
      <c r="BG89" s="57">
        <f t="shared" ref="BG89:BG113" si="199">BF$200</f>
        <v>64.969269819702333</v>
      </c>
      <c r="BH89" s="57">
        <f t="shared" si="109"/>
        <v>0.57233974102256502</v>
      </c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  <c r="CZ89" s="57"/>
      <c r="DA89" s="57"/>
      <c r="DB89" s="57"/>
      <c r="DC89" s="57"/>
      <c r="DD89" s="57"/>
      <c r="DE89" s="57"/>
      <c r="DF89" s="57"/>
      <c r="DG89" s="57"/>
      <c r="DH89" s="57"/>
      <c r="DI89" s="57"/>
      <c r="DJ89" s="57"/>
      <c r="DK89" s="57"/>
      <c r="DL89" s="57"/>
      <c r="DM89" s="57"/>
      <c r="DN89" s="57"/>
      <c r="DO89" s="57"/>
      <c r="DP89" s="57"/>
      <c r="DQ89" s="57"/>
      <c r="DR89" s="57"/>
      <c r="DS89" s="57"/>
      <c r="DT89" s="57"/>
      <c r="DU89" s="57"/>
      <c r="DV89" s="57"/>
      <c r="DW89" s="57"/>
      <c r="DX89" s="57"/>
      <c r="DY89" s="57"/>
      <c r="DZ89" s="57"/>
      <c r="EA89" s="57"/>
      <c r="EB89" s="57"/>
      <c r="EC89" s="57"/>
      <c r="ED89" s="57"/>
      <c r="EE89" s="57"/>
      <c r="EF89" s="57"/>
      <c r="EG89" s="57"/>
      <c r="EH89" s="57"/>
      <c r="EI89" s="57"/>
      <c r="EJ89" s="57"/>
      <c r="EK89" s="57"/>
      <c r="EL89" s="57"/>
      <c r="EM89" s="57"/>
      <c r="EN89" s="57"/>
      <c r="EO89" s="57"/>
      <c r="EP89" s="57"/>
      <c r="EQ89" s="57"/>
      <c r="ER89" s="57"/>
      <c r="ES89" s="57"/>
      <c r="ET89" s="57"/>
      <c r="EU89" s="57"/>
      <c r="EV89" s="57"/>
      <c r="EW89" s="57"/>
      <c r="EX89" s="57"/>
      <c r="EY89" s="57"/>
      <c r="EZ89" s="57"/>
      <c r="FA89" s="57"/>
    </row>
    <row r="90" spans="1:157" x14ac:dyDescent="0.3">
      <c r="C90" s="3">
        <v>89</v>
      </c>
      <c r="D90" s="57">
        <f>tpo_bars!F90</f>
        <v>83.804898648206148</v>
      </c>
      <c r="E90" s="57">
        <f t="shared" si="174"/>
        <v>66.404656037021965</v>
      </c>
      <c r="F90" s="40">
        <f>tpo_bars!I90</f>
        <v>65.385713660158245</v>
      </c>
      <c r="G90" s="40">
        <f t="shared" si="175"/>
        <v>61.246304218657833</v>
      </c>
      <c r="H90" s="40">
        <f>tpo_bars!O90</f>
        <v>87.779147753980041</v>
      </c>
      <c r="I90" s="57">
        <f t="shared" si="176"/>
        <v>78.663792493005658</v>
      </c>
      <c r="J90" s="40">
        <f>tpo_bars!P90</f>
        <v>80.78018995610222</v>
      </c>
      <c r="K90" s="57">
        <f t="shared" si="181"/>
        <v>74.359252329864887</v>
      </c>
      <c r="L90" s="40">
        <f>tpo_bars!S90</f>
        <v>75.552030454204214</v>
      </c>
      <c r="M90" s="57">
        <f t="shared" si="177"/>
        <v>67.700896586035739</v>
      </c>
      <c r="N90" s="40">
        <f>tpo_bars!V90</f>
        <v>82.467586434713667</v>
      </c>
      <c r="O90" s="57">
        <f t="shared" si="182"/>
        <v>78.373816934640118</v>
      </c>
      <c r="P90" s="40">
        <f>tpo_bars!AB90</f>
        <v>75.628810974781075</v>
      </c>
      <c r="Q90" s="57">
        <f t="shared" si="183"/>
        <v>63.323603673088883</v>
      </c>
      <c r="R90" s="40">
        <f>tpo_bars!AC90</f>
        <v>80.19261853534698</v>
      </c>
      <c r="S90" s="57">
        <f t="shared" si="184"/>
        <v>68.071132760945886</v>
      </c>
      <c r="T90" s="40">
        <f>tpo_bars!AF90</f>
        <v>68.399586397048864</v>
      </c>
      <c r="U90" s="57">
        <f t="shared" si="184"/>
        <v>57.568879962870696</v>
      </c>
      <c r="V90" s="40">
        <f>tpo_bars!AI90</f>
        <v>61.727563037966377</v>
      </c>
      <c r="W90" s="57">
        <f t="shared" si="185"/>
        <v>51.207286956792942</v>
      </c>
      <c r="X90" s="40">
        <f>tpo_bars!AO90</f>
        <v>85.362640677564642</v>
      </c>
      <c r="Y90" s="57">
        <f t="shared" si="186"/>
        <v>81.64302064971892</v>
      </c>
      <c r="Z90" s="40">
        <f>tpo_bars!AP90</f>
        <v>58.067064608206749</v>
      </c>
      <c r="AA90" s="57">
        <f t="shared" si="187"/>
        <v>49.789440694905025</v>
      </c>
      <c r="AB90" s="40">
        <f>tpo_bars!AS90</f>
        <v>80.063206028472408</v>
      </c>
      <c r="AC90" s="57">
        <f t="shared" si="178"/>
        <v>76.247364428581136</v>
      </c>
      <c r="AD90" s="40">
        <f>tpo_bars!AY90</f>
        <v>69.837415540172103</v>
      </c>
      <c r="AE90" s="57">
        <f t="shared" si="188"/>
        <v>57.601495962017843</v>
      </c>
      <c r="AF90" s="40">
        <f>tpo_bars!AZ90</f>
        <v>80.889945651583091</v>
      </c>
      <c r="AG90" s="57">
        <f t="shared" si="189"/>
        <v>68.917363229820552</v>
      </c>
      <c r="AH90" s="40">
        <f>tpo_bars!BF90</f>
        <v>69.524243281884864</v>
      </c>
      <c r="AI90" s="57">
        <f t="shared" si="179"/>
        <v>63.801002634723403</v>
      </c>
      <c r="AJ90" s="40">
        <f>tpo_bars!BG90</f>
        <v>73.960196782961674</v>
      </c>
      <c r="AK90" s="57">
        <f t="shared" si="190"/>
        <v>63.828015771496148</v>
      </c>
      <c r="AL90" s="40">
        <f>tpo_bars!BJ90</f>
        <v>73.362332648292224</v>
      </c>
      <c r="AM90" s="57">
        <f t="shared" si="191"/>
        <v>63.743650418705833</v>
      </c>
      <c r="AN90" s="40">
        <f>tpo_bars!BM90</f>
        <v>57.351071208246523</v>
      </c>
      <c r="AO90" s="57">
        <f t="shared" si="192"/>
        <v>47.132122620896965</v>
      </c>
      <c r="AP90" s="40">
        <f>tpo_bars!BP90</f>
        <v>57.421874997881716</v>
      </c>
      <c r="AQ90" s="57">
        <f t="shared" si="193"/>
        <v>50.465263958193113</v>
      </c>
      <c r="AR90" s="40">
        <f>tpo_bars!BS90</f>
        <v>79.507211534877939</v>
      </c>
      <c r="AS90" s="57">
        <f t="shared" si="194"/>
        <v>68.746839933724871</v>
      </c>
      <c r="AT90" s="40">
        <f>tpo_bars!BY90</f>
        <v>75.398936163945621</v>
      </c>
      <c r="AU90" s="57">
        <f t="shared" si="195"/>
        <v>62.052603326759979</v>
      </c>
      <c r="AV90" s="40">
        <f>tpo_bars!BZ90</f>
        <v>75.170454544279934</v>
      </c>
      <c r="AW90" s="57">
        <f t="shared" si="195"/>
        <v>69.8614389436582</v>
      </c>
      <c r="AX90" s="40">
        <f>tpo_bars!CF90</f>
        <v>78.451526182064612</v>
      </c>
      <c r="AY90" s="57">
        <f t="shared" si="196"/>
        <v>60.421143335147164</v>
      </c>
      <c r="AZ90" s="40">
        <f>tpo_bars!CG90</f>
        <v>82.977922730073814</v>
      </c>
      <c r="BA90" s="57">
        <f t="shared" si="180"/>
        <v>69.87448773886905</v>
      </c>
      <c r="BB90" s="40">
        <f>tpo_bars!CJ90</f>
        <v>72.788292255523558</v>
      </c>
      <c r="BC90" s="57">
        <f t="shared" si="197"/>
        <v>65.208210553580443</v>
      </c>
      <c r="BD90" s="40">
        <f>tpo_bars!CM90</f>
        <v>73.594491697393366</v>
      </c>
      <c r="BE90" s="57">
        <f t="shared" si="198"/>
        <v>67.917198978239696</v>
      </c>
      <c r="BF90" s="58">
        <f t="shared" si="108"/>
        <v>74.275813792071574</v>
      </c>
      <c r="BG90" s="57">
        <f t="shared" si="199"/>
        <v>64.969269819702333</v>
      </c>
      <c r="BH90" s="57">
        <f t="shared" si="109"/>
        <v>0.64232517503919262</v>
      </c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7"/>
      <c r="CX90" s="57"/>
      <c r="CY90" s="57"/>
      <c r="CZ90" s="57"/>
      <c r="DA90" s="57"/>
      <c r="DB90" s="57"/>
      <c r="DC90" s="57"/>
      <c r="DD90" s="57"/>
      <c r="DE90" s="57"/>
      <c r="DF90" s="57"/>
      <c r="DG90" s="57"/>
      <c r="DH90" s="57"/>
      <c r="DI90" s="57"/>
      <c r="DJ90" s="57"/>
      <c r="DK90" s="57"/>
      <c r="DL90" s="57"/>
      <c r="DM90" s="57"/>
      <c r="DN90" s="57"/>
      <c r="DO90" s="57"/>
      <c r="DP90" s="57"/>
      <c r="DQ90" s="57"/>
      <c r="DR90" s="57"/>
      <c r="DS90" s="57"/>
      <c r="DT90" s="57"/>
      <c r="DU90" s="57"/>
      <c r="DV90" s="57"/>
      <c r="DW90" s="57"/>
      <c r="DX90" s="57"/>
      <c r="DY90" s="57"/>
      <c r="DZ90" s="57"/>
      <c r="EA90" s="57"/>
      <c r="EB90" s="57"/>
      <c r="EC90" s="57"/>
      <c r="ED90" s="57"/>
      <c r="EE90" s="57"/>
      <c r="EF90" s="57"/>
      <c r="EG90" s="57"/>
      <c r="EH90" s="57"/>
      <c r="EI90" s="57"/>
      <c r="EJ90" s="57"/>
      <c r="EK90" s="57"/>
      <c r="EL90" s="57"/>
      <c r="EM90" s="57"/>
      <c r="EN90" s="57"/>
      <c r="EO90" s="57"/>
      <c r="EP90" s="57"/>
      <c r="EQ90" s="57"/>
      <c r="ER90" s="57"/>
      <c r="ES90" s="57"/>
      <c r="ET90" s="57"/>
      <c r="EU90" s="57"/>
      <c r="EV90" s="57"/>
      <c r="EW90" s="57"/>
      <c r="EX90" s="57"/>
      <c r="EY90" s="57"/>
      <c r="EZ90" s="57"/>
      <c r="FA90" s="57"/>
    </row>
    <row r="91" spans="1:157" x14ac:dyDescent="0.3">
      <c r="C91" s="3">
        <v>90</v>
      </c>
      <c r="D91" s="57">
        <f>tpo_bars!F91</f>
        <v>83.804898648206148</v>
      </c>
      <c r="E91" s="57">
        <f t="shared" si="174"/>
        <v>66.404656037021965</v>
      </c>
      <c r="F91" s="40">
        <f>tpo_bars!I91</f>
        <v>65.385713660158245</v>
      </c>
      <c r="G91" s="40">
        <f t="shared" si="175"/>
        <v>61.246304218657833</v>
      </c>
      <c r="H91" s="40">
        <f>tpo_bars!O91</f>
        <v>94.897099181940277</v>
      </c>
      <c r="I91" s="57">
        <f t="shared" si="176"/>
        <v>78.663792493005658</v>
      </c>
      <c r="J91" s="40">
        <f>tpo_bars!P91</f>
        <v>80.78018995610222</v>
      </c>
      <c r="K91" s="57">
        <f t="shared" si="181"/>
        <v>74.359252329864887</v>
      </c>
      <c r="L91" s="40">
        <f>tpo_bars!S91</f>
        <v>75.552030454204214</v>
      </c>
      <c r="M91" s="57">
        <f t="shared" si="177"/>
        <v>67.700896586035739</v>
      </c>
      <c r="N91" s="40">
        <f>tpo_bars!V91</f>
        <v>82.467586434713667</v>
      </c>
      <c r="O91" s="57">
        <f t="shared" si="182"/>
        <v>78.373816934640118</v>
      </c>
      <c r="P91" s="40">
        <f>tpo_bars!AB91</f>
        <v>78.302556825133934</v>
      </c>
      <c r="Q91" s="57">
        <f t="shared" si="183"/>
        <v>63.323603673088883</v>
      </c>
      <c r="R91" s="40">
        <f>tpo_bars!AC91</f>
        <v>80.19261853534698</v>
      </c>
      <c r="S91" s="57">
        <f t="shared" si="184"/>
        <v>68.071132760945886</v>
      </c>
      <c r="T91" s="40">
        <f>tpo_bars!AF91</f>
        <v>68.399586397048864</v>
      </c>
      <c r="U91" s="57">
        <f t="shared" si="184"/>
        <v>57.568879962870696</v>
      </c>
      <c r="V91" s="40">
        <f>tpo_bars!AI91</f>
        <v>61.727563037966377</v>
      </c>
      <c r="W91" s="57">
        <f t="shared" si="185"/>
        <v>51.207286956792942</v>
      </c>
      <c r="X91" s="40">
        <f>tpo_bars!AO91</f>
        <v>87.902596213360084</v>
      </c>
      <c r="Y91" s="57">
        <f t="shared" si="186"/>
        <v>81.64302064971892</v>
      </c>
      <c r="Z91" s="40">
        <f>tpo_bars!AP91</f>
        <v>58.067064608206749</v>
      </c>
      <c r="AA91" s="57">
        <f t="shared" si="187"/>
        <v>49.789440694905025</v>
      </c>
      <c r="AB91" s="40">
        <f>tpo_bars!AS91</f>
        <v>80.063206028472408</v>
      </c>
      <c r="AC91" s="57">
        <f t="shared" si="178"/>
        <v>76.247364428581136</v>
      </c>
      <c r="AD91" s="40">
        <f>tpo_bars!AY91</f>
        <v>69.368708052964323</v>
      </c>
      <c r="AE91" s="57">
        <f t="shared" si="188"/>
        <v>57.601495962017843</v>
      </c>
      <c r="AF91" s="40">
        <f>tpo_bars!AZ91</f>
        <v>80.889945651583091</v>
      </c>
      <c r="AG91" s="57">
        <f t="shared" si="189"/>
        <v>68.917363229820552</v>
      </c>
      <c r="AH91" s="40">
        <f>tpo_bars!BF91</f>
        <v>69.837415540172103</v>
      </c>
      <c r="AI91" s="57">
        <f t="shared" si="179"/>
        <v>63.801002634723403</v>
      </c>
      <c r="AJ91" s="40">
        <f>tpo_bars!BG91</f>
        <v>73.960196782961674</v>
      </c>
      <c r="AK91" s="57">
        <f t="shared" si="190"/>
        <v>63.828015771496148</v>
      </c>
      <c r="AL91" s="40">
        <f>tpo_bars!BJ91</f>
        <v>73.362332648292224</v>
      </c>
      <c r="AM91" s="57">
        <f t="shared" si="191"/>
        <v>63.743650418705833</v>
      </c>
      <c r="AN91" s="40">
        <f>tpo_bars!BM91</f>
        <v>57.351071208246523</v>
      </c>
      <c r="AO91" s="57">
        <f t="shared" si="192"/>
        <v>47.132122620896965</v>
      </c>
      <c r="AP91" s="40">
        <f>tpo_bars!BP91</f>
        <v>57.421874997881716</v>
      </c>
      <c r="AQ91" s="57">
        <f t="shared" si="193"/>
        <v>50.465263958193113</v>
      </c>
      <c r="AR91" s="40">
        <f>tpo_bars!BS91</f>
        <v>79.507211534877939</v>
      </c>
      <c r="AS91" s="57">
        <f t="shared" si="194"/>
        <v>68.746839933724871</v>
      </c>
      <c r="AT91" s="40">
        <f>tpo_bars!BY91</f>
        <v>80.17533936935078</v>
      </c>
      <c r="AU91" s="57">
        <f t="shared" si="195"/>
        <v>62.052603326759979</v>
      </c>
      <c r="AV91" s="40">
        <f>tpo_bars!BZ91</f>
        <v>75.170454544279934</v>
      </c>
      <c r="AW91" s="57">
        <f t="shared" si="195"/>
        <v>69.8614389436582</v>
      </c>
      <c r="AX91" s="40">
        <f>tpo_bars!CF91</f>
        <v>74.403520523604172</v>
      </c>
      <c r="AY91" s="57">
        <f t="shared" si="196"/>
        <v>60.421143335147164</v>
      </c>
      <c r="AZ91" s="40">
        <f>tpo_bars!CG91</f>
        <v>82.977922730073814</v>
      </c>
      <c r="BA91" s="57">
        <f t="shared" si="180"/>
        <v>69.87448773886905</v>
      </c>
      <c r="BB91" s="40">
        <f>tpo_bars!CJ91</f>
        <v>72.788292255523558</v>
      </c>
      <c r="BC91" s="57">
        <f t="shared" si="197"/>
        <v>65.208210553580443</v>
      </c>
      <c r="BD91" s="40">
        <f>tpo_bars!CM91</f>
        <v>73.594491697393366</v>
      </c>
      <c r="BE91" s="57">
        <f t="shared" si="198"/>
        <v>67.917198978239696</v>
      </c>
      <c r="BF91" s="58">
        <f t="shared" si="108"/>
        <v>74.753758796965386</v>
      </c>
      <c r="BG91" s="57">
        <f t="shared" si="199"/>
        <v>64.969269819702333</v>
      </c>
      <c r="BH91" s="57">
        <f t="shared" si="109"/>
        <v>0.69154212611258037</v>
      </c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7"/>
      <c r="CX91" s="57"/>
      <c r="CY91" s="57"/>
      <c r="CZ91" s="57"/>
      <c r="DA91" s="57"/>
      <c r="DB91" s="57"/>
      <c r="DC91" s="57"/>
      <c r="DD91" s="57"/>
      <c r="DE91" s="57"/>
      <c r="DF91" s="57"/>
      <c r="DG91" s="57"/>
      <c r="DH91" s="57"/>
      <c r="DI91" s="57"/>
      <c r="DJ91" s="57"/>
      <c r="DK91" s="57"/>
      <c r="DL91" s="57"/>
      <c r="DM91" s="57"/>
      <c r="DN91" s="57"/>
      <c r="DO91" s="57"/>
      <c r="DP91" s="57"/>
      <c r="DQ91" s="57"/>
      <c r="DR91" s="57"/>
      <c r="DS91" s="57"/>
      <c r="DT91" s="57"/>
      <c r="DU91" s="57"/>
      <c r="DV91" s="57"/>
      <c r="DW91" s="57"/>
      <c r="DX91" s="57"/>
      <c r="DY91" s="57"/>
      <c r="DZ91" s="57"/>
      <c r="EA91" s="57"/>
      <c r="EB91" s="57"/>
      <c r="EC91" s="57"/>
      <c r="ED91" s="57"/>
      <c r="EE91" s="57"/>
      <c r="EF91" s="57"/>
      <c r="EG91" s="57"/>
      <c r="EH91" s="57"/>
      <c r="EI91" s="57"/>
      <c r="EJ91" s="57"/>
      <c r="EK91" s="57"/>
      <c r="EL91" s="57"/>
      <c r="EM91" s="57"/>
      <c r="EN91" s="57"/>
      <c r="EO91" s="57"/>
      <c r="EP91" s="57"/>
      <c r="EQ91" s="57"/>
      <c r="ER91" s="57"/>
      <c r="ES91" s="57"/>
      <c r="ET91" s="57"/>
      <c r="EU91" s="57"/>
      <c r="EV91" s="57"/>
      <c r="EW91" s="57"/>
      <c r="EX91" s="57"/>
      <c r="EY91" s="57"/>
      <c r="EZ91" s="57"/>
      <c r="FA91" s="57"/>
    </row>
    <row r="92" spans="1:157" x14ac:dyDescent="0.3">
      <c r="B92" s="7">
        <v>57</v>
      </c>
      <c r="C92" s="3">
        <v>91</v>
      </c>
      <c r="D92" s="57">
        <f>tpo_bars!F92</f>
        <v>81.172284029006804</v>
      </c>
      <c r="E92" s="57">
        <f t="shared" si="174"/>
        <v>66.404656037021965</v>
      </c>
      <c r="F92" s="40">
        <f>tpo_bars!I92</f>
        <v>58.101065691457627</v>
      </c>
      <c r="G92" s="40">
        <f t="shared" si="175"/>
        <v>61.246304218657833</v>
      </c>
      <c r="H92" s="40">
        <f>tpo_bars!O92</f>
        <v>76.752011138651184</v>
      </c>
      <c r="I92" s="57">
        <f t="shared" si="176"/>
        <v>78.663792493005658</v>
      </c>
      <c r="J92" s="40">
        <f>tpo_bars!P92</f>
        <v>80.657616658476343</v>
      </c>
      <c r="K92" s="57">
        <f t="shared" si="181"/>
        <v>74.359252329864887</v>
      </c>
      <c r="L92" s="40">
        <f>tpo_bars!S92</f>
        <v>72.745601179887032</v>
      </c>
      <c r="M92" s="57">
        <f t="shared" si="177"/>
        <v>67.700896586035739</v>
      </c>
      <c r="N92" s="40">
        <f>tpo_bars!V92</f>
        <v>75.261680834625921</v>
      </c>
      <c r="O92" s="57">
        <f t="shared" si="182"/>
        <v>78.373816934640118</v>
      </c>
      <c r="P92" s="40">
        <f>tpo_bars!AB92</f>
        <v>62.64204544920625</v>
      </c>
      <c r="Q92" s="57">
        <f t="shared" si="183"/>
        <v>63.323603673088883</v>
      </c>
      <c r="R92" s="40">
        <f>tpo_bars!AC92</f>
        <v>75.628810974781075</v>
      </c>
      <c r="S92" s="57">
        <f t="shared" si="184"/>
        <v>68.071132760945886</v>
      </c>
      <c r="T92" s="40">
        <f>tpo_bars!AF92</f>
        <v>59.630408650061369</v>
      </c>
      <c r="U92" s="57">
        <f t="shared" si="184"/>
        <v>57.568879962870696</v>
      </c>
      <c r="V92" s="40">
        <f>tpo_bars!AI92</f>
        <v>52.113970587756043</v>
      </c>
      <c r="W92" s="57">
        <f t="shared" si="185"/>
        <v>51.207286956792942</v>
      </c>
      <c r="X92" s="40">
        <f>tpo_bars!AO92</f>
        <v>83.579009439814598</v>
      </c>
      <c r="Y92" s="57">
        <f t="shared" si="186"/>
        <v>81.64302064971892</v>
      </c>
      <c r="Z92" s="40">
        <f>tpo_bars!AP92</f>
        <v>58.28536183746187</v>
      </c>
      <c r="AA92" s="57">
        <f t="shared" si="187"/>
        <v>49.789440694905025</v>
      </c>
      <c r="AB92" s="40">
        <f>tpo_bars!AS92</f>
        <v>80.045982574781902</v>
      </c>
      <c r="AC92" s="57">
        <f t="shared" si="178"/>
        <v>76.247364428581136</v>
      </c>
      <c r="AD92" s="40">
        <f>tpo_bars!AY92</f>
        <v>62.642045449206876</v>
      </c>
      <c r="AE92" s="57">
        <f t="shared" si="188"/>
        <v>57.601495962017843</v>
      </c>
      <c r="AF92" s="40">
        <f>tpo_bars!AZ92</f>
        <v>78.488372087319604</v>
      </c>
      <c r="AG92" s="57">
        <f t="shared" si="189"/>
        <v>68.917363229820552</v>
      </c>
      <c r="AH92" s="40">
        <f>tpo_bars!BF92</f>
        <v>62.896171398073967</v>
      </c>
      <c r="AI92" s="57">
        <f t="shared" si="179"/>
        <v>63.801002634723403</v>
      </c>
      <c r="AJ92" s="40">
        <f>tpo_bars!BG92</f>
        <v>73.696524066942132</v>
      </c>
      <c r="AK92" s="57">
        <f t="shared" si="190"/>
        <v>63.828015771496148</v>
      </c>
      <c r="AL92" s="40">
        <f>tpo_bars!BJ92</f>
        <v>65.694517973134694</v>
      </c>
      <c r="AM92" s="57">
        <f t="shared" si="191"/>
        <v>63.743650418705833</v>
      </c>
      <c r="AN92" s="40">
        <f>tpo_bars!BM92</f>
        <v>53.461745682292751</v>
      </c>
      <c r="AO92" s="57">
        <f t="shared" si="192"/>
        <v>47.132122620896965</v>
      </c>
      <c r="AP92" s="40">
        <f>tpo_bars!BP92</f>
        <v>59.175214693818539</v>
      </c>
      <c r="AQ92" s="57">
        <f t="shared" si="193"/>
        <v>50.465263958193113</v>
      </c>
      <c r="AR92" s="40">
        <f>tpo_bars!BS92</f>
        <v>69.524243281884864</v>
      </c>
      <c r="AS92" s="57">
        <f t="shared" si="194"/>
        <v>68.746839933724871</v>
      </c>
      <c r="AT92" s="40">
        <f>tpo_bars!BY92</f>
        <v>64.198369560856051</v>
      </c>
      <c r="AU92" s="57">
        <f t="shared" si="195"/>
        <v>62.052603326759979</v>
      </c>
      <c r="AV92" s="40">
        <f>tpo_bars!BZ92</f>
        <v>71.282327586975185</v>
      </c>
      <c r="AW92" s="57">
        <f t="shared" si="195"/>
        <v>69.8614389436582</v>
      </c>
      <c r="AX92" s="40">
        <f>tpo_bars!CF92</f>
        <v>64.331561206707917</v>
      </c>
      <c r="AY92" s="57">
        <f t="shared" si="196"/>
        <v>60.421143335147164</v>
      </c>
      <c r="AZ92" s="40">
        <f>tpo_bars!CG92</f>
        <v>75.721153850704539</v>
      </c>
      <c r="BA92" s="57">
        <f t="shared" si="180"/>
        <v>69.87448773886905</v>
      </c>
      <c r="BB92" s="40">
        <f>tpo_bars!CJ92</f>
        <v>70.7940924661319</v>
      </c>
      <c r="BC92" s="57">
        <f t="shared" si="197"/>
        <v>65.208210553580443</v>
      </c>
      <c r="BD92" s="40">
        <f>tpo_bars!CM92</f>
        <v>71.118836000444844</v>
      </c>
      <c r="BE92" s="57">
        <f t="shared" si="198"/>
        <v>67.917198978239696</v>
      </c>
      <c r="BF92" s="58">
        <f t="shared" si="108"/>
        <v>68.875593494461555</v>
      </c>
      <c r="BG92" s="57">
        <f t="shared" si="199"/>
        <v>64.969269819702333</v>
      </c>
      <c r="BH92" s="57">
        <f t="shared" si="109"/>
        <v>8.6231115154545318E-2</v>
      </c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  <c r="DC92" s="57"/>
      <c r="DD92" s="57"/>
      <c r="DE92" s="57"/>
      <c r="DF92" s="57"/>
      <c r="DG92" s="57"/>
      <c r="DH92" s="57"/>
      <c r="DI92" s="57"/>
      <c r="DJ92" s="57"/>
      <c r="DK92" s="57"/>
      <c r="DL92" s="57"/>
      <c r="DM92" s="57"/>
      <c r="DN92" s="57"/>
      <c r="DO92" s="57"/>
      <c r="DP92" s="57"/>
      <c r="DQ92" s="57"/>
      <c r="DR92" s="57"/>
      <c r="DS92" s="57"/>
      <c r="DT92" s="57"/>
      <c r="DU92" s="57"/>
      <c r="DV92" s="57"/>
      <c r="DW92" s="57"/>
      <c r="DX92" s="57"/>
      <c r="DY92" s="57"/>
      <c r="DZ92" s="57"/>
      <c r="EA92" s="57"/>
      <c r="EB92" s="57"/>
      <c r="EC92" s="57"/>
      <c r="ED92" s="57"/>
      <c r="EE92" s="57"/>
      <c r="EF92" s="57"/>
      <c r="EG92" s="57"/>
      <c r="EH92" s="57"/>
      <c r="EI92" s="57"/>
      <c r="EJ92" s="57"/>
      <c r="EK92" s="57"/>
      <c r="EL92" s="57"/>
      <c r="EM92" s="57"/>
      <c r="EN92" s="57"/>
      <c r="EO92" s="57"/>
      <c r="EP92" s="57"/>
      <c r="EQ92" s="57"/>
      <c r="ER92" s="57"/>
      <c r="ES92" s="57"/>
      <c r="ET92" s="57"/>
      <c r="EU92" s="57"/>
      <c r="EV92" s="57"/>
      <c r="EW92" s="57"/>
      <c r="EX92" s="57"/>
      <c r="EY92" s="57"/>
      <c r="EZ92" s="57"/>
      <c r="FA92" s="57"/>
    </row>
    <row r="93" spans="1:157" x14ac:dyDescent="0.3">
      <c r="B93" s="7">
        <v>58</v>
      </c>
      <c r="C93" s="3">
        <v>92</v>
      </c>
      <c r="D93" s="57">
        <f>tpo_bars!F93</f>
        <v>79.321981632993726</v>
      </c>
      <c r="E93" s="57">
        <f t="shared" si="174"/>
        <v>66.404656037021965</v>
      </c>
      <c r="F93" s="40">
        <f>tpo_bars!I93</f>
        <v>64.184131737060795</v>
      </c>
      <c r="G93" s="40">
        <f t="shared" si="175"/>
        <v>61.246304218657833</v>
      </c>
      <c r="H93" s="40">
        <f>tpo_bars!O93</f>
        <v>79.152042114870298</v>
      </c>
      <c r="I93" s="57">
        <f t="shared" si="176"/>
        <v>78.663792493005658</v>
      </c>
      <c r="J93" s="40">
        <f>tpo_bars!P93</f>
        <v>80.034914268389741</v>
      </c>
      <c r="K93" s="57">
        <f t="shared" si="181"/>
        <v>74.359252329864887</v>
      </c>
      <c r="L93" s="40">
        <f>tpo_bars!S93</f>
        <v>78.632318974627566</v>
      </c>
      <c r="M93" s="57">
        <f t="shared" si="177"/>
        <v>67.700896586035739</v>
      </c>
      <c r="N93" s="40">
        <f>tpo_bars!V93</f>
        <v>81.100252204785548</v>
      </c>
      <c r="O93" s="57">
        <f t="shared" si="182"/>
        <v>78.373816934640118</v>
      </c>
      <c r="P93" s="40">
        <f>tpo_bars!AB93</f>
        <v>69.059716043505688</v>
      </c>
      <c r="Q93" s="57">
        <f t="shared" si="183"/>
        <v>63.323603673088883</v>
      </c>
      <c r="R93" s="40">
        <f>tpo_bars!AC93</f>
        <v>74.333797086515219</v>
      </c>
      <c r="S93" s="57">
        <f t="shared" si="184"/>
        <v>68.071132760945886</v>
      </c>
      <c r="T93" s="40">
        <f>tpo_bars!AF93</f>
        <v>67.23341851589764</v>
      </c>
      <c r="U93" s="57">
        <f t="shared" si="184"/>
        <v>57.568879962870696</v>
      </c>
      <c r="V93" s="40">
        <f>tpo_bars!AI93</f>
        <v>56.725931854724308</v>
      </c>
      <c r="W93" s="57">
        <f t="shared" si="185"/>
        <v>51.207286956792942</v>
      </c>
      <c r="X93" s="40">
        <f>tpo_bars!AO93</f>
        <v>84.547546005785932</v>
      </c>
      <c r="Y93" s="57">
        <f t="shared" si="186"/>
        <v>81.64302064971892</v>
      </c>
      <c r="Z93" s="40">
        <f>tpo_bars!AP93</f>
        <v>53.774658573851475</v>
      </c>
      <c r="AA93" s="57">
        <f t="shared" si="187"/>
        <v>49.789440694905025</v>
      </c>
      <c r="AB93" s="40">
        <f>tpo_bars!AS93</f>
        <v>81.400595347467586</v>
      </c>
      <c r="AC93" s="57">
        <f t="shared" si="178"/>
        <v>76.247364428581136</v>
      </c>
      <c r="AD93" s="40">
        <f>tpo_bars!AY93</f>
        <v>64.633272541437336</v>
      </c>
      <c r="AE93" s="57">
        <f t="shared" si="188"/>
        <v>57.601495962017843</v>
      </c>
      <c r="AF93" s="40">
        <f>tpo_bars!AZ93</f>
        <v>79.3836289680617</v>
      </c>
      <c r="AG93" s="57">
        <f t="shared" si="189"/>
        <v>68.917363229820552</v>
      </c>
      <c r="AH93" s="40">
        <f>tpo_bars!BF93</f>
        <v>68.149038455600234</v>
      </c>
      <c r="AI93" s="57">
        <f t="shared" si="179"/>
        <v>63.801002634723403</v>
      </c>
      <c r="AJ93" s="40">
        <f>tpo_bars!BG93</f>
        <v>70.518092105424287</v>
      </c>
      <c r="AK93" s="57">
        <f t="shared" si="190"/>
        <v>63.828015771496148</v>
      </c>
      <c r="AL93" s="40">
        <f>tpo_bars!BJ93</f>
        <v>67.744908611231253</v>
      </c>
      <c r="AM93" s="57">
        <f t="shared" si="191"/>
        <v>63.743650418705833</v>
      </c>
      <c r="AN93" s="40">
        <f>tpo_bars!BM93</f>
        <v>51.434760071499461</v>
      </c>
      <c r="AO93" s="57">
        <f t="shared" si="192"/>
        <v>47.132122620896965</v>
      </c>
      <c r="AP93" s="40">
        <f>tpo_bars!BP93</f>
        <v>54.867211199116994</v>
      </c>
      <c r="AQ93" s="57">
        <f t="shared" si="193"/>
        <v>50.465263958193113</v>
      </c>
      <c r="AR93" s="40">
        <f>tpo_bars!BS93</f>
        <v>80.990555034775539</v>
      </c>
      <c r="AS93" s="57">
        <f t="shared" si="194"/>
        <v>68.746839933724871</v>
      </c>
      <c r="AT93" s="40">
        <f>tpo_bars!BY93</f>
        <v>67.887931045456114</v>
      </c>
      <c r="AU93" s="57">
        <f t="shared" si="195"/>
        <v>62.052603326759979</v>
      </c>
      <c r="AV93" s="40">
        <f>tpo_bars!BZ93</f>
        <v>75.793867307669515</v>
      </c>
      <c r="AW93" s="57">
        <f t="shared" si="195"/>
        <v>69.8614389436582</v>
      </c>
      <c r="AX93" s="40">
        <f>tpo_bars!CF93</f>
        <v>75.261680834625921</v>
      </c>
      <c r="AY93" s="57">
        <f t="shared" si="196"/>
        <v>60.421143335147164</v>
      </c>
      <c r="AZ93" s="40">
        <f>tpo_bars!CG93</f>
        <v>78.239051094493945</v>
      </c>
      <c r="BA93" s="57">
        <f t="shared" si="180"/>
        <v>69.87448773886905</v>
      </c>
      <c r="BB93" s="40">
        <f>tpo_bars!CJ93</f>
        <v>72.423986484022862</v>
      </c>
      <c r="BC93" s="57">
        <f t="shared" si="197"/>
        <v>65.208210553580443</v>
      </c>
      <c r="BD93" s="40">
        <f>tpo_bars!CM93</f>
        <v>75.157440271140402</v>
      </c>
      <c r="BE93" s="57">
        <f t="shared" si="198"/>
        <v>67.917198978239696</v>
      </c>
      <c r="BF93" s="58">
        <f t="shared" si="108"/>
        <v>71.555064014260424</v>
      </c>
      <c r="BG93" s="57">
        <f t="shared" si="199"/>
        <v>64.969269819702333</v>
      </c>
      <c r="BH93" s="57">
        <f t="shared" si="109"/>
        <v>0.36215275493572735</v>
      </c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  <c r="DC93" s="57"/>
      <c r="DD93" s="57"/>
      <c r="DE93" s="57"/>
      <c r="DF93" s="57"/>
      <c r="DG93" s="57"/>
      <c r="DH93" s="57"/>
      <c r="DI93" s="57"/>
      <c r="DJ93" s="57"/>
      <c r="DK93" s="57"/>
      <c r="DL93" s="57"/>
      <c r="DM93" s="57"/>
      <c r="DN93" s="57"/>
      <c r="DO93" s="57"/>
      <c r="DP93" s="57"/>
      <c r="DQ93" s="57"/>
      <c r="DR93" s="57"/>
      <c r="DS93" s="57"/>
      <c r="DT93" s="57"/>
      <c r="DU93" s="57"/>
      <c r="DV93" s="57"/>
      <c r="DW93" s="57"/>
      <c r="DX93" s="57"/>
      <c r="DY93" s="57"/>
      <c r="DZ93" s="57"/>
      <c r="EA93" s="57"/>
      <c r="EB93" s="57"/>
      <c r="EC93" s="57"/>
      <c r="ED93" s="57"/>
      <c r="EE93" s="57"/>
      <c r="EF93" s="57"/>
      <c r="EG93" s="57"/>
      <c r="EH93" s="57"/>
      <c r="EI93" s="57"/>
      <c r="EJ93" s="57"/>
      <c r="EK93" s="57"/>
      <c r="EL93" s="57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EX93" s="57"/>
      <c r="EY93" s="57"/>
      <c r="EZ93" s="57"/>
      <c r="FA93" s="57"/>
    </row>
    <row r="94" spans="1:157" x14ac:dyDescent="0.3">
      <c r="C94" s="3">
        <v>93</v>
      </c>
      <c r="D94" s="57">
        <f>tpo_bars!F94</f>
        <v>79.321981632993726</v>
      </c>
      <c r="E94" s="57">
        <f t="shared" si="174"/>
        <v>66.404656037021965</v>
      </c>
      <c r="F94" s="40">
        <f>tpo_bars!I94</f>
        <v>64.184131737060795</v>
      </c>
      <c r="G94" s="40">
        <f t="shared" si="175"/>
        <v>61.246304218657833</v>
      </c>
      <c r="H94" s="40">
        <f>tpo_bars!O94</f>
        <v>79.865582745649093</v>
      </c>
      <c r="I94" s="57">
        <f t="shared" si="176"/>
        <v>78.663792493005658</v>
      </c>
      <c r="J94" s="40">
        <f>tpo_bars!P94</f>
        <v>80.034914268389741</v>
      </c>
      <c r="K94" s="57">
        <f t="shared" si="181"/>
        <v>74.359252329864887</v>
      </c>
      <c r="L94" s="40">
        <f>tpo_bars!S94</f>
        <v>78.632318974627566</v>
      </c>
      <c r="M94" s="57">
        <f t="shared" si="177"/>
        <v>67.700896586035739</v>
      </c>
      <c r="N94" s="40">
        <f>tpo_bars!V94</f>
        <v>81.100252204785548</v>
      </c>
      <c r="O94" s="57">
        <f t="shared" si="182"/>
        <v>78.373816934640118</v>
      </c>
      <c r="P94" s="40">
        <f>tpo_bars!AB94</f>
        <v>66.256009612398415</v>
      </c>
      <c r="Q94" s="57">
        <f t="shared" si="183"/>
        <v>63.323603673088883</v>
      </c>
      <c r="R94" s="40">
        <f>tpo_bars!AC94</f>
        <v>74.333797086515219</v>
      </c>
      <c r="S94" s="57">
        <f t="shared" si="184"/>
        <v>68.071132760945886</v>
      </c>
      <c r="T94" s="40">
        <f>tpo_bars!AF94</f>
        <v>67.23341851589764</v>
      </c>
      <c r="U94" s="57">
        <f t="shared" si="184"/>
        <v>57.568879962870696</v>
      </c>
      <c r="V94" s="40">
        <f>tpo_bars!AI94</f>
        <v>56.725931854724308</v>
      </c>
      <c r="W94" s="57">
        <f t="shared" si="185"/>
        <v>51.207286956792942</v>
      </c>
      <c r="X94" s="40">
        <f>tpo_bars!AO94</f>
        <v>86.553558975884528</v>
      </c>
      <c r="Y94" s="57">
        <f t="shared" si="186"/>
        <v>81.64302064971892</v>
      </c>
      <c r="Z94" s="40">
        <f>tpo_bars!AP94</f>
        <v>53.774658573851475</v>
      </c>
      <c r="AA94" s="57">
        <f t="shared" si="187"/>
        <v>49.789440694905025</v>
      </c>
      <c r="AB94" s="40">
        <f>tpo_bars!AS94</f>
        <v>81.400595347467586</v>
      </c>
      <c r="AC94" s="57">
        <f t="shared" si="178"/>
        <v>76.247364428581136</v>
      </c>
      <c r="AD94" s="40">
        <f>tpo_bars!AY94</f>
        <v>62.421363863258257</v>
      </c>
      <c r="AE94" s="57">
        <f t="shared" si="188"/>
        <v>57.601495962017843</v>
      </c>
      <c r="AF94" s="40">
        <f>tpo_bars!AZ94</f>
        <v>79.3836289680617</v>
      </c>
      <c r="AG94" s="57">
        <f t="shared" si="189"/>
        <v>68.917363229820552</v>
      </c>
      <c r="AH94" s="40">
        <f>tpo_bars!BF94</f>
        <v>67.702647386438002</v>
      </c>
      <c r="AI94" s="57">
        <f t="shared" si="179"/>
        <v>63.801002634723403</v>
      </c>
      <c r="AJ94" s="40">
        <f>tpo_bars!BG94</f>
        <v>70.518092105424287</v>
      </c>
      <c r="AK94" s="57">
        <f t="shared" si="190"/>
        <v>63.828015771496148</v>
      </c>
      <c r="AL94" s="40">
        <f>tpo_bars!BJ94</f>
        <v>67.744908611231253</v>
      </c>
      <c r="AM94" s="57">
        <f t="shared" si="191"/>
        <v>63.743650418705833</v>
      </c>
      <c r="AN94" s="40">
        <f>tpo_bars!BM94</f>
        <v>51.434760071499461</v>
      </c>
      <c r="AO94" s="57">
        <f t="shared" si="192"/>
        <v>47.132122620896965</v>
      </c>
      <c r="AP94" s="40">
        <f>tpo_bars!BP94</f>
        <v>54.867211199116994</v>
      </c>
      <c r="AQ94" s="57">
        <f t="shared" si="193"/>
        <v>50.465263958193113</v>
      </c>
      <c r="AR94" s="40">
        <f>tpo_bars!BS94</f>
        <v>80.990555034775539</v>
      </c>
      <c r="AS94" s="57">
        <f t="shared" si="194"/>
        <v>68.746839933724871</v>
      </c>
      <c r="AT94" s="40">
        <f>tpo_bars!BY94</f>
        <v>63.248980103519564</v>
      </c>
      <c r="AU94" s="57">
        <f t="shared" si="195"/>
        <v>62.052603326759979</v>
      </c>
      <c r="AV94" s="40">
        <f>tpo_bars!BZ94</f>
        <v>75.793867307669515</v>
      </c>
      <c r="AW94" s="57">
        <f t="shared" si="195"/>
        <v>69.8614389436582</v>
      </c>
      <c r="AX94" s="40">
        <f>tpo_bars!CF94</f>
        <v>65.97406914172582</v>
      </c>
      <c r="AY94" s="57">
        <f t="shared" si="196"/>
        <v>60.421143335147164</v>
      </c>
      <c r="AZ94" s="40">
        <f>tpo_bars!CG94</f>
        <v>78.239051094493945</v>
      </c>
      <c r="BA94" s="57">
        <f t="shared" si="180"/>
        <v>69.87448773886905</v>
      </c>
      <c r="BB94" s="40">
        <f>tpo_bars!CJ94</f>
        <v>72.423986484022862</v>
      </c>
      <c r="BC94" s="57">
        <f t="shared" si="197"/>
        <v>65.208210553580443</v>
      </c>
      <c r="BD94" s="40">
        <f>tpo_bars!CM94</f>
        <v>75.157440271140402</v>
      </c>
      <c r="BE94" s="57">
        <f t="shared" si="198"/>
        <v>67.917198978239696</v>
      </c>
      <c r="BF94" s="58">
        <f t="shared" si="108"/>
        <v>70.93769308046754</v>
      </c>
      <c r="BG94" s="57">
        <f t="shared" si="199"/>
        <v>64.969269819702333</v>
      </c>
      <c r="BH94" s="57">
        <f t="shared" si="109"/>
        <v>0.29857825424737533</v>
      </c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57"/>
      <c r="CY94" s="57"/>
      <c r="CZ94" s="57"/>
      <c r="DA94" s="57"/>
      <c r="DB94" s="57"/>
      <c r="DC94" s="57"/>
      <c r="DD94" s="57"/>
      <c r="DE94" s="57"/>
      <c r="DF94" s="57"/>
      <c r="DG94" s="57"/>
      <c r="DH94" s="57"/>
      <c r="DI94" s="57"/>
      <c r="DJ94" s="57"/>
      <c r="DK94" s="57"/>
      <c r="DL94" s="57"/>
      <c r="DM94" s="57"/>
      <c r="DN94" s="57"/>
      <c r="DO94" s="57"/>
      <c r="DP94" s="57"/>
      <c r="DQ94" s="57"/>
      <c r="DR94" s="57"/>
      <c r="DS94" s="57"/>
      <c r="DT94" s="57"/>
      <c r="DU94" s="57"/>
      <c r="DV94" s="57"/>
      <c r="DW94" s="57"/>
      <c r="DX94" s="57"/>
      <c r="DY94" s="57"/>
      <c r="DZ94" s="57"/>
      <c r="EA94" s="57"/>
      <c r="EB94" s="57"/>
      <c r="EC94" s="57"/>
      <c r="ED94" s="57"/>
      <c r="EE94" s="57"/>
      <c r="EF94" s="57"/>
      <c r="EG94" s="57"/>
      <c r="EH94" s="57"/>
      <c r="EI94" s="57"/>
      <c r="EJ94" s="57"/>
      <c r="EK94" s="57"/>
      <c r="EL94" s="57"/>
      <c r="EM94" s="57"/>
      <c r="EN94" s="57"/>
      <c r="EO94" s="57"/>
      <c r="EP94" s="57"/>
      <c r="EQ94" s="57"/>
      <c r="ER94" s="57"/>
      <c r="ES94" s="57"/>
      <c r="ET94" s="57"/>
      <c r="EU94" s="57"/>
      <c r="EV94" s="57"/>
      <c r="EW94" s="57"/>
      <c r="EX94" s="57"/>
      <c r="EY94" s="57"/>
      <c r="EZ94" s="57"/>
      <c r="FA94" s="57"/>
    </row>
    <row r="95" spans="1:157" x14ac:dyDescent="0.3">
      <c r="C95" s="3">
        <v>94</v>
      </c>
      <c r="D95" s="57">
        <f>tpo_bars!F95</f>
        <v>79.321981632993726</v>
      </c>
      <c r="E95" s="57">
        <f t="shared" si="174"/>
        <v>66.404656037021965</v>
      </c>
      <c r="F95" s="40">
        <f>tpo_bars!I95</f>
        <v>64.184131737060795</v>
      </c>
      <c r="G95" s="40">
        <f t="shared" si="175"/>
        <v>61.246304218657833</v>
      </c>
      <c r="H95" s="40">
        <f>tpo_bars!O95</f>
        <v>91.065006272842012</v>
      </c>
      <c r="I95" s="57">
        <f t="shared" si="176"/>
        <v>78.663792493005658</v>
      </c>
      <c r="J95" s="40">
        <f>tpo_bars!P95</f>
        <v>80.034914268389741</v>
      </c>
      <c r="K95" s="57">
        <f t="shared" si="181"/>
        <v>74.359252329864887</v>
      </c>
      <c r="L95" s="40">
        <f>tpo_bars!S95</f>
        <v>78.632318974627566</v>
      </c>
      <c r="M95" s="57">
        <f t="shared" si="177"/>
        <v>67.700896586035739</v>
      </c>
      <c r="N95" s="40">
        <f>tpo_bars!V95</f>
        <v>81.100252204785548</v>
      </c>
      <c r="O95" s="57">
        <f t="shared" si="182"/>
        <v>78.373816934640118</v>
      </c>
      <c r="P95" s="40">
        <f>tpo_bars!AB95</f>
        <v>69.758551741405</v>
      </c>
      <c r="Q95" s="57">
        <f t="shared" si="183"/>
        <v>63.323603673088883</v>
      </c>
      <c r="R95" s="40">
        <f>tpo_bars!AC95</f>
        <v>74.333797086515219</v>
      </c>
      <c r="S95" s="57">
        <f t="shared" si="184"/>
        <v>68.071132760945886</v>
      </c>
      <c r="T95" s="40">
        <f>tpo_bars!AF95</f>
        <v>67.23341851589764</v>
      </c>
      <c r="U95" s="57">
        <f t="shared" si="184"/>
        <v>57.568879962870696</v>
      </c>
      <c r="V95" s="40">
        <f>tpo_bars!AI95</f>
        <v>56.725931854724308</v>
      </c>
      <c r="W95" s="57">
        <f t="shared" si="185"/>
        <v>51.207286956792942</v>
      </c>
      <c r="X95" s="40">
        <f>tpo_bars!AO95</f>
        <v>86.012883514779347</v>
      </c>
      <c r="Y95" s="57">
        <f t="shared" si="186"/>
        <v>81.64302064971892</v>
      </c>
      <c r="Z95" s="40">
        <f>tpo_bars!AP95</f>
        <v>53.774658573851475</v>
      </c>
      <c r="AA95" s="57">
        <f t="shared" si="187"/>
        <v>49.789440694905025</v>
      </c>
      <c r="AB95" s="40">
        <f>tpo_bars!AS95</f>
        <v>81.400595347467586</v>
      </c>
      <c r="AC95" s="57">
        <f t="shared" si="178"/>
        <v>76.247364428581136</v>
      </c>
      <c r="AD95" s="40">
        <f>tpo_bars!AY95</f>
        <v>63.023758959775947</v>
      </c>
      <c r="AE95" s="57">
        <f t="shared" si="188"/>
        <v>57.601495962017843</v>
      </c>
      <c r="AF95" s="40">
        <f>tpo_bars!AZ95</f>
        <v>79.3836289680617</v>
      </c>
      <c r="AG95" s="57">
        <f t="shared" si="189"/>
        <v>68.917363229820552</v>
      </c>
      <c r="AH95" s="40">
        <f>tpo_bars!BF95</f>
        <v>68.223716717904964</v>
      </c>
      <c r="AI95" s="57">
        <f t="shared" si="179"/>
        <v>63.801002634723403</v>
      </c>
      <c r="AJ95" s="40">
        <f>tpo_bars!BG95</f>
        <v>70.518092105424287</v>
      </c>
      <c r="AK95" s="57">
        <f t="shared" si="190"/>
        <v>63.828015771496148</v>
      </c>
      <c r="AL95" s="40">
        <f>tpo_bars!BJ95</f>
        <v>67.744908611231253</v>
      </c>
      <c r="AM95" s="57">
        <f t="shared" si="191"/>
        <v>63.743650418705833</v>
      </c>
      <c r="AN95" s="40">
        <f>tpo_bars!BM95</f>
        <v>51.434760071499461</v>
      </c>
      <c r="AO95" s="57">
        <f t="shared" si="192"/>
        <v>47.132122620896965</v>
      </c>
      <c r="AP95" s="40">
        <f>tpo_bars!BP95</f>
        <v>54.867211199116994</v>
      </c>
      <c r="AQ95" s="57">
        <f t="shared" si="193"/>
        <v>50.465263958193113</v>
      </c>
      <c r="AR95" s="40">
        <f>tpo_bars!BS95</f>
        <v>80.990555034775539</v>
      </c>
      <c r="AS95" s="57">
        <f t="shared" si="194"/>
        <v>68.746839933724871</v>
      </c>
      <c r="AT95" s="40">
        <f>tpo_bars!BY95</f>
        <v>70.07415254218661</v>
      </c>
      <c r="AU95" s="57">
        <f t="shared" si="195"/>
        <v>62.052603326759979</v>
      </c>
      <c r="AV95" s="40">
        <f>tpo_bars!BZ95</f>
        <v>75.793867307669515</v>
      </c>
      <c r="AW95" s="57">
        <f t="shared" si="195"/>
        <v>69.8614389436582</v>
      </c>
      <c r="AX95" s="40">
        <f>tpo_bars!CF95</f>
        <v>71.364034793818377</v>
      </c>
      <c r="AY95" s="57">
        <f t="shared" si="196"/>
        <v>60.421143335147164</v>
      </c>
      <c r="AZ95" s="40">
        <f>tpo_bars!CG95</f>
        <v>78.239051094493945</v>
      </c>
      <c r="BA95" s="57">
        <f t="shared" si="180"/>
        <v>69.87448773886905</v>
      </c>
      <c r="BB95" s="40">
        <f>tpo_bars!CJ95</f>
        <v>72.423986484022862</v>
      </c>
      <c r="BC95" s="57">
        <f t="shared" si="197"/>
        <v>65.208210553580443</v>
      </c>
      <c r="BD95" s="40">
        <f>tpo_bars!CM95</f>
        <v>75.157440271140402</v>
      </c>
      <c r="BE95" s="57">
        <f t="shared" si="198"/>
        <v>67.917198978239696</v>
      </c>
      <c r="BF95" s="58">
        <f t="shared" si="108"/>
        <v>71.956207625424511</v>
      </c>
      <c r="BG95" s="57">
        <f t="shared" si="199"/>
        <v>64.969269819702333</v>
      </c>
      <c r="BH95" s="57">
        <f t="shared" si="109"/>
        <v>0.40346099182890588</v>
      </c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  <c r="DL95" s="57"/>
      <c r="DM95" s="57"/>
      <c r="DN95" s="57"/>
      <c r="DO95" s="57"/>
      <c r="DP95" s="57"/>
      <c r="DQ95" s="57"/>
      <c r="DR95" s="57"/>
      <c r="DS95" s="57"/>
      <c r="DT95" s="57"/>
      <c r="DU95" s="57"/>
      <c r="DV95" s="57"/>
      <c r="DW95" s="57"/>
      <c r="DX95" s="57"/>
      <c r="DY95" s="57"/>
      <c r="DZ95" s="57"/>
      <c r="EA95" s="57"/>
      <c r="EB95" s="57"/>
      <c r="EC95" s="57"/>
      <c r="ED95" s="57"/>
      <c r="EE95" s="57"/>
      <c r="EF95" s="57"/>
      <c r="EG95" s="57"/>
      <c r="EH95" s="57"/>
      <c r="EI95" s="57"/>
      <c r="EJ95" s="57"/>
      <c r="EK95" s="57"/>
      <c r="EL95" s="57"/>
      <c r="EM95" s="57"/>
      <c r="EN95" s="57"/>
      <c r="EO95" s="57"/>
      <c r="EP95" s="57"/>
      <c r="EQ95" s="57"/>
      <c r="ER95" s="57"/>
      <c r="ES95" s="57"/>
      <c r="ET95" s="57"/>
      <c r="EU95" s="57"/>
      <c r="EV95" s="57"/>
      <c r="EW95" s="57"/>
      <c r="EX95" s="57"/>
      <c r="EY95" s="57"/>
      <c r="EZ95" s="57"/>
      <c r="FA95" s="57"/>
    </row>
    <row r="96" spans="1:157" x14ac:dyDescent="0.3">
      <c r="B96" s="7" t="s">
        <v>27</v>
      </c>
      <c r="C96" s="3">
        <v>95</v>
      </c>
      <c r="D96" s="57">
        <f>tpo_bars!F96</f>
        <v>75.139037160085152</v>
      </c>
      <c r="E96" s="57">
        <f t="shared" si="174"/>
        <v>66.404656037021965</v>
      </c>
      <c r="F96" s="40">
        <f>tpo_bars!I96</f>
        <v>62.073030334583919</v>
      </c>
      <c r="G96" s="40">
        <f t="shared" si="175"/>
        <v>61.246304218657833</v>
      </c>
      <c r="H96" s="40">
        <f>tpo_bars!O96</f>
        <v>82.140325646471055</v>
      </c>
      <c r="I96" s="57">
        <f t="shared" si="176"/>
        <v>78.663792493005658</v>
      </c>
      <c r="J96" s="40">
        <f>tpo_bars!P96</f>
        <v>79.568238376470589</v>
      </c>
      <c r="K96" s="57">
        <f t="shared" si="181"/>
        <v>74.359252329864887</v>
      </c>
      <c r="L96" s="40">
        <f>tpo_bars!S96</f>
        <v>73.047802141294156</v>
      </c>
      <c r="M96" s="57">
        <f t="shared" si="177"/>
        <v>67.700896586035739</v>
      </c>
      <c r="N96" s="40">
        <f>tpo_bars!V96</f>
        <v>83.026581575389571</v>
      </c>
      <c r="O96" s="57">
        <f t="shared" si="182"/>
        <v>78.373816934640118</v>
      </c>
      <c r="P96" s="40">
        <f>tpo_bars!AB96</f>
        <v>66.420664206641874</v>
      </c>
      <c r="Q96" s="57">
        <f t="shared" si="183"/>
        <v>63.323603673088883</v>
      </c>
      <c r="R96" s="40">
        <f>tpo_bars!AC96</f>
        <v>73.732715181666038</v>
      </c>
      <c r="S96" s="57">
        <f t="shared" si="184"/>
        <v>68.071132760945886</v>
      </c>
      <c r="T96" s="40">
        <f>tpo_bars!AF96</f>
        <v>68.146567279700534</v>
      </c>
      <c r="U96" s="57">
        <f t="shared" si="184"/>
        <v>57.568879962870696</v>
      </c>
      <c r="V96" s="40">
        <f>tpo_bars!AI96</f>
        <v>54.480306416746359</v>
      </c>
      <c r="W96" s="57">
        <f t="shared" si="185"/>
        <v>51.207286956792942</v>
      </c>
      <c r="X96" s="40">
        <f>tpo_bars!AO96</f>
        <v>84.837149636951054</v>
      </c>
      <c r="Y96" s="57">
        <f t="shared" si="186"/>
        <v>81.64302064971892</v>
      </c>
      <c r="Z96" s="40">
        <f>tpo_bars!AP96</f>
        <v>53.271343331016745</v>
      </c>
      <c r="AA96" s="57">
        <f t="shared" si="187"/>
        <v>49.789440694905025</v>
      </c>
      <c r="AB96" s="40">
        <f>tpo_bars!AS96</f>
        <v>80.710378329139132</v>
      </c>
      <c r="AC96" s="57">
        <f t="shared" si="178"/>
        <v>76.247364428581136</v>
      </c>
      <c r="AD96" s="40">
        <f>tpo_bars!AY96</f>
        <v>60.699675017076409</v>
      </c>
      <c r="AE96" s="57">
        <f t="shared" si="188"/>
        <v>57.601495962017843</v>
      </c>
      <c r="AF96" s="40">
        <f>tpo_bars!AZ96</f>
        <v>78.103474436621298</v>
      </c>
      <c r="AG96" s="57">
        <f t="shared" si="189"/>
        <v>68.917363229820552</v>
      </c>
      <c r="AH96" s="40">
        <f>tpo_bars!BF96</f>
        <v>66.044603819792329</v>
      </c>
      <c r="AI96" s="57">
        <f t="shared" si="179"/>
        <v>63.801002634723403</v>
      </c>
      <c r="AJ96" s="40">
        <f>tpo_bars!BG96</f>
        <v>71.147717928296615</v>
      </c>
      <c r="AK96" s="57">
        <f t="shared" si="190"/>
        <v>63.828015771496148</v>
      </c>
      <c r="AL96" s="40">
        <f>tpo_bars!BJ96</f>
        <v>67.770035475916202</v>
      </c>
      <c r="AM96" s="57">
        <f t="shared" si="191"/>
        <v>63.743650418705833</v>
      </c>
      <c r="AN96" s="40">
        <f>tpo_bars!BM96</f>
        <v>51.327797135052208</v>
      </c>
      <c r="AO96" s="57">
        <f t="shared" si="192"/>
        <v>47.132122620896965</v>
      </c>
      <c r="AP96" s="40">
        <f>tpo_bars!BP96</f>
        <v>53.981390271748566</v>
      </c>
      <c r="AQ96" s="57">
        <f t="shared" si="193"/>
        <v>50.465263958193113</v>
      </c>
      <c r="AR96" s="40">
        <f>tpo_bars!BS96</f>
        <v>81.729070734744425</v>
      </c>
      <c r="AS96" s="57">
        <f t="shared" si="194"/>
        <v>68.746839933724871</v>
      </c>
      <c r="AT96" s="40">
        <f>tpo_bars!BY96</f>
        <v>65.027463412596816</v>
      </c>
      <c r="AU96" s="57">
        <f t="shared" si="195"/>
        <v>62.052603326759979</v>
      </c>
      <c r="AV96" s="40">
        <f>tpo_bars!BZ96</f>
        <v>73.848020603811236</v>
      </c>
      <c r="AW96" s="57">
        <f t="shared" si="195"/>
        <v>69.8614389436582</v>
      </c>
      <c r="AX96" s="40">
        <f>tpo_bars!CF96</f>
        <v>67.189477208716994</v>
      </c>
      <c r="AY96" s="57">
        <f t="shared" si="196"/>
        <v>60.421143335147164</v>
      </c>
      <c r="AZ96" s="40">
        <f>tpo_bars!CG96</f>
        <v>77.400775549905219</v>
      </c>
      <c r="BA96" s="57">
        <f t="shared" si="180"/>
        <v>69.87448773886905</v>
      </c>
      <c r="BB96" s="40">
        <f>tpo_bars!CJ96</f>
        <v>69.9619932504486</v>
      </c>
      <c r="BC96" s="57">
        <f t="shared" si="197"/>
        <v>65.208210553580443</v>
      </c>
      <c r="BD96" s="40">
        <f>tpo_bars!CM96</f>
        <v>75.084389930182738</v>
      </c>
      <c r="BE96" s="57">
        <f t="shared" si="198"/>
        <v>67.917198978239696</v>
      </c>
      <c r="BF96" s="58">
        <f t="shared" si="108"/>
        <v>70.218889792261706</v>
      </c>
      <c r="BG96" s="57">
        <f t="shared" si="199"/>
        <v>64.969269819702333</v>
      </c>
      <c r="BH96" s="57">
        <f t="shared" si="109"/>
        <v>0.22455863712662164</v>
      </c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7"/>
      <c r="CX96" s="57"/>
      <c r="CY96" s="57"/>
      <c r="CZ96" s="57"/>
      <c r="DA96" s="57"/>
      <c r="DB96" s="57"/>
      <c r="DC96" s="57"/>
      <c r="DD96" s="57"/>
      <c r="DE96" s="57"/>
      <c r="DF96" s="57"/>
      <c r="DG96" s="57"/>
      <c r="DH96" s="57"/>
      <c r="DI96" s="57"/>
      <c r="DJ96" s="57"/>
      <c r="DK96" s="57"/>
      <c r="DL96" s="57"/>
      <c r="DM96" s="57"/>
      <c r="DN96" s="57"/>
      <c r="DO96" s="57"/>
      <c r="DP96" s="57"/>
      <c r="DQ96" s="57"/>
      <c r="DR96" s="57"/>
      <c r="DS96" s="57"/>
      <c r="DT96" s="57"/>
      <c r="DU96" s="57"/>
      <c r="DV96" s="57"/>
      <c r="DW96" s="57"/>
      <c r="DX96" s="57"/>
      <c r="DY96" s="57"/>
      <c r="DZ96" s="57"/>
      <c r="EA96" s="57"/>
      <c r="EB96" s="57"/>
      <c r="EC96" s="57"/>
      <c r="ED96" s="57"/>
      <c r="EE96" s="57"/>
      <c r="EF96" s="57"/>
      <c r="EG96" s="57"/>
      <c r="EH96" s="57"/>
      <c r="EI96" s="57"/>
      <c r="EJ96" s="57"/>
      <c r="EK96" s="57"/>
      <c r="EL96" s="57"/>
      <c r="EM96" s="57"/>
      <c r="EN96" s="57"/>
      <c r="EO96" s="57"/>
      <c r="EP96" s="57"/>
      <c r="EQ96" s="57"/>
      <c r="ER96" s="57"/>
      <c r="ES96" s="57"/>
      <c r="ET96" s="57"/>
      <c r="EU96" s="57"/>
      <c r="EV96" s="57"/>
      <c r="EW96" s="57"/>
      <c r="EX96" s="57"/>
      <c r="EY96" s="57"/>
      <c r="EZ96" s="57"/>
      <c r="FA96" s="57"/>
    </row>
    <row r="97" spans="2:157" x14ac:dyDescent="0.3">
      <c r="B97" s="7">
        <v>60</v>
      </c>
      <c r="C97" s="3">
        <v>96</v>
      </c>
      <c r="D97" s="57">
        <f>tpo_bars!F97</f>
        <v>72.224041924791749</v>
      </c>
      <c r="E97" s="57">
        <f t="shared" si="174"/>
        <v>66.404656037021965</v>
      </c>
      <c r="F97" s="40">
        <f>tpo_bars!I97</f>
        <v>64.694376529165325</v>
      </c>
      <c r="G97" s="40">
        <f t="shared" si="175"/>
        <v>61.246304218657833</v>
      </c>
      <c r="H97" s="40">
        <f>tpo_bars!O97</f>
        <v>81.59950658301598</v>
      </c>
      <c r="I97" s="57">
        <f t="shared" si="176"/>
        <v>78.663792493005658</v>
      </c>
      <c r="J97" s="40">
        <f>tpo_bars!P97</f>
        <v>78.203814629189239</v>
      </c>
      <c r="K97" s="57">
        <f t="shared" si="181"/>
        <v>74.359252329864887</v>
      </c>
      <c r="L97" s="40">
        <f>tpo_bars!S97</f>
        <v>69.388111885170161</v>
      </c>
      <c r="M97" s="57">
        <f t="shared" si="177"/>
        <v>67.700896586035739</v>
      </c>
      <c r="N97" s="40">
        <f>tpo_bars!V97</f>
        <v>79.644419476135312</v>
      </c>
      <c r="O97" s="57">
        <f t="shared" si="182"/>
        <v>78.373816934640118</v>
      </c>
      <c r="P97" s="40">
        <f>tpo_bars!AB97</f>
        <v>68.958627429029761</v>
      </c>
      <c r="Q97" s="57">
        <f t="shared" si="183"/>
        <v>63.323603673088883</v>
      </c>
      <c r="R97" s="40">
        <f>tpo_bars!AC97</f>
        <v>72.363623103075554</v>
      </c>
      <c r="S97" s="57">
        <f t="shared" si="184"/>
        <v>68.071132760945886</v>
      </c>
      <c r="T97" s="40">
        <f>tpo_bars!AF97</f>
        <v>65.097588977111528</v>
      </c>
      <c r="U97" s="57">
        <f t="shared" si="184"/>
        <v>57.568879962870696</v>
      </c>
      <c r="V97" s="40">
        <f>tpo_bars!AI97</f>
        <v>54.138476649556729</v>
      </c>
      <c r="W97" s="57">
        <f t="shared" si="185"/>
        <v>51.207286956792942</v>
      </c>
      <c r="X97" s="40">
        <f>tpo_bars!AO97</f>
        <v>85.894217452731596</v>
      </c>
      <c r="Y97" s="57">
        <f t="shared" si="186"/>
        <v>81.64302064971892</v>
      </c>
      <c r="Z97" s="40">
        <f>tpo_bars!AP97</f>
        <v>55.669322260952029</v>
      </c>
      <c r="AA97" s="57">
        <f t="shared" si="187"/>
        <v>49.789440694905025</v>
      </c>
      <c r="AB97" s="40">
        <f>tpo_bars!AS97</f>
        <v>80.592105263342049</v>
      </c>
      <c r="AC97" s="57">
        <f t="shared" si="178"/>
        <v>76.247364428581136</v>
      </c>
      <c r="AD97" s="40">
        <f>tpo_bars!AY97</f>
        <v>66.022082208870941</v>
      </c>
      <c r="AE97" s="57">
        <f t="shared" si="188"/>
        <v>57.601495962017843</v>
      </c>
      <c r="AF97" s="40">
        <f>tpo_bars!AZ97</f>
        <v>75.170454545588072</v>
      </c>
      <c r="AG97" s="57">
        <f t="shared" si="189"/>
        <v>68.917363229820552</v>
      </c>
      <c r="AH97" s="40">
        <f>tpo_bars!BF97</f>
        <v>70.153421950135325</v>
      </c>
      <c r="AI97" s="57">
        <f t="shared" si="179"/>
        <v>63.801002634723403</v>
      </c>
      <c r="AJ97" s="40">
        <f>tpo_bars!BG97</f>
        <v>70.312499999999744</v>
      </c>
      <c r="AK97" s="57">
        <f t="shared" si="190"/>
        <v>63.828015771496148</v>
      </c>
      <c r="AL97" s="40">
        <f>tpo_bars!BJ97</f>
        <v>69.551046449589123</v>
      </c>
      <c r="AM97" s="57">
        <f t="shared" si="191"/>
        <v>63.743650418705833</v>
      </c>
      <c r="AN97" s="40">
        <f>tpo_bars!BM97</f>
        <v>49.652221777437539</v>
      </c>
      <c r="AO97" s="57">
        <f t="shared" si="192"/>
        <v>47.132122620896965</v>
      </c>
      <c r="AP97" s="40">
        <f>tpo_bars!BP97</f>
        <v>55.027173912809687</v>
      </c>
      <c r="AQ97" s="57">
        <f t="shared" si="193"/>
        <v>50.465263958193113</v>
      </c>
      <c r="AR97" s="40">
        <f>tpo_bars!BS97</f>
        <v>78.169929494406716</v>
      </c>
      <c r="AS97" s="57">
        <f t="shared" si="194"/>
        <v>68.746839933724871</v>
      </c>
      <c r="AT97" s="40">
        <f>tpo_bars!BY97</f>
        <v>72.16855695378932</v>
      </c>
      <c r="AU97" s="57">
        <f t="shared" si="195"/>
        <v>62.052603326759979</v>
      </c>
      <c r="AV97" s="40">
        <f>tpo_bars!BZ97</f>
        <v>74.689499435857584</v>
      </c>
      <c r="AW97" s="57">
        <f t="shared" si="195"/>
        <v>69.8614389436582</v>
      </c>
      <c r="AX97" s="40">
        <f>tpo_bars!CF97</f>
        <v>71.611576204008429</v>
      </c>
      <c r="AY97" s="57">
        <f t="shared" si="196"/>
        <v>60.421143335147164</v>
      </c>
      <c r="AZ97" s="40">
        <f>tpo_bars!CG97</f>
        <v>78.30255681661761</v>
      </c>
      <c r="BA97" s="57">
        <f t="shared" si="180"/>
        <v>69.87448773886905</v>
      </c>
      <c r="BB97" s="40">
        <f>tpo_bars!CJ97</f>
        <v>68.97091022813683</v>
      </c>
      <c r="BC97" s="57">
        <f t="shared" si="197"/>
        <v>65.208210553580443</v>
      </c>
      <c r="BD97" s="40">
        <f>tpo_bars!CM97</f>
        <v>73.161290320869554</v>
      </c>
      <c r="BE97" s="57">
        <f t="shared" si="198"/>
        <v>67.917198978239696</v>
      </c>
      <c r="BF97" s="58">
        <f t="shared" si="108"/>
        <v>70.423387128199394</v>
      </c>
      <c r="BG97" s="57">
        <f t="shared" si="199"/>
        <v>64.969269819702333</v>
      </c>
      <c r="BH97" s="57">
        <f t="shared" si="109"/>
        <v>0.24561699169551074</v>
      </c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57"/>
      <c r="CY97" s="57"/>
      <c r="CZ97" s="57"/>
      <c r="DA97" s="57"/>
      <c r="DB97" s="57"/>
      <c r="DC97" s="57"/>
      <c r="DD97" s="57"/>
      <c r="DE97" s="57"/>
      <c r="DF97" s="57"/>
      <c r="DG97" s="57"/>
      <c r="DH97" s="57"/>
      <c r="DI97" s="57"/>
      <c r="DJ97" s="57"/>
      <c r="DK97" s="57"/>
      <c r="DL97" s="57"/>
      <c r="DM97" s="57"/>
      <c r="DN97" s="57"/>
      <c r="DO97" s="57"/>
      <c r="DP97" s="57"/>
      <c r="DQ97" s="57"/>
      <c r="DR97" s="57"/>
      <c r="DS97" s="57"/>
      <c r="DT97" s="57"/>
      <c r="DU97" s="57"/>
      <c r="DV97" s="57"/>
      <c r="DW97" s="57"/>
      <c r="DX97" s="57"/>
      <c r="DY97" s="57"/>
      <c r="DZ97" s="57"/>
      <c r="EA97" s="57"/>
      <c r="EB97" s="57"/>
      <c r="EC97" s="57"/>
      <c r="ED97" s="57"/>
      <c r="EE97" s="57"/>
      <c r="EF97" s="57"/>
      <c r="EG97" s="57"/>
      <c r="EH97" s="57"/>
      <c r="EI97" s="57"/>
      <c r="EJ97" s="57"/>
      <c r="EK97" s="57"/>
      <c r="EL97" s="57"/>
      <c r="EM97" s="57"/>
      <c r="EN97" s="57"/>
      <c r="EO97" s="57"/>
      <c r="EP97" s="57"/>
      <c r="EQ97" s="57"/>
      <c r="ER97" s="57"/>
      <c r="ES97" s="57"/>
      <c r="ET97" s="57"/>
      <c r="EU97" s="57"/>
      <c r="EV97" s="57"/>
      <c r="EW97" s="57"/>
      <c r="EX97" s="57"/>
      <c r="EY97" s="57"/>
      <c r="EZ97" s="57"/>
      <c r="FA97" s="57"/>
    </row>
    <row r="98" spans="2:157" x14ac:dyDescent="0.3">
      <c r="C98" s="3">
        <v>97</v>
      </c>
      <c r="D98" s="57">
        <f>tpo_bars!F98</f>
        <v>72.224041924791749</v>
      </c>
      <c r="E98" s="57">
        <f t="shared" si="174"/>
        <v>66.404656037021965</v>
      </c>
      <c r="F98" s="40">
        <f>tpo_bars!I98</f>
        <v>64.694376529165325</v>
      </c>
      <c r="G98" s="40">
        <f t="shared" si="175"/>
        <v>61.246304218657833</v>
      </c>
      <c r="H98" s="40">
        <f>tpo_bars!O98</f>
        <v>83.35433467019817</v>
      </c>
      <c r="I98" s="57">
        <f t="shared" si="176"/>
        <v>78.663792493005658</v>
      </c>
      <c r="J98" s="40">
        <f>tpo_bars!P98</f>
        <v>78.203814629189239</v>
      </c>
      <c r="K98" s="57">
        <f t="shared" si="181"/>
        <v>74.359252329864887</v>
      </c>
      <c r="L98" s="40">
        <f>tpo_bars!S98</f>
        <v>69.388111885170161</v>
      </c>
      <c r="M98" s="57">
        <f t="shared" si="177"/>
        <v>67.700896586035739</v>
      </c>
      <c r="N98" s="40">
        <f>tpo_bars!V98</f>
        <v>79.644419476135312</v>
      </c>
      <c r="O98" s="57">
        <f t="shared" si="182"/>
        <v>78.373816934640118</v>
      </c>
      <c r="P98" s="40">
        <f>tpo_bars!AB98</f>
        <v>68.149038468500905</v>
      </c>
      <c r="Q98" s="57">
        <f t="shared" si="183"/>
        <v>63.323603673088883</v>
      </c>
      <c r="R98" s="40">
        <f>tpo_bars!AC98</f>
        <v>72.363623103075554</v>
      </c>
      <c r="S98" s="57">
        <f t="shared" si="184"/>
        <v>68.071132760945886</v>
      </c>
      <c r="T98" s="40">
        <f>tpo_bars!AF98</f>
        <v>65.097588977111528</v>
      </c>
      <c r="U98" s="57">
        <f t="shared" si="184"/>
        <v>57.568879962870696</v>
      </c>
      <c r="V98" s="40">
        <f>tpo_bars!AI98</f>
        <v>54.138476649556729</v>
      </c>
      <c r="W98" s="57">
        <f t="shared" si="185"/>
        <v>51.207286956792942</v>
      </c>
      <c r="X98" s="40">
        <f>tpo_bars!AO98</f>
        <v>86.910822810904932</v>
      </c>
      <c r="Y98" s="57">
        <f t="shared" si="186"/>
        <v>81.64302064971892</v>
      </c>
      <c r="Z98" s="40">
        <f>tpo_bars!AP98</f>
        <v>55.669322260952029</v>
      </c>
      <c r="AA98" s="57">
        <f t="shared" si="187"/>
        <v>49.789440694905025</v>
      </c>
      <c r="AB98" s="40">
        <f>tpo_bars!AS98</f>
        <v>80.592105263342049</v>
      </c>
      <c r="AC98" s="57">
        <f t="shared" si="178"/>
        <v>76.247364428581136</v>
      </c>
      <c r="AD98" s="40">
        <f>tpo_bars!AY98</f>
        <v>65.279605263452652</v>
      </c>
      <c r="AE98" s="57">
        <f t="shared" si="188"/>
        <v>57.601495962017843</v>
      </c>
      <c r="AF98" s="40">
        <f>tpo_bars!AZ98</f>
        <v>75.170454545588072</v>
      </c>
      <c r="AG98" s="57">
        <f t="shared" si="189"/>
        <v>68.917363229820552</v>
      </c>
      <c r="AH98" s="40">
        <f>tpo_bars!BF98</f>
        <v>69.872455041828758</v>
      </c>
      <c r="AI98" s="57">
        <f t="shared" si="179"/>
        <v>63.801002634723403</v>
      </c>
      <c r="AJ98" s="40">
        <f>tpo_bars!BG98</f>
        <v>70.312499999999744</v>
      </c>
      <c r="AK98" s="57">
        <f t="shared" si="190"/>
        <v>63.828015771496148</v>
      </c>
      <c r="AL98" s="40">
        <f>tpo_bars!BJ98</f>
        <v>69.551046449589123</v>
      </c>
      <c r="AM98" s="57">
        <f t="shared" si="191"/>
        <v>63.743650418705833</v>
      </c>
      <c r="AN98" s="40">
        <f>tpo_bars!BM98</f>
        <v>49.652221777437539</v>
      </c>
      <c r="AO98" s="57">
        <f t="shared" si="192"/>
        <v>47.132122620896965</v>
      </c>
      <c r="AP98" s="40">
        <f>tpo_bars!BP98</f>
        <v>55.027173912809687</v>
      </c>
      <c r="AQ98" s="57">
        <f t="shared" si="193"/>
        <v>50.465263958193113</v>
      </c>
      <c r="AR98" s="40">
        <f>tpo_bars!BS98</f>
        <v>78.169929494406716</v>
      </c>
      <c r="AS98" s="57">
        <f t="shared" si="194"/>
        <v>68.746839933724871</v>
      </c>
      <c r="AT98" s="40">
        <f>tpo_bars!BY98</f>
        <v>69.715665818886194</v>
      </c>
      <c r="AU98" s="57">
        <f t="shared" si="195"/>
        <v>62.052603326759979</v>
      </c>
      <c r="AV98" s="40">
        <f>tpo_bars!BZ98</f>
        <v>74.689499435857584</v>
      </c>
      <c r="AW98" s="57">
        <f t="shared" si="195"/>
        <v>69.8614389436582</v>
      </c>
      <c r="AX98" s="40">
        <f>tpo_bars!CF98</f>
        <v>71.9810662011202</v>
      </c>
      <c r="AY98" s="57">
        <f t="shared" si="196"/>
        <v>60.421143335147164</v>
      </c>
      <c r="AZ98" s="40">
        <f>tpo_bars!CG98</f>
        <v>78.30255681661761</v>
      </c>
      <c r="BA98" s="57">
        <f t="shared" si="180"/>
        <v>69.87448773886905</v>
      </c>
      <c r="BB98" s="40">
        <f>tpo_bars!CJ98</f>
        <v>68.97091022813683</v>
      </c>
      <c r="BC98" s="57">
        <f t="shared" si="197"/>
        <v>65.208210553580443</v>
      </c>
      <c r="BD98" s="40">
        <f>tpo_bars!CM98</f>
        <v>73.161290320869554</v>
      </c>
      <c r="BE98" s="57">
        <f t="shared" si="198"/>
        <v>67.917198978239696</v>
      </c>
      <c r="BF98" s="58">
        <f t="shared" ref="BF98:BF129" si="200">AVERAGE(D98,BD98,BB98,AZ98,AX98,AV98,AT98,AR98,AP98,AN98,AL98,AJ98,AH98,AF98,AD98,AB98,Z98,X98,V98,T98,R98,P98,N98,L98,J98,H98,F98)</f>
        <v>70.380979702025698</v>
      </c>
      <c r="BG98" s="57">
        <f t="shared" si="199"/>
        <v>64.969269819702333</v>
      </c>
      <c r="BH98" s="57">
        <f t="shared" ref="BH98:BH129" si="201">(BF98-BF$189)/(_xlfn.STDEV.P(BF$2:BF$188))</f>
        <v>0.24125003692504959</v>
      </c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57"/>
      <c r="DZ98" s="57"/>
      <c r="EA98" s="57"/>
      <c r="EB98" s="57"/>
      <c r="EC98" s="57"/>
      <c r="ED98" s="57"/>
      <c r="EE98" s="57"/>
      <c r="EF98" s="57"/>
      <c r="EG98" s="57"/>
      <c r="EH98" s="57"/>
      <c r="EI98" s="57"/>
      <c r="EJ98" s="57"/>
      <c r="EK98" s="57"/>
      <c r="EL98" s="57"/>
      <c r="EM98" s="57"/>
      <c r="EN98" s="57"/>
      <c r="EO98" s="57"/>
      <c r="EP98" s="57"/>
      <c r="EQ98" s="57"/>
      <c r="ER98" s="57"/>
      <c r="ES98" s="57"/>
      <c r="ET98" s="57"/>
      <c r="EU98" s="57"/>
      <c r="EV98" s="57"/>
      <c r="EW98" s="57"/>
      <c r="EX98" s="57"/>
      <c r="EY98" s="57"/>
      <c r="EZ98" s="57"/>
      <c r="FA98" s="57"/>
    </row>
    <row r="99" spans="2:157" x14ac:dyDescent="0.3">
      <c r="C99" s="3">
        <v>98</v>
      </c>
      <c r="D99" s="57">
        <f>tpo_bars!F99</f>
        <v>72.224041924791749</v>
      </c>
      <c r="E99" s="57">
        <f t="shared" si="174"/>
        <v>66.404656037021965</v>
      </c>
      <c r="F99" s="40">
        <f>tpo_bars!I99</f>
        <v>64.694376529165325</v>
      </c>
      <c r="G99" s="40">
        <f t="shared" si="175"/>
        <v>61.246304218657833</v>
      </c>
      <c r="H99" s="40">
        <f>tpo_bars!O99</f>
        <v>82.031250010680509</v>
      </c>
      <c r="I99" s="57">
        <f t="shared" si="176"/>
        <v>78.663792493005658</v>
      </c>
      <c r="J99" s="40">
        <f>tpo_bars!P99</f>
        <v>78.203814629189239</v>
      </c>
      <c r="K99" s="57">
        <f t="shared" si="181"/>
        <v>74.359252329864887</v>
      </c>
      <c r="L99" s="40">
        <f>tpo_bars!S99</f>
        <v>69.388111885170161</v>
      </c>
      <c r="M99" s="57">
        <f t="shared" si="177"/>
        <v>67.700896586035739</v>
      </c>
      <c r="N99" s="40">
        <f>tpo_bars!V99</f>
        <v>79.644419476135312</v>
      </c>
      <c r="O99" s="57">
        <f t="shared" si="182"/>
        <v>78.373816934640118</v>
      </c>
      <c r="P99" s="40">
        <f>tpo_bars!AB99</f>
        <v>71.487430263862493</v>
      </c>
      <c r="Q99" s="57">
        <f t="shared" si="183"/>
        <v>63.323603673088883</v>
      </c>
      <c r="R99" s="40">
        <f>tpo_bars!AC99</f>
        <v>72.363623103075554</v>
      </c>
      <c r="S99" s="57">
        <f t="shared" si="184"/>
        <v>68.071132760945886</v>
      </c>
      <c r="T99" s="40">
        <f>tpo_bars!AF99</f>
        <v>65.097588977111528</v>
      </c>
      <c r="U99" s="57">
        <f t="shared" si="184"/>
        <v>57.568879962870696</v>
      </c>
      <c r="V99" s="40">
        <f>tpo_bars!AI99</f>
        <v>54.138476649556729</v>
      </c>
      <c r="W99" s="57">
        <f t="shared" si="185"/>
        <v>51.207286956792942</v>
      </c>
      <c r="X99" s="40">
        <f>tpo_bars!AO99</f>
        <v>85.134222070603798</v>
      </c>
      <c r="Y99" s="57">
        <f t="shared" si="186"/>
        <v>81.64302064971892</v>
      </c>
      <c r="Z99" s="40">
        <f>tpo_bars!AP99</f>
        <v>55.669322260952029</v>
      </c>
      <c r="AA99" s="57">
        <f t="shared" si="187"/>
        <v>49.789440694905025</v>
      </c>
      <c r="AB99" s="40">
        <f>tpo_bars!AS99</f>
        <v>80.592105263342049</v>
      </c>
      <c r="AC99" s="57">
        <f t="shared" si="178"/>
        <v>76.247364428581136</v>
      </c>
      <c r="AD99" s="40">
        <f>tpo_bars!AY99</f>
        <v>64.903580821454568</v>
      </c>
      <c r="AE99" s="57">
        <f t="shared" si="188"/>
        <v>57.601495962017843</v>
      </c>
      <c r="AF99" s="40">
        <f>tpo_bars!AZ99</f>
        <v>75.170454545588072</v>
      </c>
      <c r="AG99" s="57">
        <f t="shared" si="189"/>
        <v>68.917363229820552</v>
      </c>
      <c r="AH99" s="40">
        <f>tpo_bars!BF99</f>
        <v>70.798196591521872</v>
      </c>
      <c r="AI99" s="57">
        <f t="shared" si="179"/>
        <v>63.801002634723403</v>
      </c>
      <c r="AJ99" s="40">
        <f>tpo_bars!BG99</f>
        <v>70.312499999999744</v>
      </c>
      <c r="AK99" s="57">
        <f t="shared" si="190"/>
        <v>63.828015771496148</v>
      </c>
      <c r="AL99" s="40">
        <f>tpo_bars!BJ99</f>
        <v>69.551046449589123</v>
      </c>
      <c r="AM99" s="57">
        <f t="shared" si="191"/>
        <v>63.743650418705833</v>
      </c>
      <c r="AN99" s="40">
        <f>tpo_bars!BM99</f>
        <v>49.652221777437539</v>
      </c>
      <c r="AO99" s="57">
        <f t="shared" si="192"/>
        <v>47.132122620896965</v>
      </c>
      <c r="AP99" s="40">
        <f>tpo_bars!BP99</f>
        <v>55.027173912809687</v>
      </c>
      <c r="AQ99" s="57">
        <f t="shared" si="193"/>
        <v>50.465263958193113</v>
      </c>
      <c r="AR99" s="40">
        <f>tpo_bars!BS99</f>
        <v>78.169929494406716</v>
      </c>
      <c r="AS99" s="57">
        <f t="shared" si="194"/>
        <v>68.746839933724871</v>
      </c>
      <c r="AT99" s="40">
        <f>tpo_bars!BY99</f>
        <v>71.781562689440861</v>
      </c>
      <c r="AU99" s="57">
        <f t="shared" si="195"/>
        <v>62.052603326759979</v>
      </c>
      <c r="AV99" s="40">
        <f>tpo_bars!BZ99</f>
        <v>74.689499435857584</v>
      </c>
      <c r="AW99" s="57">
        <f t="shared" si="195"/>
        <v>69.8614389436582</v>
      </c>
      <c r="AX99" s="40">
        <f>tpo_bars!CF99</f>
        <v>69.489552064402332</v>
      </c>
      <c r="AY99" s="57">
        <f t="shared" si="196"/>
        <v>60.421143335147164</v>
      </c>
      <c r="AZ99" s="40">
        <f>tpo_bars!CG99</f>
        <v>78.30255681661761</v>
      </c>
      <c r="BA99" s="57">
        <f t="shared" si="180"/>
        <v>69.87448773886905</v>
      </c>
      <c r="BB99" s="40">
        <f>tpo_bars!CJ99</f>
        <v>68.97091022813683</v>
      </c>
      <c r="BC99" s="57">
        <f t="shared" si="197"/>
        <v>65.208210553580443</v>
      </c>
      <c r="BD99" s="40">
        <f>tpo_bars!CM99</f>
        <v>73.161290320869554</v>
      </c>
      <c r="BE99" s="57">
        <f t="shared" si="198"/>
        <v>67.917198978239696</v>
      </c>
      <c r="BF99" s="58">
        <f t="shared" si="200"/>
        <v>70.394416970065492</v>
      </c>
      <c r="BG99" s="57">
        <f t="shared" si="199"/>
        <v>64.969269819702333</v>
      </c>
      <c r="BH99" s="57">
        <f t="shared" si="201"/>
        <v>0.24263375546359042</v>
      </c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57"/>
      <c r="CY99" s="57"/>
      <c r="CZ99" s="57"/>
      <c r="DA99" s="57"/>
      <c r="DB99" s="57"/>
      <c r="DC99" s="57"/>
      <c r="DD99" s="57"/>
      <c r="DE99" s="57"/>
      <c r="DF99" s="57"/>
      <c r="DG99" s="57"/>
      <c r="DH99" s="57"/>
      <c r="DI99" s="57"/>
      <c r="DJ99" s="57"/>
      <c r="DK99" s="57"/>
      <c r="DL99" s="57"/>
      <c r="DM99" s="57"/>
      <c r="DN99" s="57"/>
      <c r="DO99" s="57"/>
      <c r="DP99" s="57"/>
      <c r="DQ99" s="57"/>
      <c r="DR99" s="57"/>
      <c r="DS99" s="57"/>
      <c r="DT99" s="57"/>
      <c r="DU99" s="57"/>
      <c r="DV99" s="57"/>
      <c r="DW99" s="57"/>
      <c r="DX99" s="57"/>
      <c r="DY99" s="57"/>
      <c r="DZ99" s="57"/>
      <c r="EA99" s="57"/>
      <c r="EB99" s="57"/>
      <c r="EC99" s="57"/>
      <c r="ED99" s="57"/>
      <c r="EE99" s="57"/>
      <c r="EF99" s="57"/>
      <c r="EG99" s="57"/>
      <c r="EH99" s="57"/>
      <c r="EI99" s="57"/>
      <c r="EJ99" s="57"/>
      <c r="EK99" s="57"/>
      <c r="EL99" s="57"/>
      <c r="EM99" s="57"/>
      <c r="EN99" s="57"/>
      <c r="EO99" s="57"/>
      <c r="EP99" s="57"/>
      <c r="EQ99" s="57"/>
      <c r="ER99" s="57"/>
      <c r="ES99" s="57"/>
      <c r="ET99" s="57"/>
      <c r="EU99" s="57"/>
      <c r="EV99" s="57"/>
      <c r="EW99" s="57"/>
      <c r="EX99" s="57"/>
      <c r="EY99" s="57"/>
      <c r="EZ99" s="57"/>
      <c r="FA99" s="57"/>
    </row>
    <row r="100" spans="2:157" x14ac:dyDescent="0.3">
      <c r="B100" s="7" t="s">
        <v>29</v>
      </c>
      <c r="C100" s="3">
        <v>99</v>
      </c>
      <c r="D100" s="57">
        <f>tpo_bars!F100</f>
        <v>72.224041924791749</v>
      </c>
      <c r="E100" s="57">
        <f t="shared" si="174"/>
        <v>66.404656037021965</v>
      </c>
      <c r="F100" s="40">
        <f>tpo_bars!I100</f>
        <v>64.694376529165325</v>
      </c>
      <c r="G100" s="40">
        <f t="shared" si="175"/>
        <v>61.246304218657833</v>
      </c>
      <c r="H100" s="40">
        <f>tpo_bars!O100</f>
        <v>77.133861929618377</v>
      </c>
      <c r="I100" s="57">
        <f t="shared" si="176"/>
        <v>78.663792493005658</v>
      </c>
      <c r="J100" s="40">
        <f>tpo_bars!P100</f>
        <v>78.203814629189239</v>
      </c>
      <c r="K100" s="57">
        <f t="shared" si="181"/>
        <v>74.359252329864887</v>
      </c>
      <c r="L100" s="40">
        <f>tpo_bars!S100</f>
        <v>69.388111885170161</v>
      </c>
      <c r="M100" s="57">
        <f t="shared" si="177"/>
        <v>67.700896586035739</v>
      </c>
      <c r="N100" s="40">
        <f>tpo_bars!V100</f>
        <v>79.644419476135312</v>
      </c>
      <c r="O100" s="57">
        <f t="shared" si="182"/>
        <v>78.373816934640118</v>
      </c>
      <c r="P100" s="40">
        <f>tpo_bars!AB100</f>
        <v>65.93926908585243</v>
      </c>
      <c r="Q100" s="57">
        <f t="shared" si="183"/>
        <v>63.323603673088883</v>
      </c>
      <c r="R100" s="40">
        <f>tpo_bars!AC100</f>
        <v>72.363623103075554</v>
      </c>
      <c r="S100" s="57">
        <f t="shared" si="184"/>
        <v>68.071132760945886</v>
      </c>
      <c r="T100" s="40">
        <f>tpo_bars!AF100</f>
        <v>65.097588977111528</v>
      </c>
      <c r="U100" s="57">
        <f t="shared" si="184"/>
        <v>57.568879962870696</v>
      </c>
      <c r="V100" s="40">
        <f>tpo_bars!AI100</f>
        <v>54.138476649556729</v>
      </c>
      <c r="W100" s="57">
        <f t="shared" si="185"/>
        <v>51.207286956792942</v>
      </c>
      <c r="X100" s="40">
        <f>tpo_bars!AO100</f>
        <v>82.908589558337283</v>
      </c>
      <c r="Y100" s="57">
        <f t="shared" si="186"/>
        <v>81.64302064971892</v>
      </c>
      <c r="Z100" s="40">
        <f>tpo_bars!AP100</f>
        <v>55.669322260952029</v>
      </c>
      <c r="AA100" s="57">
        <f t="shared" si="187"/>
        <v>49.789440694905025</v>
      </c>
      <c r="AB100" s="40">
        <f>tpo_bars!AS100</f>
        <v>80.592105263342049</v>
      </c>
      <c r="AC100" s="57">
        <f t="shared" si="178"/>
        <v>76.247364428581136</v>
      </c>
      <c r="AD100" s="40">
        <f>tpo_bars!AY100</f>
        <v>58.040104554670208</v>
      </c>
      <c r="AE100" s="57">
        <f t="shared" si="188"/>
        <v>57.601495962017843</v>
      </c>
      <c r="AF100" s="40">
        <f>tpo_bars!AZ100</f>
        <v>75.170454545588072</v>
      </c>
      <c r="AG100" s="57">
        <f t="shared" si="189"/>
        <v>68.917363229820552</v>
      </c>
      <c r="AH100" s="40">
        <f>tpo_bars!BF100</f>
        <v>68.563728943026831</v>
      </c>
      <c r="AI100" s="57">
        <f t="shared" si="179"/>
        <v>63.801002634723403</v>
      </c>
      <c r="AJ100" s="40">
        <f>tpo_bars!BG100</f>
        <v>70.312499999999744</v>
      </c>
      <c r="AK100" s="57">
        <f t="shared" si="190"/>
        <v>63.828015771496148</v>
      </c>
      <c r="AL100" s="40">
        <f>tpo_bars!BJ100</f>
        <v>69.551046449589123</v>
      </c>
      <c r="AM100" s="57">
        <f t="shared" si="191"/>
        <v>63.743650418705833</v>
      </c>
      <c r="AN100" s="40">
        <f>tpo_bars!BM100</f>
        <v>49.652221777437539</v>
      </c>
      <c r="AO100" s="57">
        <f t="shared" si="192"/>
        <v>47.132122620896965</v>
      </c>
      <c r="AP100" s="40">
        <f>tpo_bars!BP100</f>
        <v>55.027173912809687</v>
      </c>
      <c r="AQ100" s="57">
        <f t="shared" si="193"/>
        <v>50.465263958193113</v>
      </c>
      <c r="AR100" s="40">
        <f>tpo_bars!BS100</f>
        <v>78.169929494406716</v>
      </c>
      <c r="AS100" s="57">
        <f t="shared" si="194"/>
        <v>68.746839933724871</v>
      </c>
      <c r="AT100" s="40">
        <f>tpo_bars!BY100</f>
        <v>59.65909091191547</v>
      </c>
      <c r="AU100" s="57">
        <f t="shared" si="195"/>
        <v>62.052603326759979</v>
      </c>
      <c r="AV100" s="40">
        <f>tpo_bars!BZ100</f>
        <v>74.689499435857584</v>
      </c>
      <c r="AW100" s="57">
        <f t="shared" si="195"/>
        <v>69.8614389436582</v>
      </c>
      <c r="AX100" s="40">
        <f>tpo_bars!CF100</f>
        <v>65.142463227622031</v>
      </c>
      <c r="AY100" s="57">
        <f t="shared" si="196"/>
        <v>60.421143335147164</v>
      </c>
      <c r="AZ100" s="40">
        <f>tpo_bars!CG100</f>
        <v>78.30255681661761</v>
      </c>
      <c r="BA100" s="57">
        <f t="shared" si="180"/>
        <v>69.87448773886905</v>
      </c>
      <c r="BB100" s="40">
        <f>tpo_bars!CJ100</f>
        <v>68.97091022813683</v>
      </c>
      <c r="BC100" s="57">
        <f t="shared" si="197"/>
        <v>65.208210553580443</v>
      </c>
      <c r="BD100" s="40">
        <f>tpo_bars!CM100</f>
        <v>73.161290320869554</v>
      </c>
      <c r="BE100" s="57">
        <f t="shared" si="198"/>
        <v>67.917198978239696</v>
      </c>
      <c r="BF100" s="58">
        <f t="shared" si="200"/>
        <v>68.978169329290552</v>
      </c>
      <c r="BG100" s="57">
        <f t="shared" si="199"/>
        <v>64.969269819702333</v>
      </c>
      <c r="BH100" s="57">
        <f t="shared" si="201"/>
        <v>9.6793982832621153E-2</v>
      </c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  <c r="DN100" s="57"/>
      <c r="DO100" s="57"/>
      <c r="DP100" s="57"/>
      <c r="DQ100" s="57"/>
      <c r="DR100" s="57"/>
      <c r="DS100" s="57"/>
      <c r="DT100" s="57"/>
      <c r="DU100" s="57"/>
      <c r="DV100" s="57"/>
      <c r="DW100" s="57"/>
      <c r="DX100" s="57"/>
      <c r="DY100" s="57"/>
      <c r="DZ100" s="57"/>
      <c r="EA100" s="57"/>
      <c r="EB100" s="57"/>
      <c r="EC100" s="57"/>
      <c r="ED100" s="57"/>
      <c r="EE100" s="57"/>
      <c r="EF100" s="57"/>
      <c r="EG100" s="57"/>
      <c r="EH100" s="57"/>
      <c r="EI100" s="57"/>
      <c r="EJ100" s="57"/>
      <c r="EK100" s="57"/>
      <c r="EL100" s="57"/>
      <c r="EM100" s="57"/>
      <c r="EN100" s="57"/>
      <c r="EO100" s="57"/>
      <c r="EP100" s="57"/>
      <c r="EQ100" s="57"/>
      <c r="ER100" s="57"/>
      <c r="ES100" s="57"/>
      <c r="ET100" s="57"/>
      <c r="EU100" s="57"/>
      <c r="EV100" s="57"/>
      <c r="EW100" s="57"/>
      <c r="EX100" s="57"/>
      <c r="EY100" s="57"/>
      <c r="EZ100" s="57"/>
      <c r="FA100" s="57"/>
    </row>
    <row r="101" spans="2:157" x14ac:dyDescent="0.3">
      <c r="B101" s="7">
        <v>62</v>
      </c>
      <c r="C101" s="3">
        <v>100</v>
      </c>
      <c r="D101" s="57">
        <f>tpo_bars!F101</f>
        <v>68.582388722969839</v>
      </c>
      <c r="E101" s="57">
        <f t="shared" si="174"/>
        <v>66.404656037021965</v>
      </c>
      <c r="F101" s="40">
        <f>tpo_bars!I101</f>
        <v>63.654734412004309</v>
      </c>
      <c r="G101" s="40">
        <f t="shared" si="175"/>
        <v>61.246304218657833</v>
      </c>
      <c r="H101" s="40">
        <f>tpo_bars!O101</f>
        <v>78.950509231596371</v>
      </c>
      <c r="I101" s="57">
        <f t="shared" si="176"/>
        <v>78.663792493005658</v>
      </c>
      <c r="J101" s="40">
        <f>tpo_bars!P101</f>
        <v>71.446572583908463</v>
      </c>
      <c r="K101" s="57">
        <f t="shared" si="181"/>
        <v>74.359252329864887</v>
      </c>
      <c r="L101" s="40">
        <f>tpo_bars!S101</f>
        <v>67.043918924807926</v>
      </c>
      <c r="M101" s="57">
        <f t="shared" si="177"/>
        <v>67.700896586035739</v>
      </c>
      <c r="N101" s="40">
        <f>tpo_bars!V101</f>
        <v>75.444799266469772</v>
      </c>
      <c r="O101" s="57">
        <f t="shared" si="182"/>
        <v>78.373816934640118</v>
      </c>
      <c r="P101" s="40">
        <f>tpo_bars!AB101</f>
        <v>65.142463227622699</v>
      </c>
      <c r="Q101" s="57">
        <f t="shared" si="183"/>
        <v>63.323603673088883</v>
      </c>
      <c r="R101" s="40">
        <f>tpo_bars!AC101</f>
        <v>68.449917217126341</v>
      </c>
      <c r="S101" s="57">
        <f t="shared" si="184"/>
        <v>68.071132760945886</v>
      </c>
      <c r="T101" s="40">
        <f>tpo_bars!AF101</f>
        <v>59.501679060774919</v>
      </c>
      <c r="U101" s="57">
        <f t="shared" si="184"/>
        <v>57.568879962870696</v>
      </c>
      <c r="V101" s="40">
        <f>tpo_bars!AI101</f>
        <v>55.371093746485073</v>
      </c>
      <c r="W101" s="57">
        <f t="shared" si="185"/>
        <v>51.207286956792942</v>
      </c>
      <c r="X101" s="40">
        <f>tpo_bars!AO101</f>
        <v>81.599506583014929</v>
      </c>
      <c r="Y101" s="57">
        <f t="shared" si="186"/>
        <v>81.64302064971892</v>
      </c>
      <c r="Z101" s="40">
        <f>tpo_bars!AP101</f>
        <v>50.174453882758101</v>
      </c>
      <c r="AA101" s="57">
        <f t="shared" si="187"/>
        <v>49.789440694905025</v>
      </c>
      <c r="AB101" s="40">
        <f>tpo_bars!AS101</f>
        <v>79.68599421433656</v>
      </c>
      <c r="AC101" s="57">
        <f t="shared" si="178"/>
        <v>76.247364428581136</v>
      </c>
      <c r="AD101" s="40">
        <f>tpo_bars!AY101</f>
        <v>55.86993243213719</v>
      </c>
      <c r="AE101" s="57">
        <f t="shared" si="188"/>
        <v>57.601495962017843</v>
      </c>
      <c r="AF101" s="40">
        <f>tpo_bars!AZ101</f>
        <v>72.090235398110877</v>
      </c>
      <c r="AG101" s="57">
        <f t="shared" si="189"/>
        <v>68.917363229820552</v>
      </c>
      <c r="AH101" s="40">
        <f>tpo_bars!BF101</f>
        <v>71.44657259099813</v>
      </c>
      <c r="AI101" s="57">
        <f t="shared" si="179"/>
        <v>63.801002634723403</v>
      </c>
      <c r="AJ101" s="40">
        <f>tpo_bars!BG101</f>
        <v>63.144329894647349</v>
      </c>
      <c r="AK101" s="57">
        <f t="shared" si="190"/>
        <v>63.828015771496148</v>
      </c>
      <c r="AL101" s="40">
        <f>tpo_bars!BJ101</f>
        <v>66.11473838196008</v>
      </c>
      <c r="AM101" s="57">
        <f t="shared" si="191"/>
        <v>63.743650418705833</v>
      </c>
      <c r="AN101" s="40">
        <f>tpo_bars!BM101</f>
        <v>49.402539207903303</v>
      </c>
      <c r="AO101" s="57">
        <f t="shared" si="192"/>
        <v>47.132122620896965</v>
      </c>
      <c r="AP101" s="40">
        <f>tpo_bars!BP101</f>
        <v>51.593698006153019</v>
      </c>
      <c r="AQ101" s="57">
        <f t="shared" si="193"/>
        <v>50.465263958193113</v>
      </c>
      <c r="AR101" s="40">
        <f>tpo_bars!BS101</f>
        <v>72.676334867864114</v>
      </c>
      <c r="AS101" s="57">
        <f t="shared" si="194"/>
        <v>68.746839933724871</v>
      </c>
      <c r="AT101" s="40">
        <f>tpo_bars!BY101</f>
        <v>62.610424026539619</v>
      </c>
      <c r="AU101" s="57">
        <f t="shared" si="195"/>
        <v>62.052603326759979</v>
      </c>
      <c r="AV101" s="40">
        <f>tpo_bars!BZ101</f>
        <v>71.487752159951157</v>
      </c>
      <c r="AW101" s="57">
        <f t="shared" si="195"/>
        <v>69.8614389436582</v>
      </c>
      <c r="AX101" s="40">
        <f>tpo_bars!CF101</f>
        <v>54.209462416493011</v>
      </c>
      <c r="AY101" s="57">
        <f t="shared" si="196"/>
        <v>60.421143335147164</v>
      </c>
      <c r="AZ101" s="40">
        <f>tpo_bars!CG101</f>
        <v>72.485207104165738</v>
      </c>
      <c r="BA101" s="57">
        <f t="shared" si="180"/>
        <v>69.87448773886905</v>
      </c>
      <c r="BB101" s="40">
        <f>tpo_bars!CJ101</f>
        <v>65.938995212106676</v>
      </c>
      <c r="BC101" s="57">
        <f t="shared" si="197"/>
        <v>65.208210553580443</v>
      </c>
      <c r="BD101" s="40">
        <f>tpo_bars!CM101</f>
        <v>71.426000574392987</v>
      </c>
      <c r="BE101" s="57">
        <f t="shared" si="198"/>
        <v>67.917198978239696</v>
      </c>
      <c r="BF101" s="58">
        <f t="shared" si="200"/>
        <v>66.131268642492543</v>
      </c>
      <c r="BG101" s="57">
        <f t="shared" si="199"/>
        <v>64.969269819702333</v>
      </c>
      <c r="BH101" s="57">
        <f t="shared" si="201"/>
        <v>-0.19636897603973247</v>
      </c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  <c r="DS101" s="57"/>
      <c r="DT101" s="57"/>
      <c r="DU101" s="57"/>
      <c r="DV101" s="57"/>
      <c r="DW101" s="57"/>
      <c r="DX101" s="57"/>
      <c r="DY101" s="57"/>
      <c r="DZ101" s="57"/>
      <c r="EA101" s="57"/>
      <c r="EB101" s="57"/>
      <c r="EC101" s="57"/>
      <c r="ED101" s="57"/>
      <c r="EE101" s="57"/>
      <c r="EF101" s="57"/>
      <c r="EG101" s="57"/>
      <c r="EH101" s="57"/>
      <c r="EI101" s="57"/>
      <c r="EJ101" s="57"/>
      <c r="EK101" s="57"/>
      <c r="EL101" s="57"/>
      <c r="EM101" s="57"/>
      <c r="EN101" s="57"/>
      <c r="EO101" s="57"/>
      <c r="EP101" s="57"/>
      <c r="EQ101" s="57"/>
      <c r="ER101" s="57"/>
      <c r="ES101" s="57"/>
      <c r="ET101" s="57"/>
      <c r="EU101" s="57"/>
      <c r="EV101" s="57"/>
      <c r="EW101" s="57"/>
      <c r="EX101" s="57"/>
      <c r="EY101" s="57"/>
      <c r="EZ101" s="57"/>
      <c r="FA101" s="57"/>
    </row>
    <row r="102" spans="2:157" x14ac:dyDescent="0.3">
      <c r="B102" s="7" t="s">
        <v>28</v>
      </c>
      <c r="C102" s="3">
        <v>101</v>
      </c>
      <c r="D102" s="57">
        <f>tpo_bars!F102</f>
        <v>68.582388722969839</v>
      </c>
      <c r="E102" s="57">
        <f t="shared" si="174"/>
        <v>66.404656037021965</v>
      </c>
      <c r="F102" s="40">
        <f>tpo_bars!I102</f>
        <v>63.654734412004309</v>
      </c>
      <c r="G102" s="40">
        <f t="shared" si="175"/>
        <v>61.246304218657833</v>
      </c>
      <c r="H102" s="40">
        <f>tpo_bars!O102</f>
        <v>83.97511848310063</v>
      </c>
      <c r="I102" s="57">
        <f t="shared" si="176"/>
        <v>78.663792493005658</v>
      </c>
      <c r="J102" s="40">
        <f>tpo_bars!P102</f>
        <v>71.446572583908463</v>
      </c>
      <c r="K102" s="57">
        <f t="shared" si="181"/>
        <v>74.359252329864887</v>
      </c>
      <c r="L102" s="40">
        <f>tpo_bars!S102</f>
        <v>67.043918924807926</v>
      </c>
      <c r="M102" s="57">
        <f t="shared" si="177"/>
        <v>67.700896586035739</v>
      </c>
      <c r="N102" s="40">
        <f>tpo_bars!V102</f>
        <v>75.444799266469772</v>
      </c>
      <c r="O102" s="57">
        <f t="shared" si="182"/>
        <v>78.373816934640118</v>
      </c>
      <c r="P102" s="40">
        <f>tpo_bars!AB102</f>
        <v>63.802083340025604</v>
      </c>
      <c r="Q102" s="57">
        <f t="shared" si="183"/>
        <v>63.323603673088883</v>
      </c>
      <c r="R102" s="40">
        <f>tpo_bars!AC102</f>
        <v>68.449917217126341</v>
      </c>
      <c r="S102" s="57">
        <f t="shared" si="184"/>
        <v>68.071132760945886</v>
      </c>
      <c r="T102" s="40">
        <f>tpo_bars!AF102</f>
        <v>59.501679060774919</v>
      </c>
      <c r="U102" s="57">
        <f t="shared" si="184"/>
        <v>57.568879962870696</v>
      </c>
      <c r="V102" s="40">
        <f>tpo_bars!AI102</f>
        <v>55.371093746485073</v>
      </c>
      <c r="W102" s="57">
        <f t="shared" si="185"/>
        <v>51.207286956792942</v>
      </c>
      <c r="X102" s="40">
        <f>tpo_bars!AO102</f>
        <v>82.303417383955704</v>
      </c>
      <c r="Y102" s="57">
        <f t="shared" si="186"/>
        <v>81.64302064971892</v>
      </c>
      <c r="Z102" s="40">
        <f>tpo_bars!AP102</f>
        <v>50.174453882758101</v>
      </c>
      <c r="AA102" s="57">
        <f t="shared" si="187"/>
        <v>49.789440694905025</v>
      </c>
      <c r="AB102" s="40">
        <f>tpo_bars!AS102</f>
        <v>79.68599421433656</v>
      </c>
      <c r="AC102" s="57">
        <f t="shared" si="178"/>
        <v>76.247364428581136</v>
      </c>
      <c r="AD102" s="40">
        <f>tpo_bars!AY102</f>
        <v>59.062500002306997</v>
      </c>
      <c r="AE102" s="57">
        <f t="shared" si="188"/>
        <v>57.601495962017843</v>
      </c>
      <c r="AF102" s="40">
        <f>tpo_bars!AZ102</f>
        <v>72.090235398110877</v>
      </c>
      <c r="AG102" s="57">
        <f t="shared" si="189"/>
        <v>68.917363229820552</v>
      </c>
      <c r="AH102" s="40">
        <f>tpo_bars!BF102</f>
        <v>67.999588814041743</v>
      </c>
      <c r="AI102" s="57">
        <f t="shared" si="179"/>
        <v>63.801002634723403</v>
      </c>
      <c r="AJ102" s="40">
        <f>tpo_bars!BG102</f>
        <v>63.144329894647349</v>
      </c>
      <c r="AK102" s="57">
        <f t="shared" si="190"/>
        <v>63.828015771496148</v>
      </c>
      <c r="AL102" s="40">
        <f>tpo_bars!BJ102</f>
        <v>66.11473838196008</v>
      </c>
      <c r="AM102" s="57">
        <f t="shared" si="191"/>
        <v>63.743650418705833</v>
      </c>
      <c r="AN102" s="40">
        <f>tpo_bars!BM102</f>
        <v>49.402539207903303</v>
      </c>
      <c r="AO102" s="57">
        <f t="shared" si="192"/>
        <v>47.132122620896965</v>
      </c>
      <c r="AP102" s="40">
        <f>tpo_bars!BP102</f>
        <v>51.593698006153019</v>
      </c>
      <c r="AQ102" s="57">
        <f t="shared" si="193"/>
        <v>50.465263958193113</v>
      </c>
      <c r="AR102" s="40">
        <f>tpo_bars!BS102</f>
        <v>72.676334867864114</v>
      </c>
      <c r="AS102" s="57">
        <f t="shared" si="194"/>
        <v>68.746839933724871</v>
      </c>
      <c r="AT102" s="40">
        <f>tpo_bars!BY102</f>
        <v>65.142463227623367</v>
      </c>
      <c r="AU102" s="57">
        <f t="shared" si="195"/>
        <v>62.052603326759979</v>
      </c>
      <c r="AV102" s="40">
        <f>tpo_bars!BZ102</f>
        <v>71.487752159951157</v>
      </c>
      <c r="AW102" s="57">
        <f t="shared" si="195"/>
        <v>69.8614389436582</v>
      </c>
      <c r="AX102" s="40">
        <f>tpo_bars!CF102</f>
        <v>53.833007810693708</v>
      </c>
      <c r="AY102" s="57">
        <f t="shared" si="196"/>
        <v>60.421143335147164</v>
      </c>
      <c r="AZ102" s="40">
        <f>tpo_bars!CG102</f>
        <v>72.485207104165738</v>
      </c>
      <c r="BA102" s="57">
        <f t="shared" si="180"/>
        <v>69.87448773886905</v>
      </c>
      <c r="BB102" s="40">
        <f>tpo_bars!CJ102</f>
        <v>65.938995212106676</v>
      </c>
      <c r="BC102" s="57">
        <f t="shared" si="197"/>
        <v>65.208210553580443</v>
      </c>
      <c r="BD102" s="40">
        <f>tpo_bars!CM102</f>
        <v>71.426000574392987</v>
      </c>
      <c r="BE102" s="57">
        <f t="shared" si="198"/>
        <v>67.917198978239696</v>
      </c>
      <c r="BF102" s="58">
        <f t="shared" si="200"/>
        <v>66.364205996320152</v>
      </c>
      <c r="BG102" s="57">
        <f t="shared" si="199"/>
        <v>64.969269819702333</v>
      </c>
      <c r="BH102" s="57">
        <f t="shared" si="201"/>
        <v>-0.1723819770563558</v>
      </c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7"/>
      <c r="CX102" s="57"/>
      <c r="CY102" s="57"/>
      <c r="CZ102" s="57"/>
      <c r="DA102" s="57"/>
      <c r="DB102" s="57"/>
      <c r="DC102" s="57"/>
      <c r="DD102" s="57"/>
      <c r="DE102" s="57"/>
      <c r="DF102" s="57"/>
      <c r="DG102" s="57"/>
      <c r="DH102" s="57"/>
      <c r="DI102" s="57"/>
      <c r="DJ102" s="57"/>
      <c r="DK102" s="57"/>
      <c r="DL102" s="57"/>
      <c r="DM102" s="57"/>
      <c r="DN102" s="57"/>
      <c r="DO102" s="57"/>
      <c r="DP102" s="57"/>
      <c r="DQ102" s="57"/>
      <c r="DR102" s="57"/>
      <c r="DS102" s="57"/>
      <c r="DT102" s="57"/>
      <c r="DU102" s="57"/>
      <c r="DV102" s="57"/>
      <c r="DW102" s="57"/>
      <c r="DX102" s="57"/>
      <c r="DY102" s="57"/>
      <c r="DZ102" s="57"/>
      <c r="EA102" s="57"/>
      <c r="EB102" s="57"/>
      <c r="EC102" s="57"/>
      <c r="ED102" s="57"/>
      <c r="EE102" s="57"/>
      <c r="EF102" s="57"/>
      <c r="EG102" s="57"/>
      <c r="EH102" s="57"/>
      <c r="EI102" s="57"/>
      <c r="EJ102" s="57"/>
      <c r="EK102" s="57"/>
      <c r="EL102" s="57"/>
      <c r="EM102" s="57"/>
      <c r="EN102" s="57"/>
      <c r="EO102" s="57"/>
      <c r="EP102" s="57"/>
      <c r="EQ102" s="57"/>
      <c r="ER102" s="57"/>
      <c r="ES102" s="57"/>
      <c r="ET102" s="57"/>
      <c r="EU102" s="57"/>
      <c r="EV102" s="57"/>
      <c r="EW102" s="57"/>
      <c r="EX102" s="57"/>
      <c r="EY102" s="57"/>
      <c r="EZ102" s="57"/>
      <c r="FA102" s="57"/>
    </row>
    <row r="103" spans="2:157" x14ac:dyDescent="0.3">
      <c r="B103" s="7">
        <v>64</v>
      </c>
      <c r="C103" s="3">
        <v>102</v>
      </c>
      <c r="D103" s="57">
        <f>tpo_bars!F103</f>
        <v>63.56514967537349</v>
      </c>
      <c r="E103" s="57">
        <f t="shared" si="174"/>
        <v>66.404656037021965</v>
      </c>
      <c r="F103" s="40">
        <f>tpo_bars!I103</f>
        <v>60.049019606003448</v>
      </c>
      <c r="G103" s="40">
        <f t="shared" si="175"/>
        <v>61.246304218657833</v>
      </c>
      <c r="H103" s="40">
        <f>tpo_bars!O103</f>
        <v>79.917042522474475</v>
      </c>
      <c r="I103" s="57">
        <f t="shared" si="176"/>
        <v>78.663792493005658</v>
      </c>
      <c r="J103" s="40">
        <f>tpo_bars!P103</f>
        <v>75.82549056075959</v>
      </c>
      <c r="K103" s="57">
        <f t="shared" si="181"/>
        <v>74.359252329864887</v>
      </c>
      <c r="L103" s="40">
        <f>tpo_bars!S103</f>
        <v>66.953441293047533</v>
      </c>
      <c r="M103" s="57">
        <f t="shared" si="177"/>
        <v>67.700896586035739</v>
      </c>
      <c r="N103" s="40">
        <f>tpo_bars!V103</f>
        <v>82.701498954445796</v>
      </c>
      <c r="O103" s="57">
        <f t="shared" si="182"/>
        <v>78.373816934640118</v>
      </c>
      <c r="P103" s="40">
        <f>tpo_bars!AB103</f>
        <v>58.950213874102566</v>
      </c>
      <c r="Q103" s="57">
        <f t="shared" si="183"/>
        <v>63.323603673088883</v>
      </c>
      <c r="R103" s="40">
        <f>tpo_bars!AC103</f>
        <v>70.632830294069279</v>
      </c>
      <c r="S103" s="57">
        <f t="shared" si="184"/>
        <v>68.071132760945886</v>
      </c>
      <c r="T103" s="40">
        <f>tpo_bars!AF103</f>
        <v>63.040025411546637</v>
      </c>
      <c r="U103" s="57">
        <f t="shared" si="184"/>
        <v>57.568879962870696</v>
      </c>
      <c r="V103" s="40">
        <f>tpo_bars!AI103</f>
        <v>51.636656954168778</v>
      </c>
      <c r="W103" s="57">
        <f t="shared" si="185"/>
        <v>51.207286956792942</v>
      </c>
      <c r="X103" s="40">
        <f>tpo_bars!AO103</f>
        <v>86.253076399257452</v>
      </c>
      <c r="Y103" s="57">
        <f t="shared" si="186"/>
        <v>81.64302064971892</v>
      </c>
      <c r="Z103" s="40">
        <f>tpo_bars!AP103</f>
        <v>50.012600806750818</v>
      </c>
      <c r="AA103" s="57">
        <f t="shared" si="187"/>
        <v>49.789440694905025</v>
      </c>
      <c r="AB103" s="40">
        <f>tpo_bars!AS103</f>
        <v>79.329229295373423</v>
      </c>
      <c r="AC103" s="57">
        <f t="shared" si="178"/>
        <v>76.247364428581136</v>
      </c>
      <c r="AD103" s="40">
        <f>tpo_bars!AY103</f>
        <v>59.860641891575717</v>
      </c>
      <c r="AE103" s="57">
        <f t="shared" si="188"/>
        <v>57.601495962017843</v>
      </c>
      <c r="AF103" s="40">
        <f>tpo_bars!AZ103</f>
        <v>69.70005619733557</v>
      </c>
      <c r="AG103" s="57">
        <f t="shared" si="189"/>
        <v>68.917363229820552</v>
      </c>
      <c r="AH103" s="40">
        <f>tpo_bars!BF103</f>
        <v>70.114074485152258</v>
      </c>
      <c r="AI103" s="57">
        <f t="shared" si="179"/>
        <v>63.801002634723403</v>
      </c>
      <c r="AJ103" s="40">
        <f>tpo_bars!BG103</f>
        <v>66.097122299062463</v>
      </c>
      <c r="AK103" s="57">
        <f t="shared" si="190"/>
        <v>63.828015771496148</v>
      </c>
      <c r="AL103" s="40">
        <f>tpo_bars!BJ103</f>
        <v>65.555629255055294</v>
      </c>
      <c r="AM103" s="57">
        <f t="shared" si="191"/>
        <v>63.743650418705833</v>
      </c>
      <c r="AN103" s="40">
        <f>tpo_bars!BM103</f>
        <v>44.107841393792803</v>
      </c>
      <c r="AO103" s="57">
        <f t="shared" si="192"/>
        <v>47.132122620896965</v>
      </c>
      <c r="AP103" s="40">
        <f>tpo_bars!BP103</f>
        <v>53.278028348316539</v>
      </c>
      <c r="AQ103" s="57">
        <f t="shared" si="193"/>
        <v>50.465263958193113</v>
      </c>
      <c r="AR103" s="40">
        <f>tpo_bars!BS103</f>
        <v>70.956092680183929</v>
      </c>
      <c r="AS103" s="57">
        <f t="shared" si="194"/>
        <v>68.746839933724871</v>
      </c>
      <c r="AT103" s="40">
        <f>tpo_bars!BY103</f>
        <v>62.83244681425434</v>
      </c>
      <c r="AU103" s="57">
        <f t="shared" si="195"/>
        <v>62.052603326759979</v>
      </c>
      <c r="AV103" s="40">
        <f>tpo_bars!BZ103</f>
        <v>68.620331948917254</v>
      </c>
      <c r="AW103" s="57">
        <f t="shared" si="195"/>
        <v>69.8614389436582</v>
      </c>
      <c r="AX103" s="40">
        <f>tpo_bars!CF103</f>
        <v>54.399671051233156</v>
      </c>
      <c r="AY103" s="57">
        <f t="shared" si="196"/>
        <v>60.421143335147164</v>
      </c>
      <c r="AZ103" s="40">
        <f>tpo_bars!CG103</f>
        <v>72.820343459377455</v>
      </c>
      <c r="BA103" s="57">
        <f t="shared" si="180"/>
        <v>69.87448773886905</v>
      </c>
      <c r="BB103" s="40">
        <f>tpo_bars!CJ103</f>
        <v>64.599609376695412</v>
      </c>
      <c r="BC103" s="57">
        <f t="shared" si="197"/>
        <v>65.208210553580443</v>
      </c>
      <c r="BD103" s="40">
        <f>tpo_bars!CM103</f>
        <v>65.022935779909545</v>
      </c>
      <c r="BE103" s="57">
        <f t="shared" si="198"/>
        <v>67.917198978239696</v>
      </c>
      <c r="BF103" s="58">
        <f t="shared" si="200"/>
        <v>65.808559282527213</v>
      </c>
      <c r="BG103" s="57">
        <f t="shared" si="199"/>
        <v>64.969269819702333</v>
      </c>
      <c r="BH103" s="57">
        <f t="shared" si="201"/>
        <v>-0.22960035332730699</v>
      </c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  <c r="CS103" s="57"/>
      <c r="CT103" s="57"/>
      <c r="CU103" s="57"/>
      <c r="CV103" s="57"/>
      <c r="CW103" s="57"/>
      <c r="CX103" s="57"/>
      <c r="CY103" s="57"/>
      <c r="CZ103" s="57"/>
      <c r="DA103" s="57"/>
      <c r="DB103" s="57"/>
      <c r="DC103" s="57"/>
      <c r="DD103" s="57"/>
      <c r="DE103" s="57"/>
      <c r="DF103" s="57"/>
      <c r="DG103" s="57"/>
      <c r="DH103" s="57"/>
      <c r="DI103" s="57"/>
      <c r="DJ103" s="57"/>
      <c r="DK103" s="57"/>
      <c r="DL103" s="57"/>
      <c r="DM103" s="57"/>
      <c r="DN103" s="57"/>
      <c r="DO103" s="57"/>
      <c r="DP103" s="57"/>
      <c r="DQ103" s="57"/>
      <c r="DR103" s="57"/>
      <c r="DS103" s="57"/>
      <c r="DT103" s="57"/>
      <c r="DU103" s="57"/>
      <c r="DV103" s="57"/>
      <c r="DW103" s="57"/>
      <c r="DX103" s="57"/>
      <c r="DY103" s="57"/>
      <c r="DZ103" s="57"/>
      <c r="EA103" s="57"/>
      <c r="EB103" s="57"/>
      <c r="EC103" s="57"/>
      <c r="ED103" s="57"/>
      <c r="EE103" s="57"/>
      <c r="EF103" s="57"/>
      <c r="EG103" s="57"/>
      <c r="EH103" s="57"/>
      <c r="EI103" s="57"/>
      <c r="EJ103" s="57"/>
      <c r="EK103" s="57"/>
      <c r="EL103" s="57"/>
      <c r="EM103" s="57"/>
      <c r="EN103" s="57"/>
      <c r="EO103" s="57"/>
      <c r="EP103" s="57"/>
      <c r="EQ103" s="57"/>
      <c r="ER103" s="57"/>
      <c r="ES103" s="57"/>
      <c r="ET103" s="57"/>
      <c r="EU103" s="57"/>
      <c r="EV103" s="57"/>
      <c r="EW103" s="57"/>
      <c r="EX103" s="57"/>
      <c r="EY103" s="57"/>
      <c r="EZ103" s="57"/>
      <c r="FA103" s="57"/>
    </row>
    <row r="104" spans="2:157" x14ac:dyDescent="0.3">
      <c r="C104" s="3">
        <v>103</v>
      </c>
      <c r="D104" s="57">
        <f>tpo_bars!F104</f>
        <v>63.56514967537349</v>
      </c>
      <c r="E104" s="57">
        <f t="shared" si="174"/>
        <v>66.404656037021965</v>
      </c>
      <c r="F104" s="40">
        <f>tpo_bars!I104</f>
        <v>60.049019606003448</v>
      </c>
      <c r="G104" s="40">
        <f t="shared" si="175"/>
        <v>61.246304218657833</v>
      </c>
      <c r="H104" s="40">
        <f>tpo_bars!O104</f>
        <v>75.999540445978809</v>
      </c>
      <c r="I104" s="57">
        <f t="shared" si="176"/>
        <v>78.663792493005658</v>
      </c>
      <c r="J104" s="40">
        <f>tpo_bars!P104</f>
        <v>75.82549056075959</v>
      </c>
      <c r="K104" s="57">
        <f t="shared" si="181"/>
        <v>74.359252329864887</v>
      </c>
      <c r="L104" s="40">
        <f>tpo_bars!S104</f>
        <v>66.953441293047533</v>
      </c>
      <c r="M104" s="57">
        <f t="shared" si="177"/>
        <v>67.700896586035739</v>
      </c>
      <c r="N104" s="40">
        <f>tpo_bars!V104</f>
        <v>82.701498954445796</v>
      </c>
      <c r="O104" s="57">
        <f t="shared" si="182"/>
        <v>78.373816934640118</v>
      </c>
      <c r="P104" s="40">
        <f>tpo_bars!AB104</f>
        <v>68.90624999892259</v>
      </c>
      <c r="Q104" s="57">
        <f t="shared" si="183"/>
        <v>63.323603673088883</v>
      </c>
      <c r="R104" s="40">
        <f>tpo_bars!AC104</f>
        <v>70.632830294069279</v>
      </c>
      <c r="S104" s="57">
        <f t="shared" si="184"/>
        <v>68.071132760945886</v>
      </c>
      <c r="T104" s="40">
        <f>tpo_bars!AF104</f>
        <v>63.040025411546637</v>
      </c>
      <c r="U104" s="57">
        <f t="shared" si="184"/>
        <v>57.568879962870696</v>
      </c>
      <c r="V104" s="40">
        <f>tpo_bars!AI104</f>
        <v>51.636656954168778</v>
      </c>
      <c r="W104" s="57">
        <f t="shared" si="185"/>
        <v>51.207286956792942</v>
      </c>
      <c r="X104" s="40">
        <f>tpo_bars!AO104</f>
        <v>80.907534237917304</v>
      </c>
      <c r="Y104" s="57">
        <f t="shared" si="186"/>
        <v>81.64302064971892</v>
      </c>
      <c r="Z104" s="40">
        <f>tpo_bars!AP104</f>
        <v>50.012600806750818</v>
      </c>
      <c r="AA104" s="57">
        <f t="shared" si="187"/>
        <v>49.789440694905025</v>
      </c>
      <c r="AB104" s="40">
        <f>tpo_bars!AS104</f>
        <v>79.329229295373423</v>
      </c>
      <c r="AC104" s="57">
        <f t="shared" si="178"/>
        <v>76.247364428581136</v>
      </c>
      <c r="AD104" s="40">
        <f>tpo_bars!AY104</f>
        <v>64.666970802735847</v>
      </c>
      <c r="AE104" s="57">
        <f t="shared" si="188"/>
        <v>57.601495962017843</v>
      </c>
      <c r="AF104" s="40">
        <f>tpo_bars!AZ104</f>
        <v>69.70005619733557</v>
      </c>
      <c r="AG104" s="57">
        <f t="shared" si="189"/>
        <v>68.917363229820552</v>
      </c>
      <c r="AH104" s="40">
        <f>tpo_bars!BF104</f>
        <v>63.572913033761658</v>
      </c>
      <c r="AI104" s="57">
        <f t="shared" si="179"/>
        <v>63.801002634723403</v>
      </c>
      <c r="AJ104" s="40">
        <f>tpo_bars!BG104</f>
        <v>66.097122299062463</v>
      </c>
      <c r="AK104" s="57">
        <f t="shared" si="190"/>
        <v>63.828015771496148</v>
      </c>
      <c r="AL104" s="40">
        <f>tpo_bars!BJ104</f>
        <v>65.555629255055294</v>
      </c>
      <c r="AM104" s="57">
        <f t="shared" si="191"/>
        <v>63.743650418705833</v>
      </c>
      <c r="AN104" s="40">
        <f>tpo_bars!BM104</f>
        <v>44.107841393792803</v>
      </c>
      <c r="AO104" s="57">
        <f t="shared" si="192"/>
        <v>47.132122620896965</v>
      </c>
      <c r="AP104" s="40">
        <f>tpo_bars!BP104</f>
        <v>53.278028348316539</v>
      </c>
      <c r="AQ104" s="57">
        <f t="shared" si="193"/>
        <v>50.465263958193113</v>
      </c>
      <c r="AR104" s="40">
        <f>tpo_bars!BS104</f>
        <v>70.956092680183929</v>
      </c>
      <c r="AS104" s="57">
        <f t="shared" si="194"/>
        <v>68.746839933724871</v>
      </c>
      <c r="AT104" s="40">
        <f>tpo_bars!BY104</f>
        <v>70.592629477677207</v>
      </c>
      <c r="AU104" s="57">
        <f t="shared" si="195"/>
        <v>62.052603326759979</v>
      </c>
      <c r="AV104" s="40">
        <f>tpo_bars!BZ104</f>
        <v>68.620331948917254</v>
      </c>
      <c r="AW104" s="57">
        <f t="shared" si="195"/>
        <v>69.8614389436582</v>
      </c>
      <c r="AX104" s="40">
        <f>tpo_bars!CF104</f>
        <v>53.14124471526717</v>
      </c>
      <c r="AY104" s="57">
        <f t="shared" si="196"/>
        <v>60.421143335147164</v>
      </c>
      <c r="AZ104" s="40">
        <f>tpo_bars!CG104</f>
        <v>72.820343459377455</v>
      </c>
      <c r="BA104" s="57">
        <f t="shared" si="180"/>
        <v>69.87448773886905</v>
      </c>
      <c r="BB104" s="40">
        <f>tpo_bars!CJ104</f>
        <v>64.599609376695412</v>
      </c>
      <c r="BC104" s="57">
        <f t="shared" si="197"/>
        <v>65.208210553580443</v>
      </c>
      <c r="BD104" s="40">
        <f>tpo_bars!CM104</f>
        <v>65.022935779909545</v>
      </c>
      <c r="BE104" s="57">
        <f t="shared" si="198"/>
        <v>67.917198978239696</v>
      </c>
      <c r="BF104" s="58">
        <f t="shared" si="200"/>
        <v>66.010778381572052</v>
      </c>
      <c r="BG104" s="57">
        <f t="shared" si="199"/>
        <v>64.969269819702333</v>
      </c>
      <c r="BH104" s="57">
        <f t="shared" si="201"/>
        <v>-0.20877660289182406</v>
      </c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  <c r="DN104" s="57"/>
      <c r="DO104" s="57"/>
      <c r="DP104" s="57"/>
      <c r="DQ104" s="57"/>
      <c r="DR104" s="57"/>
      <c r="DS104" s="57"/>
      <c r="DT104" s="57"/>
      <c r="DU104" s="57"/>
      <c r="DV104" s="57"/>
      <c r="DW104" s="57"/>
      <c r="DX104" s="57"/>
      <c r="DY104" s="57"/>
      <c r="DZ104" s="57"/>
      <c r="EA104" s="57"/>
      <c r="EB104" s="57"/>
      <c r="EC104" s="57"/>
      <c r="ED104" s="57"/>
      <c r="EE104" s="57"/>
      <c r="EF104" s="57"/>
      <c r="EG104" s="57"/>
      <c r="EH104" s="57"/>
      <c r="EI104" s="57"/>
      <c r="EJ104" s="57"/>
      <c r="EK104" s="57"/>
      <c r="EL104" s="57"/>
      <c r="EM104" s="57"/>
      <c r="EN104" s="57"/>
      <c r="EO104" s="57"/>
      <c r="EP104" s="57"/>
      <c r="EQ104" s="57"/>
      <c r="ER104" s="57"/>
      <c r="ES104" s="57"/>
      <c r="ET104" s="57"/>
      <c r="EU104" s="57"/>
      <c r="EV104" s="57"/>
      <c r="EW104" s="57"/>
      <c r="EX104" s="57"/>
      <c r="EY104" s="57"/>
      <c r="EZ104" s="57"/>
      <c r="FA104" s="57"/>
    </row>
    <row r="105" spans="2:157" x14ac:dyDescent="0.3">
      <c r="B105" s="7">
        <v>65</v>
      </c>
      <c r="C105" s="3">
        <v>104</v>
      </c>
      <c r="D105" s="57">
        <f>tpo_bars!F105</f>
        <v>62.572853369490623</v>
      </c>
      <c r="E105" s="57">
        <f t="shared" si="174"/>
        <v>66.404656037021965</v>
      </c>
      <c r="F105" s="40">
        <f>tpo_bars!I105</f>
        <v>61.318131256046108</v>
      </c>
      <c r="G105" s="40">
        <f t="shared" si="175"/>
        <v>61.246304218657833</v>
      </c>
      <c r="H105" s="40">
        <f>tpo_bars!O105</f>
        <v>75.999540445978809</v>
      </c>
      <c r="I105" s="57">
        <f t="shared" si="176"/>
        <v>78.663792493005658</v>
      </c>
      <c r="J105" s="40">
        <f>tpo_bars!P105</f>
        <v>74.087123305114218</v>
      </c>
      <c r="K105" s="57">
        <f t="shared" si="181"/>
        <v>74.359252329864887</v>
      </c>
      <c r="L105" s="40">
        <f>tpo_bars!S105</f>
        <v>63.321633694680827</v>
      </c>
      <c r="M105" s="57">
        <f t="shared" si="177"/>
        <v>67.700896586035739</v>
      </c>
      <c r="N105" s="40">
        <f>tpo_bars!V105</f>
        <v>79.910505871554037</v>
      </c>
      <c r="O105" s="57">
        <f t="shared" si="182"/>
        <v>78.373816934640118</v>
      </c>
      <c r="P105" s="40">
        <f>tpo_bars!AB105</f>
        <v>63.024009152270871</v>
      </c>
      <c r="Q105" s="57">
        <f t="shared" si="183"/>
        <v>63.323603673088883</v>
      </c>
      <c r="R105" s="40">
        <f>tpo_bars!AC105</f>
        <v>61.643835616438317</v>
      </c>
      <c r="S105" s="57">
        <f t="shared" si="184"/>
        <v>68.071132760945886</v>
      </c>
      <c r="T105" s="40">
        <f>tpo_bars!AF105</f>
        <v>50.915948275690496</v>
      </c>
      <c r="U105" s="57">
        <f t="shared" si="184"/>
        <v>57.568879962870696</v>
      </c>
      <c r="V105" s="40">
        <f>tpo_bars!AI105</f>
        <v>49.473972875823996</v>
      </c>
      <c r="W105" s="57">
        <f t="shared" si="185"/>
        <v>51.207286956792942</v>
      </c>
      <c r="X105" s="40">
        <f>tpo_bars!AO105</f>
        <v>85.538332244713004</v>
      </c>
      <c r="Y105" s="57">
        <f t="shared" si="186"/>
        <v>81.64302064971892</v>
      </c>
      <c r="Z105" s="40">
        <f>tpo_bars!AP105</f>
        <v>44.170673077642036</v>
      </c>
      <c r="AA105" s="57">
        <f t="shared" si="187"/>
        <v>49.789440694905025</v>
      </c>
      <c r="AB105" s="40">
        <f>tpo_bars!AS105</f>
        <v>75.44479927042245</v>
      </c>
      <c r="AC105" s="57">
        <f t="shared" si="178"/>
        <v>76.247364428581136</v>
      </c>
      <c r="AD105" s="40">
        <f>tpo_bars!AY105</f>
        <v>54.832559680617955</v>
      </c>
      <c r="AE105" s="57">
        <f t="shared" si="188"/>
        <v>57.601495962017843</v>
      </c>
      <c r="AF105" s="40">
        <f>tpo_bars!AZ105</f>
        <v>61.58453326466929</v>
      </c>
      <c r="AG105" s="57">
        <f t="shared" si="189"/>
        <v>68.917363229820552</v>
      </c>
      <c r="AH105" s="40">
        <f>tpo_bars!BF105</f>
        <v>64.331561206709225</v>
      </c>
      <c r="AI105" s="57">
        <f t="shared" si="179"/>
        <v>63.801002634723403</v>
      </c>
      <c r="AJ105" s="40">
        <f>tpo_bars!BG105</f>
        <v>57.692307692307601</v>
      </c>
      <c r="AK105" s="57">
        <f t="shared" si="190"/>
        <v>63.828015771496148</v>
      </c>
      <c r="AL105" s="40">
        <f>tpo_bars!BJ105</f>
        <v>57.85039641622582</v>
      </c>
      <c r="AM105" s="57">
        <f t="shared" si="191"/>
        <v>63.743650418705833</v>
      </c>
      <c r="AN105" s="40">
        <f>tpo_bars!BM105</f>
        <v>41.986670898685595</v>
      </c>
      <c r="AO105" s="57">
        <f t="shared" si="192"/>
        <v>47.132122620896965</v>
      </c>
      <c r="AP105" s="40">
        <f>tpo_bars!BP105</f>
        <v>48.074127907937495</v>
      </c>
      <c r="AQ105" s="57">
        <f t="shared" si="193"/>
        <v>50.465263958193113</v>
      </c>
      <c r="AR105" s="40">
        <f>tpo_bars!BS105</f>
        <v>63.999613001451294</v>
      </c>
      <c r="AS105" s="57">
        <f t="shared" si="194"/>
        <v>68.746839933724871</v>
      </c>
      <c r="AT105" s="40">
        <f>tpo_bars!BY105</f>
        <v>59.458892623374012</v>
      </c>
      <c r="AU105" s="57">
        <f t="shared" si="195"/>
        <v>62.052603326759979</v>
      </c>
      <c r="AV105" s="40">
        <f>tpo_bars!BZ105</f>
        <v>69.533987386642437</v>
      </c>
      <c r="AW105" s="57">
        <f t="shared" si="195"/>
        <v>69.8614389436582</v>
      </c>
      <c r="AX105" s="40">
        <f>tpo_bars!CF105</f>
        <v>52.869069466323708</v>
      </c>
      <c r="AY105" s="57">
        <f t="shared" si="196"/>
        <v>60.421143335147164</v>
      </c>
      <c r="AZ105" s="40">
        <f>tpo_bars!CG105</f>
        <v>66.037735848191289</v>
      </c>
      <c r="BA105" s="57">
        <f t="shared" si="180"/>
        <v>69.87448773886905</v>
      </c>
      <c r="BB105" s="40">
        <f>tpo_bars!CJ105</f>
        <v>61.204663211444178</v>
      </c>
      <c r="BC105" s="57">
        <f t="shared" si="197"/>
        <v>65.208210553580443</v>
      </c>
      <c r="BD105" s="40">
        <f>tpo_bars!CM105</f>
        <v>63.867790939214352</v>
      </c>
      <c r="BE105" s="57">
        <f t="shared" si="198"/>
        <v>67.917198978239696</v>
      </c>
      <c r="BF105" s="58">
        <f t="shared" si="200"/>
        <v>61.879454370357777</v>
      </c>
      <c r="BG105" s="57">
        <f t="shared" si="199"/>
        <v>64.969269819702333</v>
      </c>
      <c r="BH105" s="57">
        <f t="shared" si="201"/>
        <v>-0.63420456980492146</v>
      </c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  <c r="CS105" s="57"/>
      <c r="CT105" s="57"/>
      <c r="CU105" s="57"/>
      <c r="CV105" s="57"/>
      <c r="CW105" s="57"/>
      <c r="CX105" s="57"/>
      <c r="CY105" s="57"/>
      <c r="CZ105" s="57"/>
      <c r="DA105" s="57"/>
      <c r="DB105" s="57"/>
      <c r="DC105" s="57"/>
      <c r="DD105" s="57"/>
      <c r="DE105" s="57"/>
      <c r="DF105" s="57"/>
      <c r="DG105" s="57"/>
      <c r="DH105" s="57"/>
      <c r="DI105" s="57"/>
      <c r="DJ105" s="57"/>
      <c r="DK105" s="57"/>
      <c r="DL105" s="57"/>
      <c r="DM105" s="57"/>
      <c r="DN105" s="57"/>
      <c r="DO105" s="57"/>
      <c r="DP105" s="57"/>
      <c r="DQ105" s="57"/>
      <c r="DR105" s="57"/>
      <c r="DS105" s="57"/>
      <c r="DT105" s="57"/>
      <c r="DU105" s="57"/>
      <c r="DV105" s="57"/>
      <c r="DW105" s="57"/>
      <c r="DX105" s="57"/>
      <c r="DY105" s="57"/>
      <c r="DZ105" s="57"/>
      <c r="EA105" s="57"/>
      <c r="EB105" s="57"/>
      <c r="EC105" s="57"/>
      <c r="ED105" s="57"/>
      <c r="EE105" s="57"/>
      <c r="EF105" s="57"/>
      <c r="EG105" s="57"/>
      <c r="EH105" s="57"/>
      <c r="EI105" s="57"/>
      <c r="EJ105" s="57"/>
      <c r="EK105" s="57"/>
      <c r="EL105" s="57"/>
      <c r="EM105" s="57"/>
      <c r="EN105" s="57"/>
      <c r="EO105" s="57"/>
      <c r="EP105" s="57"/>
      <c r="EQ105" s="57"/>
      <c r="ER105" s="57"/>
      <c r="ES105" s="57"/>
      <c r="ET105" s="57"/>
      <c r="EU105" s="57"/>
      <c r="EV105" s="57"/>
      <c r="EW105" s="57"/>
      <c r="EX105" s="57"/>
      <c r="EY105" s="57"/>
      <c r="EZ105" s="57"/>
      <c r="FA105" s="57"/>
    </row>
    <row r="106" spans="2:157" x14ac:dyDescent="0.3">
      <c r="C106" s="3">
        <v>105</v>
      </c>
      <c r="D106" s="57">
        <f>tpo_bars!F106</f>
        <v>62.572853369490623</v>
      </c>
      <c r="E106" s="57">
        <f t="shared" si="174"/>
        <v>66.404656037021965</v>
      </c>
      <c r="F106" s="40">
        <f>tpo_bars!I106</f>
        <v>61.318131256046108</v>
      </c>
      <c r="G106" s="40">
        <f t="shared" si="175"/>
        <v>61.246304218657833</v>
      </c>
      <c r="H106" s="40">
        <f>tpo_bars!O106</f>
        <v>84.720347066446806</v>
      </c>
      <c r="I106" s="57">
        <f t="shared" si="176"/>
        <v>78.663792493005658</v>
      </c>
      <c r="J106" s="40">
        <f>tpo_bars!P106</f>
        <v>74.087123305114218</v>
      </c>
      <c r="K106" s="57">
        <f t="shared" si="181"/>
        <v>74.359252329864887</v>
      </c>
      <c r="L106" s="40">
        <f>tpo_bars!S106</f>
        <v>63.321633694680827</v>
      </c>
      <c r="M106" s="57">
        <f t="shared" si="177"/>
        <v>67.700896586035739</v>
      </c>
      <c r="N106" s="40">
        <f>tpo_bars!V106</f>
        <v>79.910505871554037</v>
      </c>
      <c r="O106" s="57">
        <f t="shared" si="182"/>
        <v>78.373816934640118</v>
      </c>
      <c r="P106" s="40">
        <f>tpo_bars!AB106</f>
        <v>57.850396453410887</v>
      </c>
      <c r="Q106" s="57">
        <f t="shared" si="183"/>
        <v>63.323603673088883</v>
      </c>
      <c r="R106" s="40">
        <f>tpo_bars!AC106</f>
        <v>61.643835616438317</v>
      </c>
      <c r="S106" s="57">
        <f t="shared" si="184"/>
        <v>68.071132760945886</v>
      </c>
      <c r="T106" s="40">
        <f>tpo_bars!AF106</f>
        <v>50.915948275690496</v>
      </c>
      <c r="U106" s="57">
        <f t="shared" si="184"/>
        <v>57.568879962870696</v>
      </c>
      <c r="V106" s="40">
        <f>tpo_bars!AI106</f>
        <v>49.473972875823996</v>
      </c>
      <c r="W106" s="57">
        <f t="shared" si="185"/>
        <v>51.207286956792942</v>
      </c>
      <c r="X106" s="40">
        <f>tpo_bars!AO106</f>
        <v>87.100596898261045</v>
      </c>
      <c r="Y106" s="57">
        <f t="shared" si="186"/>
        <v>81.64302064971892</v>
      </c>
      <c r="Z106" s="40">
        <f>tpo_bars!AP106</f>
        <v>44.170673077642036</v>
      </c>
      <c r="AA106" s="57">
        <f t="shared" si="187"/>
        <v>49.789440694905025</v>
      </c>
      <c r="AB106" s="40">
        <f>tpo_bars!AS106</f>
        <v>75.44479927042245</v>
      </c>
      <c r="AC106" s="57">
        <f t="shared" si="178"/>
        <v>76.247364428581136</v>
      </c>
      <c r="AD106" s="40">
        <f>tpo_bars!AY106</f>
        <v>53.693181816275569</v>
      </c>
      <c r="AE106" s="57">
        <f t="shared" si="188"/>
        <v>57.601495962017843</v>
      </c>
      <c r="AF106" s="40">
        <f>tpo_bars!AZ106</f>
        <v>61.58453326466929</v>
      </c>
      <c r="AG106" s="57">
        <f t="shared" si="189"/>
        <v>68.917363229820552</v>
      </c>
      <c r="AH106" s="40">
        <f>tpo_bars!BF106</f>
        <v>69.213867191090827</v>
      </c>
      <c r="AI106" s="57">
        <f t="shared" si="179"/>
        <v>63.801002634723403</v>
      </c>
      <c r="AJ106" s="40">
        <f>tpo_bars!BG106</f>
        <v>57.692307692307601</v>
      </c>
      <c r="AK106" s="57">
        <f t="shared" si="190"/>
        <v>63.828015771496148</v>
      </c>
      <c r="AL106" s="40">
        <f>tpo_bars!BJ106</f>
        <v>57.85039641622582</v>
      </c>
      <c r="AM106" s="57">
        <f t="shared" si="191"/>
        <v>63.743650418705833</v>
      </c>
      <c r="AN106" s="40">
        <f>tpo_bars!BM106</f>
        <v>41.986670898685595</v>
      </c>
      <c r="AO106" s="57">
        <f t="shared" si="192"/>
        <v>47.132122620896965</v>
      </c>
      <c r="AP106" s="40">
        <f>tpo_bars!BP106</f>
        <v>48.074127907937495</v>
      </c>
      <c r="AQ106" s="57">
        <f t="shared" si="193"/>
        <v>50.465263958193113</v>
      </c>
      <c r="AR106" s="40">
        <f>tpo_bars!BS106</f>
        <v>63.999613001451294</v>
      </c>
      <c r="AS106" s="57">
        <f t="shared" si="194"/>
        <v>68.746839933724871</v>
      </c>
      <c r="AT106" s="40">
        <f>tpo_bars!BY106</f>
        <v>60.680650681846565</v>
      </c>
      <c r="AU106" s="57">
        <f t="shared" si="195"/>
        <v>62.052603326759979</v>
      </c>
      <c r="AV106" s="40">
        <f>tpo_bars!BZ106</f>
        <v>69.533987386642437</v>
      </c>
      <c r="AW106" s="57">
        <f t="shared" si="195"/>
        <v>69.8614389436582</v>
      </c>
      <c r="AX106" s="40">
        <f>tpo_bars!CF106</f>
        <v>55.970780682802825</v>
      </c>
      <c r="AY106" s="57">
        <f t="shared" si="196"/>
        <v>60.421143335147164</v>
      </c>
      <c r="AZ106" s="40">
        <f>tpo_bars!CG106</f>
        <v>66.037735848191289</v>
      </c>
      <c r="BA106" s="57">
        <f t="shared" si="180"/>
        <v>69.87448773886905</v>
      </c>
      <c r="BB106" s="40">
        <f>tpo_bars!CJ106</f>
        <v>61.204663211444178</v>
      </c>
      <c r="BC106" s="57">
        <f t="shared" si="197"/>
        <v>65.208210553580443</v>
      </c>
      <c r="BD106" s="40">
        <f>tpo_bars!CM106</f>
        <v>63.867790939214352</v>
      </c>
      <c r="BE106" s="57">
        <f t="shared" si="198"/>
        <v>67.917198978239696</v>
      </c>
      <c r="BF106" s="58">
        <f t="shared" si="200"/>
        <v>62.367449035918781</v>
      </c>
      <c r="BG106" s="57">
        <f t="shared" si="199"/>
        <v>64.969269819702333</v>
      </c>
      <c r="BH106" s="57">
        <f t="shared" si="201"/>
        <v>-0.583952743061118</v>
      </c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  <c r="CS106" s="57"/>
      <c r="CT106" s="57"/>
      <c r="CU106" s="57"/>
      <c r="CV106" s="57"/>
      <c r="CW106" s="57"/>
      <c r="CX106" s="57"/>
      <c r="CY106" s="57"/>
      <c r="CZ106" s="57"/>
      <c r="DA106" s="57"/>
      <c r="DB106" s="57"/>
      <c r="DC106" s="57"/>
      <c r="DD106" s="57"/>
      <c r="DE106" s="57"/>
      <c r="DF106" s="57"/>
      <c r="DG106" s="57"/>
      <c r="DH106" s="57"/>
      <c r="DI106" s="57"/>
      <c r="DJ106" s="57"/>
      <c r="DK106" s="57"/>
      <c r="DL106" s="57"/>
      <c r="DM106" s="57"/>
      <c r="DN106" s="57"/>
      <c r="DO106" s="57"/>
      <c r="DP106" s="57"/>
      <c r="DQ106" s="57"/>
      <c r="DR106" s="57"/>
      <c r="DS106" s="57"/>
      <c r="DT106" s="57"/>
      <c r="DU106" s="57"/>
      <c r="DV106" s="57"/>
      <c r="DW106" s="57"/>
      <c r="DX106" s="57"/>
      <c r="DY106" s="57"/>
      <c r="DZ106" s="57"/>
      <c r="EA106" s="57"/>
      <c r="EB106" s="57"/>
      <c r="EC106" s="57"/>
      <c r="ED106" s="57"/>
      <c r="EE106" s="57"/>
      <c r="EF106" s="57"/>
      <c r="EG106" s="57"/>
      <c r="EH106" s="57"/>
      <c r="EI106" s="57"/>
      <c r="EJ106" s="57"/>
      <c r="EK106" s="57"/>
      <c r="EL106" s="57"/>
      <c r="EM106" s="57"/>
      <c r="EN106" s="57"/>
      <c r="EO106" s="57"/>
      <c r="EP106" s="57"/>
      <c r="EQ106" s="57"/>
      <c r="ER106" s="57"/>
      <c r="ES106" s="57"/>
      <c r="ET106" s="57"/>
      <c r="EU106" s="57"/>
      <c r="EV106" s="57"/>
      <c r="EW106" s="57"/>
      <c r="EX106" s="57"/>
      <c r="EY106" s="57"/>
      <c r="EZ106" s="57"/>
      <c r="FA106" s="57"/>
    </row>
    <row r="107" spans="2:157" x14ac:dyDescent="0.3">
      <c r="C107" s="3">
        <v>106</v>
      </c>
      <c r="D107" s="57">
        <f>tpo_bars!F107</f>
        <v>62.572853369490623</v>
      </c>
      <c r="E107" s="57">
        <f t="shared" si="174"/>
        <v>66.404656037021965</v>
      </c>
      <c r="F107" s="40">
        <f>tpo_bars!I107</f>
        <v>61.318131256046108</v>
      </c>
      <c r="G107" s="40">
        <f t="shared" si="175"/>
        <v>61.246304218657833</v>
      </c>
      <c r="H107" s="40">
        <f>tpo_bars!O107</f>
        <v>79.101956628975117</v>
      </c>
      <c r="I107" s="57">
        <f t="shared" si="176"/>
        <v>78.663792493005658</v>
      </c>
      <c r="J107" s="40">
        <f>tpo_bars!P107</f>
        <v>74.087123305114218</v>
      </c>
      <c r="K107" s="57">
        <f t="shared" si="181"/>
        <v>74.359252329864887</v>
      </c>
      <c r="L107" s="40">
        <f>tpo_bars!S107</f>
        <v>63.321633694680827</v>
      </c>
      <c r="M107" s="57">
        <f t="shared" si="177"/>
        <v>67.700896586035739</v>
      </c>
      <c r="N107" s="40">
        <f>tpo_bars!V107</f>
        <v>79.910505871554037</v>
      </c>
      <c r="O107" s="57">
        <f t="shared" si="182"/>
        <v>78.373816934640118</v>
      </c>
      <c r="P107" s="40">
        <f>tpo_bars!AB107</f>
        <v>67.999588814043207</v>
      </c>
      <c r="Q107" s="57">
        <f t="shared" si="183"/>
        <v>63.323603673088883</v>
      </c>
      <c r="R107" s="40">
        <f>tpo_bars!AC107</f>
        <v>61.643835616438317</v>
      </c>
      <c r="S107" s="57">
        <f t="shared" si="184"/>
        <v>68.071132760945886</v>
      </c>
      <c r="T107" s="40">
        <f>tpo_bars!AF107</f>
        <v>50.915948275690496</v>
      </c>
      <c r="U107" s="57">
        <f t="shared" si="184"/>
        <v>57.568879962870696</v>
      </c>
      <c r="V107" s="40">
        <f>tpo_bars!AI107</f>
        <v>49.473972875823996</v>
      </c>
      <c r="W107" s="57">
        <f t="shared" si="185"/>
        <v>51.207286956792942</v>
      </c>
      <c r="X107" s="40">
        <f>tpo_bars!AO107</f>
        <v>83.354334670199265</v>
      </c>
      <c r="Y107" s="57">
        <f t="shared" si="186"/>
        <v>81.64302064971892</v>
      </c>
      <c r="Z107" s="40">
        <f>tpo_bars!AP107</f>
        <v>44.170673077642036</v>
      </c>
      <c r="AA107" s="57">
        <f t="shared" si="187"/>
        <v>49.789440694905025</v>
      </c>
      <c r="AB107" s="40">
        <f>tpo_bars!AS107</f>
        <v>75.44479927042245</v>
      </c>
      <c r="AC107" s="57">
        <f t="shared" si="178"/>
        <v>76.247364428581136</v>
      </c>
      <c r="AD107" s="40">
        <f>tpo_bars!AY107</f>
        <v>54.784121029177193</v>
      </c>
      <c r="AE107" s="57">
        <f t="shared" si="188"/>
        <v>57.601495962017843</v>
      </c>
      <c r="AF107" s="40">
        <f>tpo_bars!AZ107</f>
        <v>61.58453326466929</v>
      </c>
      <c r="AG107" s="57">
        <f t="shared" si="189"/>
        <v>68.917363229820552</v>
      </c>
      <c r="AH107" s="40">
        <f>tpo_bars!BF107</f>
        <v>66.755247567149482</v>
      </c>
      <c r="AI107" s="57">
        <f t="shared" si="179"/>
        <v>63.801002634723403</v>
      </c>
      <c r="AJ107" s="40">
        <f>tpo_bars!BG107</f>
        <v>57.692307692307601</v>
      </c>
      <c r="AK107" s="57">
        <f t="shared" si="190"/>
        <v>63.828015771496148</v>
      </c>
      <c r="AL107" s="40">
        <f>tpo_bars!BJ107</f>
        <v>57.85039641622582</v>
      </c>
      <c r="AM107" s="57">
        <f t="shared" si="191"/>
        <v>63.743650418705833</v>
      </c>
      <c r="AN107" s="40">
        <f>tpo_bars!BM107</f>
        <v>41.986670898685595</v>
      </c>
      <c r="AO107" s="57">
        <f t="shared" si="192"/>
        <v>47.132122620896965</v>
      </c>
      <c r="AP107" s="40">
        <f>tpo_bars!BP107</f>
        <v>48.074127907937495</v>
      </c>
      <c r="AQ107" s="57">
        <f t="shared" si="193"/>
        <v>50.465263958193113</v>
      </c>
      <c r="AR107" s="40">
        <f>tpo_bars!BS107</f>
        <v>63.999613001451294</v>
      </c>
      <c r="AS107" s="57">
        <f t="shared" si="194"/>
        <v>68.746839933724871</v>
      </c>
      <c r="AT107" s="40">
        <f>tpo_bars!BY107</f>
        <v>60.267857146220024</v>
      </c>
      <c r="AU107" s="57">
        <f t="shared" si="195"/>
        <v>62.052603326759979</v>
      </c>
      <c r="AV107" s="40">
        <f>tpo_bars!BZ107</f>
        <v>69.533987386642437</v>
      </c>
      <c r="AW107" s="57">
        <f t="shared" si="195"/>
        <v>69.8614389436582</v>
      </c>
      <c r="AX107" s="40">
        <f>tpo_bars!CF107</f>
        <v>55.569556451087593</v>
      </c>
      <c r="AY107" s="57">
        <f t="shared" si="196"/>
        <v>60.421143335147164</v>
      </c>
      <c r="AZ107" s="40">
        <f>tpo_bars!CG107</f>
        <v>66.037735848191289</v>
      </c>
      <c r="BA107" s="57">
        <f t="shared" si="180"/>
        <v>69.87448773886905</v>
      </c>
      <c r="BB107" s="40">
        <f>tpo_bars!CJ107</f>
        <v>61.204663211444178</v>
      </c>
      <c r="BC107" s="57">
        <f t="shared" si="197"/>
        <v>65.208210553580443</v>
      </c>
      <c r="BD107" s="40">
        <f>tpo_bars!CM107</f>
        <v>63.867790939214352</v>
      </c>
      <c r="BE107" s="57">
        <f t="shared" si="198"/>
        <v>67.917198978239696</v>
      </c>
      <c r="BF107" s="58">
        <f t="shared" si="200"/>
        <v>62.315702425426835</v>
      </c>
      <c r="BG107" s="57">
        <f t="shared" si="199"/>
        <v>64.969269819702333</v>
      </c>
      <c r="BH107" s="57">
        <f t="shared" si="201"/>
        <v>-0.58928141136127454</v>
      </c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  <c r="DH107" s="57"/>
      <c r="DI107" s="57"/>
      <c r="DJ107" s="57"/>
      <c r="DK107" s="57"/>
      <c r="DL107" s="57"/>
      <c r="DM107" s="57"/>
      <c r="DN107" s="57"/>
      <c r="DO107" s="57"/>
      <c r="DP107" s="57"/>
      <c r="DQ107" s="57"/>
      <c r="DR107" s="57"/>
      <c r="DS107" s="57"/>
      <c r="DT107" s="57"/>
      <c r="DU107" s="57"/>
      <c r="DV107" s="57"/>
      <c r="DW107" s="57"/>
      <c r="DX107" s="57"/>
      <c r="DY107" s="57"/>
      <c r="DZ107" s="57"/>
      <c r="EA107" s="57"/>
      <c r="EB107" s="57"/>
      <c r="EC107" s="57"/>
      <c r="ED107" s="57"/>
      <c r="EE107" s="57"/>
      <c r="EF107" s="57"/>
      <c r="EG107" s="57"/>
      <c r="EH107" s="57"/>
      <c r="EI107" s="57"/>
      <c r="EJ107" s="57"/>
      <c r="EK107" s="57"/>
      <c r="EL107" s="57"/>
      <c r="EM107" s="57"/>
      <c r="EN107" s="57"/>
      <c r="EO107" s="57"/>
      <c r="EP107" s="57"/>
      <c r="EQ107" s="57"/>
      <c r="ER107" s="57"/>
      <c r="ES107" s="57"/>
      <c r="ET107" s="57"/>
      <c r="EU107" s="57"/>
      <c r="EV107" s="57"/>
      <c r="EW107" s="57"/>
      <c r="EX107" s="57"/>
      <c r="EY107" s="57"/>
      <c r="EZ107" s="57"/>
      <c r="FA107" s="57"/>
    </row>
    <row r="108" spans="2:157" x14ac:dyDescent="0.3">
      <c r="B108" s="7" t="s">
        <v>54</v>
      </c>
      <c r="C108" s="3">
        <v>107</v>
      </c>
      <c r="D108" s="57">
        <f>tpo_bars!F108</f>
        <v>62.572853369490623</v>
      </c>
      <c r="E108" s="57">
        <f t="shared" si="174"/>
        <v>66.404656037021965</v>
      </c>
      <c r="F108" s="40">
        <f>tpo_bars!I108</f>
        <v>61.318131256046108</v>
      </c>
      <c r="G108" s="40">
        <f t="shared" si="175"/>
        <v>61.246304218657833</v>
      </c>
      <c r="H108" s="40">
        <f>tpo_bars!O108</f>
        <v>69.524243268458292</v>
      </c>
      <c r="I108" s="57">
        <f t="shared" si="176"/>
        <v>78.663792493005658</v>
      </c>
      <c r="J108" s="40">
        <f>tpo_bars!P108</f>
        <v>74.087123305114218</v>
      </c>
      <c r="K108" s="57">
        <f t="shared" si="181"/>
        <v>74.359252329864887</v>
      </c>
      <c r="L108" s="40">
        <f>tpo_bars!S108</f>
        <v>63.321633694680827</v>
      </c>
      <c r="M108" s="57">
        <f t="shared" si="177"/>
        <v>67.700896586035739</v>
      </c>
      <c r="N108" s="40">
        <f>tpo_bars!V108</f>
        <v>79.910505871554037</v>
      </c>
      <c r="O108" s="57">
        <f t="shared" si="182"/>
        <v>78.373816934640118</v>
      </c>
      <c r="P108" s="40">
        <f>tpo_bars!AB108</f>
        <v>56.583599449851988</v>
      </c>
      <c r="Q108" s="57">
        <f t="shared" si="183"/>
        <v>63.323603673088883</v>
      </c>
      <c r="R108" s="40">
        <f>tpo_bars!AC108</f>
        <v>61.643835616438317</v>
      </c>
      <c r="S108" s="57">
        <f t="shared" si="184"/>
        <v>68.071132760945886</v>
      </c>
      <c r="T108" s="40">
        <f>tpo_bars!AF108</f>
        <v>50.915948275690496</v>
      </c>
      <c r="U108" s="57">
        <f t="shared" si="184"/>
        <v>57.568879962870696</v>
      </c>
      <c r="V108" s="40">
        <f>tpo_bars!AI108</f>
        <v>49.473972875823996</v>
      </c>
      <c r="W108" s="57">
        <f t="shared" si="185"/>
        <v>51.207286956792942</v>
      </c>
      <c r="X108" s="40">
        <f>tpo_bars!AO108</f>
        <v>81.599506583014929</v>
      </c>
      <c r="Y108" s="57">
        <f t="shared" si="186"/>
        <v>81.64302064971892</v>
      </c>
      <c r="Z108" s="40">
        <f>tpo_bars!AP108</f>
        <v>44.170673077642036</v>
      </c>
      <c r="AA108" s="57">
        <f t="shared" si="187"/>
        <v>49.789440694905025</v>
      </c>
      <c r="AB108" s="40">
        <f>tpo_bars!AS108</f>
        <v>75.44479927042245</v>
      </c>
      <c r="AC108" s="57">
        <f t="shared" si="178"/>
        <v>76.247364428581136</v>
      </c>
      <c r="AD108" s="40">
        <f>tpo_bars!AY108</f>
        <v>50.707788224152296</v>
      </c>
      <c r="AE108" s="57">
        <f t="shared" si="188"/>
        <v>57.601495962017843</v>
      </c>
      <c r="AF108" s="40">
        <f>tpo_bars!AZ108</f>
        <v>61.58453326466929</v>
      </c>
      <c r="AG108" s="57">
        <f t="shared" si="189"/>
        <v>68.917363229820552</v>
      </c>
      <c r="AH108" s="40">
        <f>tpo_bars!BF108</f>
        <v>57.555313069586049</v>
      </c>
      <c r="AI108" s="57">
        <f t="shared" si="179"/>
        <v>63.801002634723403</v>
      </c>
      <c r="AJ108" s="40">
        <f>tpo_bars!BG108</f>
        <v>57.692307692307601</v>
      </c>
      <c r="AK108" s="57">
        <f t="shared" si="190"/>
        <v>63.828015771496148</v>
      </c>
      <c r="AL108" s="40">
        <f>tpo_bars!BJ108</f>
        <v>57.85039641622582</v>
      </c>
      <c r="AM108" s="57">
        <f t="shared" si="191"/>
        <v>63.743650418705833</v>
      </c>
      <c r="AN108" s="40">
        <f>tpo_bars!BM108</f>
        <v>41.986670898685595</v>
      </c>
      <c r="AO108" s="57">
        <f t="shared" si="192"/>
        <v>47.132122620896965</v>
      </c>
      <c r="AP108" s="40">
        <f>tpo_bars!BP108</f>
        <v>48.074127907937495</v>
      </c>
      <c r="AQ108" s="57">
        <f t="shared" si="193"/>
        <v>50.465263958193113</v>
      </c>
      <c r="AR108" s="40">
        <f>tpo_bars!BS108</f>
        <v>63.999613001451294</v>
      </c>
      <c r="AS108" s="57">
        <f t="shared" si="194"/>
        <v>68.746839933724871</v>
      </c>
      <c r="AT108" s="40">
        <f>tpo_bars!BY108</f>
        <v>54.519230762416306</v>
      </c>
      <c r="AU108" s="57">
        <f t="shared" si="195"/>
        <v>62.052603326759979</v>
      </c>
      <c r="AV108" s="40">
        <f>tpo_bars!BZ108</f>
        <v>69.533987386642437</v>
      </c>
      <c r="AW108" s="57">
        <f t="shared" si="195"/>
        <v>69.8614389436582</v>
      </c>
      <c r="AX108" s="40">
        <f>tpo_bars!CF108</f>
        <v>46.280317165703671</v>
      </c>
      <c r="AY108" s="57">
        <f t="shared" si="196"/>
        <v>60.421143335147164</v>
      </c>
      <c r="AZ108" s="40">
        <f>tpo_bars!CG108</f>
        <v>66.037735848191289</v>
      </c>
      <c r="BA108" s="57">
        <f t="shared" si="180"/>
        <v>69.87448773886905</v>
      </c>
      <c r="BB108" s="40">
        <f>tpo_bars!CJ108</f>
        <v>61.204663211444178</v>
      </c>
      <c r="BC108" s="57">
        <f t="shared" si="197"/>
        <v>65.208210553580443</v>
      </c>
      <c r="BD108" s="40">
        <f>tpo_bars!CM108</f>
        <v>63.867790939214352</v>
      </c>
      <c r="BE108" s="57">
        <f t="shared" si="198"/>
        <v>67.917198978239696</v>
      </c>
      <c r="BF108" s="58">
        <f t="shared" si="200"/>
        <v>60.424492655661339</v>
      </c>
      <c r="BG108" s="57">
        <f t="shared" si="199"/>
        <v>64.969269819702333</v>
      </c>
      <c r="BH108" s="57">
        <f t="shared" si="201"/>
        <v>-0.7840309698983311</v>
      </c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  <c r="DC108" s="57"/>
      <c r="DD108" s="57"/>
      <c r="DE108" s="57"/>
      <c r="DF108" s="57"/>
      <c r="DG108" s="57"/>
      <c r="DH108" s="57"/>
      <c r="DI108" s="57"/>
      <c r="DJ108" s="57"/>
      <c r="DK108" s="57"/>
      <c r="DL108" s="57"/>
      <c r="DM108" s="57"/>
      <c r="DN108" s="57"/>
      <c r="DO108" s="57"/>
      <c r="DP108" s="57"/>
      <c r="DQ108" s="57"/>
      <c r="DR108" s="57"/>
      <c r="DS108" s="57"/>
      <c r="DT108" s="57"/>
      <c r="DU108" s="57"/>
      <c r="DV108" s="57"/>
      <c r="DW108" s="57"/>
      <c r="DX108" s="57"/>
      <c r="DY108" s="57"/>
      <c r="DZ108" s="57"/>
      <c r="EA108" s="57"/>
      <c r="EB108" s="57"/>
      <c r="EC108" s="57"/>
      <c r="ED108" s="57"/>
      <c r="EE108" s="57"/>
      <c r="EF108" s="57"/>
      <c r="EG108" s="57"/>
      <c r="EH108" s="57"/>
      <c r="EI108" s="57"/>
      <c r="EJ108" s="57"/>
      <c r="EK108" s="57"/>
      <c r="EL108" s="57"/>
      <c r="EM108" s="57"/>
      <c r="EN108" s="57"/>
      <c r="EO108" s="57"/>
      <c r="EP108" s="57"/>
      <c r="EQ108" s="57"/>
      <c r="ER108" s="57"/>
      <c r="ES108" s="57"/>
      <c r="ET108" s="57"/>
      <c r="EU108" s="57"/>
      <c r="EV108" s="57"/>
      <c r="EW108" s="57"/>
      <c r="EX108" s="57"/>
      <c r="EY108" s="57"/>
      <c r="EZ108" s="57"/>
      <c r="FA108" s="57"/>
    </row>
    <row r="109" spans="2:157" x14ac:dyDescent="0.3">
      <c r="B109" s="7">
        <v>67</v>
      </c>
      <c r="C109" s="3">
        <v>108</v>
      </c>
      <c r="D109" s="57">
        <f>tpo_bars!F109</f>
        <v>49.230883725815268</v>
      </c>
      <c r="E109" s="57">
        <f t="shared" si="174"/>
        <v>66.404656037021965</v>
      </c>
      <c r="F109" s="40">
        <f>tpo_bars!I109</f>
        <v>51.760563382635972</v>
      </c>
      <c r="G109" s="40">
        <f t="shared" si="175"/>
        <v>61.246304218657833</v>
      </c>
      <c r="H109" s="40">
        <f>tpo_bars!O109</f>
        <v>65.417325957696065</v>
      </c>
      <c r="I109" s="57">
        <f t="shared" si="176"/>
        <v>78.663792493005658</v>
      </c>
      <c r="J109" s="40">
        <f>tpo_bars!P109</f>
        <v>64.751238353449025</v>
      </c>
      <c r="K109" s="57">
        <f t="shared" si="181"/>
        <v>74.359252329864887</v>
      </c>
      <c r="L109" s="40">
        <f>tpo_bars!S109</f>
        <v>55.681818181378688</v>
      </c>
      <c r="M109" s="57">
        <f t="shared" si="177"/>
        <v>67.700896586035739</v>
      </c>
      <c r="N109" s="40">
        <f>tpo_bars!V109</f>
        <v>69.059716030257547</v>
      </c>
      <c r="O109" s="57">
        <f t="shared" si="182"/>
        <v>78.373816934640118</v>
      </c>
      <c r="P109" s="40">
        <f>tpo_bars!AB109</f>
        <v>49.062994468272549</v>
      </c>
      <c r="Q109" s="57">
        <f t="shared" si="183"/>
        <v>63.323603673088883</v>
      </c>
      <c r="R109" s="40">
        <f>tpo_bars!AC109</f>
        <v>57.746028054110255</v>
      </c>
      <c r="S109" s="57">
        <f t="shared" si="184"/>
        <v>68.071132760945886</v>
      </c>
      <c r="T109" s="40">
        <f>tpo_bars!AF109</f>
        <v>43.796345339399977</v>
      </c>
      <c r="U109" s="57">
        <f t="shared" si="184"/>
        <v>57.568879962870696</v>
      </c>
      <c r="V109" s="40">
        <f>tpo_bars!AI109</f>
        <v>41.097166998745934</v>
      </c>
      <c r="W109" s="57">
        <f t="shared" si="185"/>
        <v>51.207286956792942</v>
      </c>
      <c r="X109" s="40">
        <f>tpo_bars!AO109</f>
        <v>74.18136962550939</v>
      </c>
      <c r="Y109" s="57">
        <f t="shared" si="186"/>
        <v>81.64302064971892</v>
      </c>
      <c r="Z109" s="40">
        <f>tpo_bars!AP109</f>
        <v>41.015625000667569</v>
      </c>
      <c r="AA109" s="57">
        <f t="shared" si="187"/>
        <v>49.789440694905025</v>
      </c>
      <c r="AB109" s="40">
        <f>tpo_bars!AS109</f>
        <v>67.555147056753881</v>
      </c>
      <c r="AC109" s="57">
        <f t="shared" si="178"/>
        <v>76.247364428581136</v>
      </c>
      <c r="AD109" s="40">
        <f>tpo_bars!AY109</f>
        <v>44.922455284451566</v>
      </c>
      <c r="AE109" s="57">
        <f t="shared" si="188"/>
        <v>57.601495962017843</v>
      </c>
      <c r="AF109" s="40">
        <f>tpo_bars!AZ109</f>
        <v>55.174043596300443</v>
      </c>
      <c r="AG109" s="57">
        <f t="shared" si="189"/>
        <v>68.917363229820552</v>
      </c>
      <c r="AH109" s="40">
        <f>tpo_bars!BF109</f>
        <v>54.711434738873095</v>
      </c>
      <c r="AI109" s="57">
        <f t="shared" si="179"/>
        <v>63.801002634723403</v>
      </c>
      <c r="AJ109" s="40">
        <f>tpo_bars!BG109</f>
        <v>52.400190115080271</v>
      </c>
      <c r="AK109" s="57">
        <f t="shared" si="190"/>
        <v>63.828015771496148</v>
      </c>
      <c r="AL109" s="40">
        <f>tpo_bars!BJ109</f>
        <v>55.272392869167334</v>
      </c>
      <c r="AM109" s="57">
        <f t="shared" si="191"/>
        <v>63.743650418705833</v>
      </c>
      <c r="AN109" s="40">
        <f>tpo_bars!BM109</f>
        <v>40.855190018536923</v>
      </c>
      <c r="AO109" s="57">
        <f t="shared" si="192"/>
        <v>47.132122620896965</v>
      </c>
      <c r="AP109" s="40">
        <f>tpo_bars!BP109</f>
        <v>40.113599610361028</v>
      </c>
      <c r="AQ109" s="57">
        <f t="shared" si="193"/>
        <v>50.465263958193113</v>
      </c>
      <c r="AR109" s="40">
        <f>tpo_bars!BS109</f>
        <v>53.926630434388493</v>
      </c>
      <c r="AS109" s="57">
        <f t="shared" si="194"/>
        <v>68.746839933724871</v>
      </c>
      <c r="AT109" s="40">
        <f>tpo_bars!BY109</f>
        <v>45.666881444310192</v>
      </c>
      <c r="AU109" s="57">
        <f t="shared" si="195"/>
        <v>62.052603326759979</v>
      </c>
      <c r="AV109" s="40">
        <f>tpo_bars!BZ109</f>
        <v>67.730375429987376</v>
      </c>
      <c r="AW109" s="57">
        <f t="shared" si="195"/>
        <v>69.8614389436582</v>
      </c>
      <c r="AX109" s="40">
        <f>tpo_bars!CF109</f>
        <v>49.375497609008498</v>
      </c>
      <c r="AY109" s="57">
        <f t="shared" si="196"/>
        <v>60.421143335147164</v>
      </c>
      <c r="AZ109" s="40">
        <f>tpo_bars!CG109</f>
        <v>53.754266212750601</v>
      </c>
      <c r="BA109" s="57">
        <f t="shared" si="180"/>
        <v>69.87448773886905</v>
      </c>
      <c r="BB109" s="40">
        <f>tpo_bars!CJ109</f>
        <v>54.832559684794226</v>
      </c>
      <c r="BC109" s="57">
        <f t="shared" si="197"/>
        <v>65.208210553580443</v>
      </c>
      <c r="BD109" s="40">
        <f>tpo_bars!CM109</f>
        <v>53.461745690231538</v>
      </c>
      <c r="BE109" s="57">
        <f t="shared" si="198"/>
        <v>67.917198978239696</v>
      </c>
      <c r="BF109" s="58">
        <f t="shared" si="200"/>
        <v>53.798277218997541</v>
      </c>
      <c r="BG109" s="57">
        <f t="shared" si="199"/>
        <v>64.969269819702333</v>
      </c>
      <c r="BH109" s="57">
        <f t="shared" si="201"/>
        <v>-1.4663733264639471</v>
      </c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  <c r="CS109" s="57"/>
      <c r="CT109" s="57"/>
      <c r="CU109" s="57"/>
      <c r="CV109" s="57"/>
      <c r="CW109" s="57"/>
      <c r="CX109" s="57"/>
      <c r="CY109" s="57"/>
      <c r="CZ109" s="57"/>
      <c r="DA109" s="57"/>
      <c r="DB109" s="57"/>
      <c r="DC109" s="57"/>
      <c r="DD109" s="57"/>
      <c r="DE109" s="57"/>
      <c r="DF109" s="57"/>
      <c r="DG109" s="57"/>
      <c r="DH109" s="57"/>
      <c r="DI109" s="57"/>
      <c r="DJ109" s="57"/>
      <c r="DK109" s="57"/>
      <c r="DL109" s="57"/>
      <c r="DM109" s="57"/>
      <c r="DN109" s="57"/>
      <c r="DO109" s="57"/>
      <c r="DP109" s="57"/>
      <c r="DQ109" s="57"/>
      <c r="DR109" s="57"/>
      <c r="DS109" s="57"/>
      <c r="DT109" s="57"/>
      <c r="DU109" s="57"/>
      <c r="DV109" s="57"/>
      <c r="DW109" s="57"/>
      <c r="DX109" s="57"/>
      <c r="DY109" s="57"/>
      <c r="DZ109" s="57"/>
      <c r="EA109" s="57"/>
      <c r="EB109" s="57"/>
      <c r="EC109" s="57"/>
      <c r="ED109" s="57"/>
      <c r="EE109" s="57"/>
      <c r="EF109" s="57"/>
      <c r="EG109" s="57"/>
      <c r="EH109" s="57"/>
      <c r="EI109" s="57"/>
      <c r="EJ109" s="57"/>
      <c r="EK109" s="57"/>
      <c r="EL109" s="57"/>
      <c r="EM109" s="57"/>
      <c r="EN109" s="57"/>
      <c r="EO109" s="57"/>
      <c r="EP109" s="57"/>
      <c r="EQ109" s="57"/>
      <c r="ER109" s="57"/>
      <c r="ES109" s="57"/>
      <c r="ET109" s="57"/>
      <c r="EU109" s="57"/>
      <c r="EV109" s="57"/>
      <c r="EW109" s="57"/>
      <c r="EX109" s="57"/>
      <c r="EY109" s="57"/>
      <c r="EZ109" s="57"/>
      <c r="FA109" s="57"/>
    </row>
    <row r="110" spans="2:157" x14ac:dyDescent="0.3">
      <c r="B110" s="7" t="s">
        <v>55</v>
      </c>
      <c r="C110" s="3">
        <v>109</v>
      </c>
      <c r="D110" s="57">
        <f>tpo_bars!F110</f>
        <v>49.230883725815268</v>
      </c>
      <c r="E110" s="57">
        <f t="shared" si="174"/>
        <v>66.404656037021965</v>
      </c>
      <c r="F110" s="40">
        <f>tpo_bars!I110</f>
        <v>51.760563382635972</v>
      </c>
      <c r="G110" s="40">
        <f t="shared" si="175"/>
        <v>61.246304218657833</v>
      </c>
      <c r="H110" s="40">
        <f>tpo_bars!O110</f>
        <v>52.914355802189007</v>
      </c>
      <c r="I110" s="57">
        <f t="shared" si="176"/>
        <v>78.663792493005658</v>
      </c>
      <c r="J110" s="40">
        <f>tpo_bars!P110</f>
        <v>64.751238353449025</v>
      </c>
      <c r="K110" s="57">
        <f t="shared" si="181"/>
        <v>74.359252329864887</v>
      </c>
      <c r="L110" s="40">
        <f>tpo_bars!S110</f>
        <v>55.681818181378688</v>
      </c>
      <c r="M110" s="57">
        <f t="shared" si="177"/>
        <v>67.700896586035739</v>
      </c>
      <c r="N110" s="40">
        <f>tpo_bars!V110</f>
        <v>69.059716030257547</v>
      </c>
      <c r="O110" s="57">
        <f t="shared" si="182"/>
        <v>78.373816934640118</v>
      </c>
      <c r="P110" s="40">
        <f>tpo_bars!AB110</f>
        <v>50.133892475224407</v>
      </c>
      <c r="Q110" s="57">
        <f t="shared" si="183"/>
        <v>63.323603673088883</v>
      </c>
      <c r="R110" s="40">
        <f>tpo_bars!AC110</f>
        <v>57.746028054110255</v>
      </c>
      <c r="S110" s="57">
        <f t="shared" si="184"/>
        <v>68.071132760945886</v>
      </c>
      <c r="T110" s="40">
        <f>tpo_bars!AF110</f>
        <v>43.796345339399977</v>
      </c>
      <c r="U110" s="57">
        <f t="shared" si="184"/>
        <v>57.568879962870696</v>
      </c>
      <c r="V110" s="40">
        <f>tpo_bars!AI110</f>
        <v>41.097166998745934</v>
      </c>
      <c r="W110" s="57">
        <f t="shared" si="185"/>
        <v>51.207286956792942</v>
      </c>
      <c r="X110" s="40">
        <f>tpo_bars!AO110</f>
        <v>77.909076634121178</v>
      </c>
      <c r="Y110" s="57">
        <f t="shared" si="186"/>
        <v>81.64302064971892</v>
      </c>
      <c r="Z110" s="40">
        <f>tpo_bars!AP110</f>
        <v>41.015625000667569</v>
      </c>
      <c r="AA110" s="57">
        <f t="shared" si="187"/>
        <v>49.789440694905025</v>
      </c>
      <c r="AB110" s="40">
        <f>tpo_bars!AS110</f>
        <v>67.555147056753881</v>
      </c>
      <c r="AC110" s="57">
        <f t="shared" si="178"/>
        <v>76.247364428581136</v>
      </c>
      <c r="AD110" s="40">
        <f>tpo_bars!AY110</f>
        <v>45.44947052764401</v>
      </c>
      <c r="AE110" s="57">
        <f t="shared" si="188"/>
        <v>57.601495962017843</v>
      </c>
      <c r="AF110" s="40">
        <f>tpo_bars!AZ110</f>
        <v>55.174043596300443</v>
      </c>
      <c r="AG110" s="57">
        <f t="shared" si="189"/>
        <v>68.917363229820552</v>
      </c>
      <c r="AH110" s="40">
        <f>tpo_bars!BF110</f>
        <v>52.734375005149452</v>
      </c>
      <c r="AI110" s="57">
        <f t="shared" si="179"/>
        <v>63.801002634723403</v>
      </c>
      <c r="AJ110" s="40">
        <f>tpo_bars!BG110</f>
        <v>52.400190115080271</v>
      </c>
      <c r="AK110" s="57">
        <f t="shared" si="190"/>
        <v>63.828015771496148</v>
      </c>
      <c r="AL110" s="40">
        <f>tpo_bars!BJ110</f>
        <v>55.272392869167334</v>
      </c>
      <c r="AM110" s="57">
        <f t="shared" si="191"/>
        <v>63.743650418705833</v>
      </c>
      <c r="AN110" s="40">
        <f>tpo_bars!BM110</f>
        <v>40.855190018536923</v>
      </c>
      <c r="AO110" s="57">
        <f t="shared" si="192"/>
        <v>47.132122620896965</v>
      </c>
      <c r="AP110" s="40">
        <f>tpo_bars!BP110</f>
        <v>40.113599610361028</v>
      </c>
      <c r="AQ110" s="57">
        <f t="shared" si="193"/>
        <v>50.465263958193113</v>
      </c>
      <c r="AR110" s="40">
        <f>tpo_bars!BS110</f>
        <v>53.926630434388493</v>
      </c>
      <c r="AS110" s="57">
        <f t="shared" si="194"/>
        <v>68.746839933724871</v>
      </c>
      <c r="AT110" s="40">
        <f>tpo_bars!BY110</f>
        <v>46.263054833778483</v>
      </c>
      <c r="AU110" s="57">
        <f t="shared" si="195"/>
        <v>62.052603326759979</v>
      </c>
      <c r="AV110" s="40">
        <f>tpo_bars!BZ110</f>
        <v>67.730375429987376</v>
      </c>
      <c r="AW110" s="57">
        <f t="shared" si="195"/>
        <v>69.8614389436582</v>
      </c>
      <c r="AX110" s="40">
        <f>tpo_bars!CF110</f>
        <v>47.268006864203151</v>
      </c>
      <c r="AY110" s="57">
        <f t="shared" si="196"/>
        <v>60.421143335147164</v>
      </c>
      <c r="AZ110" s="40">
        <f>tpo_bars!CG110</f>
        <v>53.754266212750601</v>
      </c>
      <c r="BA110" s="57">
        <f t="shared" si="180"/>
        <v>69.87448773886905</v>
      </c>
      <c r="BB110" s="40">
        <f>tpo_bars!CJ110</f>
        <v>54.832559684794226</v>
      </c>
      <c r="BC110" s="57">
        <f t="shared" si="197"/>
        <v>65.208210553580443</v>
      </c>
      <c r="BD110" s="40">
        <f>tpo_bars!CM110</f>
        <v>53.461745690231538</v>
      </c>
      <c r="BE110" s="57">
        <f t="shared" si="198"/>
        <v>67.917198978239696</v>
      </c>
      <c r="BF110" s="58">
        <f t="shared" si="200"/>
        <v>53.403250293597111</v>
      </c>
      <c r="BG110" s="57">
        <f t="shared" si="199"/>
        <v>64.969269819702333</v>
      </c>
      <c r="BH110" s="57">
        <f t="shared" si="201"/>
        <v>-1.5070516904201168</v>
      </c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  <c r="CS110" s="57"/>
      <c r="CT110" s="57"/>
      <c r="CU110" s="57"/>
      <c r="CV110" s="57"/>
      <c r="CW110" s="57"/>
      <c r="CX110" s="57"/>
      <c r="CY110" s="57"/>
      <c r="CZ110" s="57"/>
      <c r="DA110" s="57"/>
      <c r="DB110" s="57"/>
      <c r="DC110" s="57"/>
      <c r="DD110" s="57"/>
      <c r="DE110" s="57"/>
      <c r="DF110" s="57"/>
      <c r="DG110" s="57"/>
      <c r="DH110" s="57"/>
      <c r="DI110" s="57"/>
      <c r="DJ110" s="57"/>
      <c r="DK110" s="57"/>
      <c r="DL110" s="57"/>
      <c r="DM110" s="57"/>
      <c r="DN110" s="57"/>
      <c r="DO110" s="57"/>
      <c r="DP110" s="57"/>
      <c r="DQ110" s="57"/>
      <c r="DR110" s="57"/>
      <c r="DS110" s="57"/>
      <c r="DT110" s="57"/>
      <c r="DU110" s="57"/>
      <c r="DV110" s="57"/>
      <c r="DW110" s="57"/>
      <c r="DX110" s="57"/>
      <c r="DY110" s="57"/>
      <c r="DZ110" s="57"/>
      <c r="EA110" s="57"/>
      <c r="EB110" s="57"/>
      <c r="EC110" s="57"/>
      <c r="ED110" s="57"/>
      <c r="EE110" s="57"/>
      <c r="EF110" s="57"/>
      <c r="EG110" s="57"/>
      <c r="EH110" s="57"/>
      <c r="EI110" s="57"/>
      <c r="EJ110" s="57"/>
      <c r="EK110" s="57"/>
      <c r="EL110" s="57"/>
      <c r="EM110" s="57"/>
      <c r="EN110" s="57"/>
      <c r="EO110" s="57"/>
      <c r="EP110" s="57"/>
      <c r="EQ110" s="57"/>
      <c r="ER110" s="57"/>
      <c r="ES110" s="57"/>
      <c r="ET110" s="57"/>
      <c r="EU110" s="57"/>
      <c r="EV110" s="57"/>
      <c r="EW110" s="57"/>
      <c r="EX110" s="57"/>
      <c r="EY110" s="57"/>
      <c r="EZ110" s="57"/>
      <c r="FA110" s="57"/>
    </row>
    <row r="111" spans="2:157" x14ac:dyDescent="0.3">
      <c r="B111" s="7">
        <v>69</v>
      </c>
      <c r="C111" s="3">
        <v>110</v>
      </c>
      <c r="D111" s="57">
        <f>tpo_bars!F111</f>
        <v>47.370834671454098</v>
      </c>
      <c r="E111" s="57">
        <f t="shared" si="174"/>
        <v>66.404656037021965</v>
      </c>
      <c r="F111" s="40">
        <f>tpo_bars!I111</f>
        <v>61.249999997840398</v>
      </c>
      <c r="G111" s="40">
        <f t="shared" si="175"/>
        <v>61.246304218657833</v>
      </c>
      <c r="H111" s="40">
        <f>tpo_bars!O111</f>
        <v>97.586162386699002</v>
      </c>
      <c r="I111" s="57">
        <f t="shared" si="176"/>
        <v>78.663792493005658</v>
      </c>
      <c r="J111" s="40">
        <f>tpo_bars!P111</f>
        <v>70.999981419122818</v>
      </c>
      <c r="K111" s="57">
        <f t="shared" si="181"/>
        <v>74.359252329864887</v>
      </c>
      <c r="L111" s="40">
        <f>tpo_bars!S111</f>
        <v>66.932596514391378</v>
      </c>
      <c r="M111" s="57">
        <f t="shared" si="177"/>
        <v>67.700896586035739</v>
      </c>
      <c r="N111" s="40">
        <f>tpo_bars!V111</f>
        <v>78.222606284076122</v>
      </c>
      <c r="O111" s="57">
        <f t="shared" si="182"/>
        <v>78.373816934640118</v>
      </c>
      <c r="P111" s="40">
        <f>tpo_bars!AB111</f>
        <v>55.644542273210575</v>
      </c>
      <c r="Q111" s="57">
        <f t="shared" si="183"/>
        <v>63.323603673088883</v>
      </c>
      <c r="R111" s="40">
        <f>tpo_bars!AC111</f>
        <v>55.707789179348062</v>
      </c>
      <c r="S111" s="57">
        <f t="shared" si="184"/>
        <v>68.071132760945886</v>
      </c>
      <c r="T111" s="40">
        <f>tpo_bars!AF111</f>
        <v>45.765390837923398</v>
      </c>
      <c r="U111" s="57">
        <f t="shared" si="184"/>
        <v>57.568879962870696</v>
      </c>
      <c r="V111" s="40">
        <f>tpo_bars!AI111</f>
        <v>40.037898540161599</v>
      </c>
      <c r="W111" s="57">
        <f t="shared" si="185"/>
        <v>51.207286956792942</v>
      </c>
      <c r="X111" s="40">
        <f>tpo_bars!AO111</f>
        <v>80.331120451363475</v>
      </c>
      <c r="Y111" s="57">
        <f t="shared" si="186"/>
        <v>81.64302064971892</v>
      </c>
      <c r="Z111" s="40">
        <f>tpo_bars!AP111</f>
        <v>44.55145474135049</v>
      </c>
      <c r="AA111" s="57">
        <f t="shared" si="187"/>
        <v>49.789440694905025</v>
      </c>
      <c r="AB111" s="40">
        <f>tpo_bars!AS111</f>
        <v>71.405292185159183</v>
      </c>
      <c r="AC111" s="57">
        <f t="shared" si="178"/>
        <v>76.247364428581136</v>
      </c>
      <c r="AD111" s="40">
        <f>tpo_bars!AY111</f>
        <v>44.360246784722882</v>
      </c>
      <c r="AE111" s="57">
        <f t="shared" si="188"/>
        <v>57.601495962017843</v>
      </c>
      <c r="AF111" s="40">
        <f>tpo_bars!AZ111</f>
        <v>51.521160850679145</v>
      </c>
      <c r="AG111" s="57">
        <f t="shared" si="189"/>
        <v>68.917363229820552</v>
      </c>
      <c r="AH111" s="40">
        <f>tpo_bars!BF111</f>
        <v>53.670129504966653</v>
      </c>
      <c r="AI111" s="57">
        <f t="shared" si="179"/>
        <v>63.801002634723403</v>
      </c>
      <c r="AJ111" s="40">
        <f>tpo_bars!BG111</f>
        <v>53.752250225627144</v>
      </c>
      <c r="AK111" s="57">
        <f t="shared" si="190"/>
        <v>63.828015771496148</v>
      </c>
      <c r="AL111" s="40">
        <f>tpo_bars!BJ111</f>
        <v>51.75931744855346</v>
      </c>
      <c r="AM111" s="57">
        <f t="shared" si="191"/>
        <v>63.743650418705833</v>
      </c>
      <c r="AN111" s="40">
        <f>tpo_bars!BM111</f>
        <v>38.390625000869925</v>
      </c>
      <c r="AO111" s="57">
        <f t="shared" si="192"/>
        <v>47.132122620896965</v>
      </c>
      <c r="AP111" s="40">
        <f>tpo_bars!BP111</f>
        <v>42.200749843482562</v>
      </c>
      <c r="AQ111" s="57">
        <f t="shared" si="193"/>
        <v>50.465263958193113</v>
      </c>
      <c r="AR111" s="40">
        <f>tpo_bars!BS111</f>
        <v>52.651719242511625</v>
      </c>
      <c r="AS111" s="57">
        <f t="shared" si="194"/>
        <v>68.746839933724871</v>
      </c>
      <c r="AT111" s="40">
        <f>tpo_bars!BY111</f>
        <v>48.811983466031982</v>
      </c>
      <c r="AU111" s="57">
        <f t="shared" si="195"/>
        <v>62.052603326759979</v>
      </c>
      <c r="AV111" s="40">
        <f>tpo_bars!BZ111</f>
        <v>63.26883460962916</v>
      </c>
      <c r="AW111" s="57">
        <f t="shared" si="195"/>
        <v>69.8614389436582</v>
      </c>
      <c r="AX111" s="40">
        <f>tpo_bars!CF111</f>
        <v>56.19922476438331</v>
      </c>
      <c r="AY111" s="57">
        <f t="shared" si="196"/>
        <v>60.421143335147164</v>
      </c>
      <c r="AZ111" s="40">
        <f>tpo_bars!CG111</f>
        <v>49.724188177296</v>
      </c>
      <c r="BA111" s="57">
        <f t="shared" si="180"/>
        <v>69.87448773886905</v>
      </c>
      <c r="BB111" s="40">
        <f>tpo_bars!CJ111</f>
        <v>55.091097785739755</v>
      </c>
      <c r="BC111" s="57">
        <f t="shared" si="197"/>
        <v>65.208210553580443</v>
      </c>
      <c r="BD111" s="40">
        <f>tpo_bars!CM111</f>
        <v>63.380748819306071</v>
      </c>
      <c r="BE111" s="57">
        <f t="shared" si="198"/>
        <v>67.917198978239696</v>
      </c>
      <c r="BF111" s="58">
        <f t="shared" si="200"/>
        <v>57.058812815033349</v>
      </c>
      <c r="BG111" s="57">
        <f t="shared" si="199"/>
        <v>64.969269819702333</v>
      </c>
      <c r="BH111" s="57">
        <f t="shared" si="201"/>
        <v>-1.13061582453381</v>
      </c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  <c r="CS111" s="57"/>
      <c r="CT111" s="57"/>
      <c r="CU111" s="57"/>
      <c r="CV111" s="57"/>
      <c r="CW111" s="57"/>
      <c r="CX111" s="57"/>
      <c r="CY111" s="57"/>
      <c r="CZ111" s="57"/>
      <c r="DA111" s="57"/>
      <c r="DB111" s="57"/>
      <c r="DC111" s="57"/>
      <c r="DD111" s="57"/>
      <c r="DE111" s="57"/>
      <c r="DF111" s="57"/>
      <c r="DG111" s="57"/>
      <c r="DH111" s="57"/>
      <c r="DI111" s="57"/>
      <c r="DJ111" s="57"/>
      <c r="DK111" s="57"/>
      <c r="DL111" s="57"/>
      <c r="DM111" s="57"/>
      <c r="DN111" s="57"/>
      <c r="DO111" s="57"/>
      <c r="DP111" s="57"/>
      <c r="DQ111" s="57"/>
      <c r="DR111" s="57"/>
      <c r="DS111" s="57"/>
      <c r="DT111" s="57"/>
      <c r="DU111" s="57"/>
      <c r="DV111" s="57"/>
      <c r="DW111" s="57"/>
      <c r="DX111" s="57"/>
      <c r="DY111" s="57"/>
      <c r="DZ111" s="57"/>
      <c r="EA111" s="57"/>
      <c r="EB111" s="57"/>
      <c r="EC111" s="57"/>
      <c r="ED111" s="57"/>
      <c r="EE111" s="57"/>
      <c r="EF111" s="57"/>
      <c r="EG111" s="57"/>
      <c r="EH111" s="57"/>
      <c r="EI111" s="57"/>
      <c r="EJ111" s="57"/>
      <c r="EK111" s="57"/>
      <c r="EL111" s="57"/>
      <c r="EM111" s="57"/>
      <c r="EN111" s="57"/>
      <c r="EO111" s="57"/>
      <c r="EP111" s="57"/>
      <c r="EQ111" s="57"/>
      <c r="ER111" s="57"/>
      <c r="ES111" s="57"/>
      <c r="ET111" s="57"/>
      <c r="EU111" s="57"/>
      <c r="EV111" s="57"/>
      <c r="EW111" s="57"/>
      <c r="EX111" s="57"/>
      <c r="EY111" s="57"/>
      <c r="EZ111" s="57"/>
      <c r="FA111" s="57"/>
    </row>
    <row r="112" spans="2:157" x14ac:dyDescent="0.3">
      <c r="C112" s="3">
        <v>111</v>
      </c>
      <c r="D112" s="57">
        <f>tpo_bars!F112</f>
        <v>47.370834671454098</v>
      </c>
      <c r="E112" s="57">
        <f t="shared" si="174"/>
        <v>66.404656037021965</v>
      </c>
      <c r="F112" s="40">
        <f>tpo_bars!I112</f>
        <v>61.249999997840398</v>
      </c>
      <c r="G112" s="40">
        <f t="shared" si="175"/>
        <v>61.246304218657833</v>
      </c>
      <c r="H112" s="40">
        <f>tpo_bars!O112</f>
        <v>64.297951092867692</v>
      </c>
      <c r="I112" s="57">
        <f t="shared" si="176"/>
        <v>78.663792493005658</v>
      </c>
      <c r="J112" s="40">
        <f>tpo_bars!P112</f>
        <v>70.999981419122818</v>
      </c>
      <c r="K112" s="57">
        <f t="shared" si="181"/>
        <v>74.359252329864887</v>
      </c>
      <c r="L112" s="40">
        <f>tpo_bars!S112</f>
        <v>66.932596514391378</v>
      </c>
      <c r="M112" s="57">
        <f t="shared" si="177"/>
        <v>67.700896586035739</v>
      </c>
      <c r="N112" s="40">
        <f>tpo_bars!V112</f>
        <v>78.222606284076122</v>
      </c>
      <c r="O112" s="57">
        <f t="shared" si="182"/>
        <v>78.373816934640118</v>
      </c>
      <c r="P112" s="40">
        <f>tpo_bars!AB112</f>
        <v>45.801790992725927</v>
      </c>
      <c r="Q112" s="57">
        <f t="shared" si="183"/>
        <v>63.323603673088883</v>
      </c>
      <c r="R112" s="40">
        <f>tpo_bars!AC112</f>
        <v>55.707789179348062</v>
      </c>
      <c r="S112" s="57">
        <f t="shared" si="184"/>
        <v>68.071132760945886</v>
      </c>
      <c r="T112" s="40">
        <f>tpo_bars!AF112</f>
        <v>45.765390837923398</v>
      </c>
      <c r="U112" s="57">
        <f t="shared" si="184"/>
        <v>57.568879962870696</v>
      </c>
      <c r="V112" s="40">
        <f>tpo_bars!AI112</f>
        <v>40.037898540161599</v>
      </c>
      <c r="W112" s="57">
        <f t="shared" si="185"/>
        <v>51.207286956792942</v>
      </c>
      <c r="X112" s="40">
        <f>tpo_bars!AO112</f>
        <v>72.111191866721029</v>
      </c>
      <c r="Y112" s="57">
        <f t="shared" si="186"/>
        <v>81.64302064971892</v>
      </c>
      <c r="Z112" s="40">
        <f>tpo_bars!AP112</f>
        <v>44.55145474135049</v>
      </c>
      <c r="AA112" s="57">
        <f t="shared" si="187"/>
        <v>49.789440694905025</v>
      </c>
      <c r="AB112" s="40">
        <f>tpo_bars!AS112</f>
        <v>71.405292185159183</v>
      </c>
      <c r="AC112" s="57">
        <f t="shared" si="178"/>
        <v>76.247364428581136</v>
      </c>
      <c r="AD112" s="40">
        <f>tpo_bars!AY112</f>
        <v>39.728139011643457</v>
      </c>
      <c r="AE112" s="57">
        <f t="shared" si="188"/>
        <v>57.601495962017843</v>
      </c>
      <c r="AF112" s="40">
        <f>tpo_bars!AZ112</f>
        <v>51.521160850679145</v>
      </c>
      <c r="AG112" s="57">
        <f t="shared" si="189"/>
        <v>68.917363229820552</v>
      </c>
      <c r="AH112" s="40">
        <f>tpo_bars!BF112</f>
        <v>46.074015603133731</v>
      </c>
      <c r="AI112" s="57">
        <f t="shared" si="179"/>
        <v>63.801002634723403</v>
      </c>
      <c r="AJ112" s="40">
        <f>tpo_bars!BG112</f>
        <v>53.752250225627144</v>
      </c>
      <c r="AK112" s="57">
        <f t="shared" si="190"/>
        <v>63.828015771496148</v>
      </c>
      <c r="AL112" s="40">
        <f>tpo_bars!BJ112</f>
        <v>51.75931744855346</v>
      </c>
      <c r="AM112" s="57">
        <f t="shared" si="191"/>
        <v>63.743650418705833</v>
      </c>
      <c r="AN112" s="40">
        <f>tpo_bars!BM112</f>
        <v>38.390625000869925</v>
      </c>
      <c r="AO112" s="57">
        <f t="shared" si="192"/>
        <v>47.132122620896965</v>
      </c>
      <c r="AP112" s="40">
        <f>tpo_bars!BP112</f>
        <v>42.200749843482562</v>
      </c>
      <c r="AQ112" s="57">
        <f t="shared" si="193"/>
        <v>50.465263958193113</v>
      </c>
      <c r="AR112" s="40">
        <f>tpo_bars!BS112</f>
        <v>52.651719242511625</v>
      </c>
      <c r="AS112" s="57">
        <f t="shared" si="194"/>
        <v>68.746839933724871</v>
      </c>
      <c r="AT112" s="40">
        <f>tpo_bars!BY112</f>
        <v>43.006674761359122</v>
      </c>
      <c r="AU112" s="57">
        <f t="shared" si="195"/>
        <v>62.052603326759979</v>
      </c>
      <c r="AV112" s="40">
        <f>tpo_bars!BZ112</f>
        <v>63.26883460962916</v>
      </c>
      <c r="AW112" s="57">
        <f t="shared" si="195"/>
        <v>69.8614389436582</v>
      </c>
      <c r="AX112" s="40">
        <f>tpo_bars!CF112</f>
        <v>48.831200786785566</v>
      </c>
      <c r="AY112" s="57">
        <f t="shared" si="196"/>
        <v>60.421143335147164</v>
      </c>
      <c r="AZ112" s="40">
        <f>tpo_bars!CG112</f>
        <v>49.724188177296</v>
      </c>
      <c r="BA112" s="57">
        <f t="shared" si="180"/>
        <v>69.87448773886905</v>
      </c>
      <c r="BB112" s="40">
        <f>tpo_bars!CJ112</f>
        <v>55.091097785739755</v>
      </c>
      <c r="BC112" s="57">
        <f t="shared" si="197"/>
        <v>65.208210553580443</v>
      </c>
      <c r="BD112" s="40">
        <f>tpo_bars!CM112</f>
        <v>63.380748819306071</v>
      </c>
      <c r="BE112" s="57">
        <f t="shared" si="198"/>
        <v>67.917198978239696</v>
      </c>
      <c r="BF112" s="58">
        <f t="shared" si="200"/>
        <v>54.216129647768852</v>
      </c>
      <c r="BG112" s="57">
        <f t="shared" si="199"/>
        <v>64.969269819702333</v>
      </c>
      <c r="BH112" s="57">
        <f t="shared" si="201"/>
        <v>-1.4233444793535919</v>
      </c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  <c r="CS112" s="57"/>
      <c r="CT112" s="57"/>
      <c r="CU112" s="57"/>
      <c r="CV112" s="57"/>
      <c r="CW112" s="57"/>
      <c r="CX112" s="57"/>
      <c r="CY112" s="57"/>
      <c r="CZ112" s="57"/>
      <c r="DA112" s="57"/>
      <c r="DB112" s="57"/>
      <c r="DC112" s="57"/>
      <c r="DD112" s="57"/>
      <c r="DE112" s="57"/>
      <c r="DF112" s="57"/>
      <c r="DG112" s="57"/>
      <c r="DH112" s="57"/>
      <c r="DI112" s="57"/>
      <c r="DJ112" s="57"/>
      <c r="DK112" s="57"/>
      <c r="DL112" s="57"/>
      <c r="DM112" s="57"/>
      <c r="DN112" s="57"/>
      <c r="DO112" s="57"/>
      <c r="DP112" s="57"/>
      <c r="DQ112" s="57"/>
      <c r="DR112" s="57"/>
      <c r="DS112" s="57"/>
      <c r="DT112" s="57"/>
      <c r="DU112" s="57"/>
      <c r="DV112" s="57"/>
      <c r="DW112" s="57"/>
      <c r="DX112" s="57"/>
      <c r="DY112" s="57"/>
      <c r="DZ112" s="57"/>
      <c r="EA112" s="57"/>
      <c r="EB112" s="57"/>
      <c r="EC112" s="57"/>
      <c r="ED112" s="57"/>
      <c r="EE112" s="57"/>
      <c r="EF112" s="57"/>
      <c r="EG112" s="57"/>
      <c r="EH112" s="57"/>
      <c r="EI112" s="57"/>
      <c r="EJ112" s="57"/>
      <c r="EK112" s="57"/>
      <c r="EL112" s="57"/>
      <c r="EM112" s="57"/>
      <c r="EN112" s="57"/>
      <c r="EO112" s="57"/>
      <c r="EP112" s="57"/>
      <c r="EQ112" s="57"/>
      <c r="ER112" s="57"/>
      <c r="ES112" s="57"/>
      <c r="ET112" s="57"/>
      <c r="EU112" s="57"/>
      <c r="EV112" s="57"/>
      <c r="EW112" s="57"/>
      <c r="EX112" s="57"/>
      <c r="EY112" s="57"/>
      <c r="EZ112" s="57"/>
      <c r="FA112" s="57"/>
    </row>
    <row r="113" spans="1:157" x14ac:dyDescent="0.3">
      <c r="B113" s="7" t="s">
        <v>30</v>
      </c>
      <c r="C113" s="3">
        <v>112</v>
      </c>
      <c r="D113" s="57">
        <f>tpo_bars!F113</f>
        <v>29.164609196652528</v>
      </c>
      <c r="E113" s="57">
        <f t="shared" si="174"/>
        <v>66.404656037021965</v>
      </c>
      <c r="F113" s="40">
        <f>tpo_bars!I113</f>
        <v>40.15515734353508</v>
      </c>
      <c r="G113" s="40">
        <f t="shared" si="175"/>
        <v>61.246304218657833</v>
      </c>
      <c r="H113" s="40">
        <f>tpo_bars!O113</f>
        <v>62.515751017123982</v>
      </c>
      <c r="I113" s="57">
        <f t="shared" si="176"/>
        <v>78.663792493005658</v>
      </c>
      <c r="J113" s="40">
        <f>tpo_bars!P113</f>
        <v>41.27770567086192</v>
      </c>
      <c r="K113" s="57">
        <f t="shared" si="181"/>
        <v>74.359252329864887</v>
      </c>
      <c r="L113" s="40">
        <f>tpo_bars!S113</f>
        <v>42.534722219145557</v>
      </c>
      <c r="M113" s="57">
        <f t="shared" si="177"/>
        <v>67.700896586035739</v>
      </c>
      <c r="N113" s="40">
        <f>tpo_bars!V113</f>
        <v>58.051012927858153</v>
      </c>
      <c r="O113" s="57">
        <f t="shared" si="182"/>
        <v>78.373816934640118</v>
      </c>
      <c r="P113" s="40">
        <f>tpo_bars!AB113</f>
        <v>38.991180565696986</v>
      </c>
      <c r="Q113" s="57">
        <f t="shared" si="183"/>
        <v>63.323603673088883</v>
      </c>
      <c r="R113" s="40">
        <f>tpo_bars!AC113</f>
        <v>35.888671872722121</v>
      </c>
      <c r="S113" s="57">
        <f t="shared" si="184"/>
        <v>68.071132760945886</v>
      </c>
      <c r="T113" s="40">
        <f>tpo_bars!AF113</f>
        <v>28.520798840469155</v>
      </c>
      <c r="U113" s="57">
        <f t="shared" si="184"/>
        <v>57.568879962870696</v>
      </c>
      <c r="V113" s="40">
        <f>tpo_bars!AI113</f>
        <v>23.426875566018204</v>
      </c>
      <c r="W113" s="57">
        <f t="shared" si="185"/>
        <v>51.207286956792942</v>
      </c>
      <c r="X113" s="40">
        <f>tpo_bars!AO113</f>
        <v>44.170673074932125</v>
      </c>
      <c r="Y113" s="57">
        <f t="shared" si="186"/>
        <v>81.64302064971892</v>
      </c>
      <c r="Z113" s="40">
        <f>tpo_bars!AP113</f>
        <v>27.199835526438601</v>
      </c>
      <c r="AA113" s="57">
        <f t="shared" si="187"/>
        <v>49.789440694905025</v>
      </c>
      <c r="AB113" s="40">
        <f>tpo_bars!AS113</f>
        <v>42.914556894067921</v>
      </c>
      <c r="AC113" s="57">
        <f t="shared" si="178"/>
        <v>76.247364428581136</v>
      </c>
      <c r="AD113" s="40">
        <f>tpo_bars!AY113</f>
        <v>33.740818824802325</v>
      </c>
      <c r="AE113" s="57">
        <f t="shared" si="188"/>
        <v>57.601495962017843</v>
      </c>
      <c r="AF113" s="40">
        <f>tpo_bars!AZ113</f>
        <v>37.999770222989589</v>
      </c>
      <c r="AG113" s="57">
        <f t="shared" si="189"/>
        <v>68.917363229820552</v>
      </c>
      <c r="AH113" s="40">
        <f>tpo_bars!BF113</f>
        <v>37.213009083607403</v>
      </c>
      <c r="AI113" s="57">
        <f t="shared" si="179"/>
        <v>63.801002634723403</v>
      </c>
      <c r="AJ113" s="40">
        <f>tpo_bars!BG113</f>
        <v>38.523807306489459</v>
      </c>
      <c r="AK113" s="57">
        <f t="shared" si="190"/>
        <v>63.828015771496148</v>
      </c>
      <c r="AL113" s="40">
        <f>tpo_bars!BJ113</f>
        <v>43.066406216354949</v>
      </c>
      <c r="AM113" s="57">
        <f t="shared" si="191"/>
        <v>63.743650418705833</v>
      </c>
      <c r="AN113" s="40">
        <f>tpo_bars!BM113</f>
        <v>24.798314539105704</v>
      </c>
      <c r="AO113" s="57">
        <f t="shared" si="192"/>
        <v>47.132122620896965</v>
      </c>
      <c r="AP113" s="40">
        <f>tpo_bars!BP113</f>
        <v>26.694053460474588</v>
      </c>
      <c r="AQ113" s="57">
        <f t="shared" si="193"/>
        <v>50.465263958193113</v>
      </c>
      <c r="AR113" s="40">
        <f>tpo_bars!BS113</f>
        <v>35.397046231674274</v>
      </c>
      <c r="AS113" s="57">
        <f t="shared" si="194"/>
        <v>68.746839933724871</v>
      </c>
      <c r="AT113" s="40">
        <f>tpo_bars!BY113</f>
        <v>35.031664421810859</v>
      </c>
      <c r="AU113" s="57">
        <f t="shared" si="195"/>
        <v>62.052603326759979</v>
      </c>
      <c r="AV113" s="40">
        <f>tpo_bars!BZ113</f>
        <v>39.563397128713355</v>
      </c>
      <c r="AW113" s="57">
        <f t="shared" si="195"/>
        <v>69.8614389436582</v>
      </c>
      <c r="AX113" s="40">
        <f>tpo_bars!CF113</f>
        <v>28.057897248066983</v>
      </c>
      <c r="AY113" s="57">
        <f t="shared" si="196"/>
        <v>60.421143335147164</v>
      </c>
      <c r="AZ113" s="40">
        <f>tpo_bars!CG113</f>
        <v>33.629209368655083</v>
      </c>
      <c r="BA113" s="57">
        <f t="shared" si="180"/>
        <v>69.87448773886905</v>
      </c>
      <c r="BB113" s="40">
        <f>tpo_bars!CJ113</f>
        <v>44.860839842243998</v>
      </c>
      <c r="BC113" s="57">
        <f t="shared" si="197"/>
        <v>65.208210553580443</v>
      </c>
      <c r="BD113" s="40">
        <f>tpo_bars!CM113</f>
        <v>44.860839842244765</v>
      </c>
      <c r="BE113" s="57">
        <f t="shared" si="198"/>
        <v>67.917198978239696</v>
      </c>
      <c r="BF113" s="58">
        <f t="shared" si="200"/>
        <v>37.712912016768733</v>
      </c>
      <c r="BG113" s="57">
        <f t="shared" si="199"/>
        <v>64.969269819702333</v>
      </c>
      <c r="BH113" s="57">
        <f t="shared" si="201"/>
        <v>-3.1227827962763981</v>
      </c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  <c r="CS113" s="57"/>
      <c r="CT113" s="57"/>
      <c r="CU113" s="57"/>
      <c r="CV113" s="57"/>
      <c r="CW113" s="57"/>
      <c r="CX113" s="57"/>
      <c r="CY113" s="57"/>
      <c r="CZ113" s="57"/>
      <c r="DA113" s="57"/>
      <c r="DB113" s="57"/>
      <c r="DC113" s="57"/>
      <c r="DD113" s="57"/>
      <c r="DE113" s="57"/>
      <c r="DF113" s="57"/>
      <c r="DG113" s="57"/>
      <c r="DH113" s="57"/>
      <c r="DI113" s="57"/>
      <c r="DJ113" s="57"/>
      <c r="DK113" s="57"/>
      <c r="DL113" s="57"/>
      <c r="DM113" s="57"/>
      <c r="DN113" s="57"/>
      <c r="DO113" s="57"/>
      <c r="DP113" s="57"/>
      <c r="DQ113" s="57"/>
      <c r="DR113" s="57"/>
      <c r="DS113" s="57"/>
      <c r="DT113" s="57"/>
      <c r="DU113" s="57"/>
      <c r="DV113" s="57"/>
      <c r="DW113" s="57"/>
      <c r="DX113" s="57"/>
      <c r="DY113" s="57"/>
      <c r="DZ113" s="57"/>
      <c r="EA113" s="57"/>
      <c r="EB113" s="57"/>
      <c r="EC113" s="57"/>
      <c r="ED113" s="57"/>
      <c r="EE113" s="57"/>
      <c r="EF113" s="57"/>
      <c r="EG113" s="57"/>
      <c r="EH113" s="57"/>
      <c r="EI113" s="57"/>
      <c r="EJ113" s="57"/>
      <c r="EK113" s="57"/>
      <c r="EL113" s="57"/>
      <c r="EM113" s="57"/>
      <c r="EN113" s="57"/>
      <c r="EO113" s="57"/>
      <c r="EP113" s="57"/>
      <c r="EQ113" s="57"/>
      <c r="ER113" s="57"/>
      <c r="ES113" s="57"/>
      <c r="ET113" s="57"/>
      <c r="EU113" s="57"/>
      <c r="EV113" s="57"/>
      <c r="EW113" s="57"/>
      <c r="EX113" s="57"/>
      <c r="EY113" s="57"/>
      <c r="EZ113" s="57"/>
      <c r="FA113" s="57"/>
    </row>
    <row r="114" spans="1:157" x14ac:dyDescent="0.3">
      <c r="A114" s="41" t="s">
        <v>74</v>
      </c>
      <c r="B114" s="7" t="s">
        <v>31</v>
      </c>
      <c r="C114" s="3">
        <v>113</v>
      </c>
      <c r="D114" s="57">
        <f>tpo_bars!F114</f>
        <v>57.936869401570092</v>
      </c>
      <c r="E114" s="57">
        <f t="shared" ref="E114:E130" si="202">D$201</f>
        <v>82.302210048288416</v>
      </c>
      <c r="F114" s="40">
        <f>tpo_bars!I114</f>
        <v>75.555098682269147</v>
      </c>
      <c r="G114" s="40">
        <f t="shared" ref="G114:G130" si="203">F$201</f>
        <v>90.343959172973442</v>
      </c>
      <c r="H114" s="40">
        <f>tpo_bars!O114</f>
        <v>34.684354026481778</v>
      </c>
      <c r="I114" s="57">
        <f t="shared" ref="I114:I130" si="204">H$201</f>
        <v>79.35608993816021</v>
      </c>
      <c r="J114" s="40">
        <f>tpo_bars!P114</f>
        <v>51.269531253755723</v>
      </c>
      <c r="K114" s="57">
        <f>J$201</f>
        <v>71.738936486878004</v>
      </c>
      <c r="L114" s="40">
        <f>tpo_bars!S114</f>
        <v>74.359262593270728</v>
      </c>
      <c r="M114" s="57">
        <f t="shared" ref="M114:M130" si="205">L$201</f>
        <v>75.536680956402506</v>
      </c>
      <c r="N114" s="40">
        <f>tpo_bars!V114</f>
        <v>80.247961965379616</v>
      </c>
      <c r="O114" s="57">
        <f>N$201</f>
        <v>85.005070272949638</v>
      </c>
      <c r="P114" s="40">
        <f>tpo_bars!AB114</f>
        <v>51.231412635834594</v>
      </c>
      <c r="Q114" s="57">
        <f>P$201</f>
        <v>69.334842266371311</v>
      </c>
      <c r="R114" s="40">
        <f>tpo_bars!AC114</f>
        <v>60.943027718299248</v>
      </c>
      <c r="S114" s="57">
        <f>R$201</f>
        <v>74.782567820236792</v>
      </c>
      <c r="T114" s="40">
        <f>tpo_bars!AF114</f>
        <v>42.499743010783213</v>
      </c>
      <c r="U114" s="57">
        <f>T$201</f>
        <v>55.286577914412064</v>
      </c>
      <c r="V114" s="40">
        <f>tpo_bars!AI114</f>
        <v>53.609634338924351</v>
      </c>
      <c r="W114" s="57">
        <f>V$201</f>
        <v>53.633650041868535</v>
      </c>
      <c r="X114" s="40">
        <f>tpo_bars!AO114</f>
        <v>70.794092466132682</v>
      </c>
      <c r="Y114" s="57">
        <f>X$201</f>
        <v>84.28202252535533</v>
      </c>
      <c r="Z114" s="40">
        <f>tpo_bars!AP114</f>
        <v>44.246307786982705</v>
      </c>
      <c r="AA114" s="57">
        <f>Z$201</f>
        <v>57.159272855597834</v>
      </c>
      <c r="AB114" s="40">
        <f>tpo_bars!AS114</f>
        <v>60.746311825796774</v>
      </c>
      <c r="AC114" s="57">
        <f t="shared" ref="AC114:AC130" si="206">AB$201</f>
        <v>75.454215826756979</v>
      </c>
      <c r="AD114" s="40">
        <f>tpo_bars!AY114</f>
        <v>45.666881444310192</v>
      </c>
      <c r="AE114" s="57">
        <f>AD$201</f>
        <v>62.031561891900466</v>
      </c>
      <c r="AF114" s="40">
        <f>tpo_bars!AZ114</f>
        <v>70.988581731302673</v>
      </c>
      <c r="AG114" s="57">
        <f>AF$201</f>
        <v>73.964718745517587</v>
      </c>
      <c r="AH114" s="40">
        <f>tpo_bars!BF114</f>
        <v>71.118836014495187</v>
      </c>
      <c r="AI114" s="57">
        <f t="shared" ref="AI114:AI130" si="207">AH$201</f>
        <v>71.038995486674949</v>
      </c>
      <c r="AJ114" s="40">
        <f>tpo_bars!BG114</f>
        <v>57.167795902361419</v>
      </c>
      <c r="AK114" s="57">
        <f>AJ$201</f>
        <v>71.843357225289765</v>
      </c>
      <c r="AL114" s="40">
        <f>tpo_bars!BJ114</f>
        <v>60.092659275042124</v>
      </c>
      <c r="AM114" s="57">
        <f>AL$201</f>
        <v>69.106914014368385</v>
      </c>
      <c r="AN114" s="40">
        <f>tpo_bars!BM114</f>
        <v>44.39835695692971</v>
      </c>
      <c r="AO114" s="57">
        <f>AN$201</f>
        <v>58.82573866682484</v>
      </c>
      <c r="AP114" s="40">
        <f>tpo_bars!BP114</f>
        <v>41.947798293964887</v>
      </c>
      <c r="AQ114" s="57">
        <f>AP$201</f>
        <v>58.985382397066537</v>
      </c>
      <c r="AR114" s="40">
        <f>tpo_bars!BS114</f>
        <v>58.726917609908924</v>
      </c>
      <c r="AS114" s="57">
        <f>AR$201</f>
        <v>75.760322830641201</v>
      </c>
      <c r="AT114" s="40">
        <f>tpo_bars!BY114</f>
        <v>48.650139426981717</v>
      </c>
      <c r="AU114" s="57">
        <f>AT$201</f>
        <v>67.318977673017713</v>
      </c>
      <c r="AV114" s="40">
        <f>tpo_bars!BZ114</f>
        <v>46.928206577352327</v>
      </c>
      <c r="AW114" s="57">
        <f>AV$201</f>
        <v>70.725525387912086</v>
      </c>
      <c r="AX114" s="40">
        <f>tpo_bars!CF114</f>
        <v>52.191579522511155</v>
      </c>
      <c r="AY114" s="57">
        <f>AX$201</f>
        <v>69.955686411709038</v>
      </c>
      <c r="AZ114" s="40">
        <f>tpo_bars!CG114</f>
        <v>43.419187146198816</v>
      </c>
      <c r="BA114" s="57">
        <f t="shared" ref="BA114:BA130" si="208">AZ$201</f>
        <v>69.977605938869232</v>
      </c>
      <c r="BB114" s="40">
        <f>tpo_bars!CJ114</f>
        <v>61.523437502402835</v>
      </c>
      <c r="BC114" s="57">
        <f>BB$201</f>
        <v>78.338883636423262</v>
      </c>
      <c r="BD114" s="40">
        <f>tpo_bars!CM114</f>
        <v>64.218624858971808</v>
      </c>
      <c r="BE114" s="57">
        <f>BD$201</f>
        <v>68.822389981978745</v>
      </c>
      <c r="BF114" s="58">
        <f t="shared" si="200"/>
        <v>56.487504072896826</v>
      </c>
      <c r="BG114" s="57">
        <f>BF$201</f>
        <v>71.144894682016485</v>
      </c>
      <c r="BH114" s="57">
        <f t="shared" si="201"/>
        <v>-1.189447016661823</v>
      </c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7"/>
      <c r="DH114" s="57"/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57"/>
      <c r="DZ114" s="57"/>
      <c r="EA114" s="57"/>
      <c r="EB114" s="57"/>
      <c r="EC114" s="57"/>
      <c r="ED114" s="57"/>
      <c r="EE114" s="57"/>
      <c r="EF114" s="57"/>
      <c r="EG114" s="57"/>
      <c r="EH114" s="57"/>
      <c r="EI114" s="57"/>
      <c r="EJ114" s="57"/>
      <c r="EK114" s="57"/>
      <c r="EL114" s="57"/>
      <c r="EM114" s="57"/>
      <c r="EN114" s="57"/>
      <c r="EO114" s="57"/>
      <c r="EP114" s="57"/>
      <c r="EQ114" s="57"/>
      <c r="ER114" s="57"/>
      <c r="ES114" s="57"/>
      <c r="ET114" s="57"/>
      <c r="EU114" s="57"/>
      <c r="EV114" s="57"/>
      <c r="EW114" s="57"/>
      <c r="EX114" s="57"/>
      <c r="EY114" s="57"/>
      <c r="EZ114" s="57"/>
      <c r="FA114" s="57"/>
    </row>
    <row r="115" spans="1:157" x14ac:dyDescent="0.3">
      <c r="A115" s="54" t="s">
        <v>75</v>
      </c>
      <c r="C115" s="3">
        <v>114</v>
      </c>
      <c r="D115" s="57">
        <f>tpo_bars!F115</f>
        <v>86.293815044197814</v>
      </c>
      <c r="E115" s="57">
        <f t="shared" si="202"/>
        <v>82.302210048288416</v>
      </c>
      <c r="F115" s="40">
        <f>tpo_bars!I115</f>
        <v>97.824754488786382</v>
      </c>
      <c r="G115" s="40">
        <f t="shared" si="203"/>
        <v>90.343959172973442</v>
      </c>
      <c r="H115" s="40">
        <f>tpo_bars!O115</f>
        <v>110.74218749297113</v>
      </c>
      <c r="I115" s="57">
        <f t="shared" si="204"/>
        <v>79.35608993816021</v>
      </c>
      <c r="J115" s="40">
        <f>tpo_bars!P115</f>
        <v>70.845170452029464</v>
      </c>
      <c r="K115" s="57">
        <f t="shared" ref="K115:K130" si="209">J$201</f>
        <v>71.738936486878004</v>
      </c>
      <c r="L115" s="40">
        <f>tpo_bars!S115</f>
        <v>67.630848620630886</v>
      </c>
      <c r="M115" s="57">
        <f t="shared" si="205"/>
        <v>75.536680956402506</v>
      </c>
      <c r="N115" s="40">
        <f>tpo_bars!V115</f>
        <v>85.681855363951271</v>
      </c>
      <c r="O115" s="57">
        <f t="shared" ref="O115:O130" si="210">N$201</f>
        <v>85.005070272949638</v>
      </c>
      <c r="P115" s="40">
        <f>tpo_bars!AB115</f>
        <v>67.591961859277689</v>
      </c>
      <c r="Q115" s="57">
        <f t="shared" ref="Q115:Q130" si="211">P$201</f>
        <v>69.334842266371311</v>
      </c>
      <c r="R115" s="40">
        <f>tpo_bars!AC115</f>
        <v>75.531850959246313</v>
      </c>
      <c r="S115" s="57">
        <f t="shared" ref="S115:U130" si="212">R$201</f>
        <v>74.782567820236792</v>
      </c>
      <c r="T115" s="40">
        <f>tpo_bars!AF115</f>
        <v>57.088026888769917</v>
      </c>
      <c r="U115" s="57">
        <f t="shared" si="212"/>
        <v>55.286577914412064</v>
      </c>
      <c r="V115" s="40">
        <f>tpo_bars!AI115</f>
        <v>52.173967187400606</v>
      </c>
      <c r="W115" s="57">
        <f t="shared" ref="W115:W130" si="213">V$201</f>
        <v>53.633650041868535</v>
      </c>
      <c r="X115" s="40">
        <f>tpo_bars!AO115</f>
        <v>80.331120469288535</v>
      </c>
      <c r="Y115" s="57">
        <f t="shared" ref="Y115:Y130" si="214">X$201</f>
        <v>84.28202252535533</v>
      </c>
      <c r="Z115" s="40">
        <f>tpo_bars!AP115</f>
        <v>55.858076000020247</v>
      </c>
      <c r="AA115" s="57">
        <f t="shared" ref="AA115:AA130" si="215">Z$201</f>
        <v>57.159272855597834</v>
      </c>
      <c r="AB115" s="40">
        <f>tpo_bars!AS115</f>
        <v>73.133796412867042</v>
      </c>
      <c r="AC115" s="57">
        <f t="shared" si="206"/>
        <v>75.454215826756979</v>
      </c>
      <c r="AD115" s="40">
        <f>tpo_bars!AY115</f>
        <v>65.97406914172582</v>
      </c>
      <c r="AE115" s="57">
        <f t="shared" ref="AE115:AE130" si="216">AD$201</f>
        <v>62.031561891900466</v>
      </c>
      <c r="AF115" s="40">
        <f>tpo_bars!AZ115</f>
        <v>72.73437499886326</v>
      </c>
      <c r="AG115" s="57">
        <f t="shared" ref="AG115:AG130" si="217">AF$201</f>
        <v>73.964718745517587</v>
      </c>
      <c r="AH115" s="40">
        <f>tpo_bars!BF115</f>
        <v>77.519531245077886</v>
      </c>
      <c r="AI115" s="57">
        <f t="shared" si="207"/>
        <v>71.038995486674949</v>
      </c>
      <c r="AJ115" s="40">
        <f>tpo_bars!BG115</f>
        <v>70.960365855641513</v>
      </c>
      <c r="AK115" s="57">
        <f t="shared" ref="AK115:AK130" si="218">AJ$201</f>
        <v>71.843357225289765</v>
      </c>
      <c r="AL115" s="40">
        <f>tpo_bars!BJ115</f>
        <v>69.44229594650858</v>
      </c>
      <c r="AM115" s="57">
        <f t="shared" ref="AM115:AM130" si="219">AL$201</f>
        <v>69.106914014368385</v>
      </c>
      <c r="AN115" s="40">
        <f>tpo_bars!BM115</f>
        <v>63.760653410392955</v>
      </c>
      <c r="AO115" s="57">
        <f t="shared" ref="AO115:AO130" si="220">AN$201</f>
        <v>58.82573866682484</v>
      </c>
      <c r="AP115" s="40">
        <f>tpo_bars!BP115</f>
        <v>55.601022793378228</v>
      </c>
      <c r="AQ115" s="57">
        <f t="shared" ref="AQ115:AQ130" si="221">AP$201</f>
        <v>58.985382397066537</v>
      </c>
      <c r="AR115" s="40">
        <f>tpo_bars!BS115</f>
        <v>77.194501771285843</v>
      </c>
      <c r="AS115" s="57">
        <f t="shared" ref="AS115:AS130" si="222">AR$201</f>
        <v>75.760322830641201</v>
      </c>
      <c r="AT115" s="40">
        <f>tpo_bars!BY115</f>
        <v>75.39893617973712</v>
      </c>
      <c r="AU115" s="57">
        <f t="shared" ref="AU115:AW130" si="223">AT$201</f>
        <v>67.318977673017713</v>
      </c>
      <c r="AV115" s="40">
        <f>tpo_bars!BZ115</f>
        <v>64.125000002805123</v>
      </c>
      <c r="AW115" s="57">
        <f t="shared" si="223"/>
        <v>70.725525387912086</v>
      </c>
      <c r="AX115" s="40">
        <f>tpo_bars!CF115</f>
        <v>74.181369610222049</v>
      </c>
      <c r="AY115" s="57">
        <f t="shared" ref="AY115:AY130" si="224">AX$201</f>
        <v>69.955686411709038</v>
      </c>
      <c r="AZ115" s="40">
        <f>tpo_bars!CG115</f>
        <v>72.014232676145227</v>
      </c>
      <c r="BA115" s="57">
        <f t="shared" si="208"/>
        <v>69.977605938869232</v>
      </c>
      <c r="BB115" s="40">
        <f>tpo_bars!CJ115</f>
        <v>83.496093745923247</v>
      </c>
      <c r="BC115" s="57">
        <f t="shared" ref="BC115:BC130" si="225">BB$201</f>
        <v>78.338883636423262</v>
      </c>
      <c r="BD115" s="40">
        <f>tpo_bars!CM115</f>
        <v>68.587285279320199</v>
      </c>
      <c r="BE115" s="57">
        <f t="shared" ref="BE115:BE130" si="226">BD$201</f>
        <v>68.822389981978745</v>
      </c>
      <c r="BF115" s="58">
        <f t="shared" si="200"/>
        <v>73.026561625794969</v>
      </c>
      <c r="BG115" s="57">
        <f t="shared" ref="BG115:BG130" si="227">BF$201</f>
        <v>71.144894682016485</v>
      </c>
      <c r="BH115" s="57">
        <f t="shared" si="201"/>
        <v>0.51368195852598808</v>
      </c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  <c r="CS115" s="57"/>
      <c r="CT115" s="57"/>
      <c r="CU115" s="57"/>
      <c r="CV115" s="57"/>
      <c r="CW115" s="57"/>
      <c r="CX115" s="57"/>
      <c r="CY115" s="57"/>
      <c r="CZ115" s="57"/>
      <c r="DA115" s="57"/>
      <c r="DB115" s="57"/>
      <c r="DC115" s="57"/>
      <c r="DD115" s="57"/>
      <c r="DE115" s="57"/>
      <c r="DF115" s="57"/>
      <c r="DG115" s="57"/>
      <c r="DH115" s="57"/>
      <c r="DI115" s="57"/>
      <c r="DJ115" s="57"/>
      <c r="DK115" s="57"/>
      <c r="DL115" s="57"/>
      <c r="DM115" s="57"/>
      <c r="DN115" s="57"/>
      <c r="DO115" s="57"/>
      <c r="DP115" s="57"/>
      <c r="DQ115" s="57"/>
      <c r="DR115" s="57"/>
      <c r="DS115" s="57"/>
      <c r="DT115" s="57"/>
      <c r="DU115" s="57"/>
      <c r="DV115" s="57"/>
      <c r="DW115" s="57"/>
      <c r="DX115" s="57"/>
      <c r="DY115" s="57"/>
      <c r="DZ115" s="57"/>
      <c r="EA115" s="57"/>
      <c r="EB115" s="57"/>
      <c r="EC115" s="57"/>
      <c r="ED115" s="57"/>
      <c r="EE115" s="57"/>
      <c r="EF115" s="57"/>
      <c r="EG115" s="57"/>
      <c r="EH115" s="57"/>
      <c r="EI115" s="57"/>
      <c r="EJ115" s="57"/>
      <c r="EK115" s="57"/>
      <c r="EL115" s="57"/>
      <c r="EM115" s="57"/>
      <c r="EN115" s="57"/>
      <c r="EO115" s="57"/>
      <c r="EP115" s="57"/>
      <c r="EQ115" s="57"/>
      <c r="ER115" s="57"/>
      <c r="ES115" s="57"/>
      <c r="ET115" s="57"/>
      <c r="EU115" s="57"/>
      <c r="EV115" s="57"/>
      <c r="EW115" s="57"/>
      <c r="EX115" s="57"/>
      <c r="EY115" s="57"/>
      <c r="EZ115" s="57"/>
      <c r="FA115" s="57"/>
    </row>
    <row r="116" spans="1:157" x14ac:dyDescent="0.3">
      <c r="C116" s="3">
        <v>115</v>
      </c>
      <c r="D116" s="57">
        <f>tpo_bars!F116</f>
        <v>86.293815044197814</v>
      </c>
      <c r="E116" s="57">
        <f t="shared" si="202"/>
        <v>82.302210048288416</v>
      </c>
      <c r="F116" s="40">
        <f>tpo_bars!I116</f>
        <v>97.824754488786382</v>
      </c>
      <c r="G116" s="40">
        <f t="shared" si="203"/>
        <v>90.343959172973442</v>
      </c>
      <c r="H116" s="40">
        <f>tpo_bars!O116</f>
        <v>72.788292255523558</v>
      </c>
      <c r="I116" s="57">
        <f t="shared" si="204"/>
        <v>79.35608993816021</v>
      </c>
      <c r="J116" s="40">
        <f>tpo_bars!P116</f>
        <v>70.845170452029464</v>
      </c>
      <c r="K116" s="57">
        <f t="shared" si="209"/>
        <v>71.738936486878004</v>
      </c>
      <c r="L116" s="40">
        <f>tpo_bars!S116</f>
        <v>67.630848620630886</v>
      </c>
      <c r="M116" s="57">
        <f t="shared" si="205"/>
        <v>75.536680956402506</v>
      </c>
      <c r="N116" s="40">
        <f>tpo_bars!V116</f>
        <v>85.681855363951271</v>
      </c>
      <c r="O116" s="57">
        <f t="shared" si="210"/>
        <v>85.005070272949638</v>
      </c>
      <c r="P116" s="40">
        <f>tpo_bars!AB116</f>
        <v>61.768550794481911</v>
      </c>
      <c r="Q116" s="57">
        <f t="shared" si="211"/>
        <v>69.334842266371311</v>
      </c>
      <c r="R116" s="40">
        <f>tpo_bars!AC116</f>
        <v>75.531850959246313</v>
      </c>
      <c r="S116" s="57">
        <f t="shared" si="212"/>
        <v>74.782567820236792</v>
      </c>
      <c r="T116" s="40">
        <f>tpo_bars!AF116</f>
        <v>57.088026888769917</v>
      </c>
      <c r="U116" s="57">
        <f t="shared" si="212"/>
        <v>55.286577914412064</v>
      </c>
      <c r="V116" s="40">
        <f>tpo_bars!AI116</f>
        <v>52.173967187400606</v>
      </c>
      <c r="W116" s="57">
        <f t="shared" si="213"/>
        <v>53.633650041868535</v>
      </c>
      <c r="X116" s="40">
        <f>tpo_bars!AO116</f>
        <v>77.133861946144009</v>
      </c>
      <c r="Y116" s="57">
        <f t="shared" si="214"/>
        <v>84.28202252535533</v>
      </c>
      <c r="Z116" s="40">
        <f>tpo_bars!AP116</f>
        <v>55.858076000020247</v>
      </c>
      <c r="AA116" s="57">
        <f t="shared" si="215"/>
        <v>57.159272855597834</v>
      </c>
      <c r="AB116" s="40">
        <f>tpo_bars!AS116</f>
        <v>73.133796412867042</v>
      </c>
      <c r="AC116" s="57">
        <f t="shared" si="206"/>
        <v>75.454215826756979</v>
      </c>
      <c r="AD116" s="40">
        <f>tpo_bars!AY116</f>
        <v>62.264683740141507</v>
      </c>
      <c r="AE116" s="57">
        <f t="shared" si="216"/>
        <v>62.031561891900466</v>
      </c>
      <c r="AF116" s="40">
        <f>tpo_bars!AZ116</f>
        <v>72.73437499886326</v>
      </c>
      <c r="AG116" s="57">
        <f t="shared" si="217"/>
        <v>73.964718745517587</v>
      </c>
      <c r="AH116" s="40">
        <f>tpo_bars!BF116</f>
        <v>73.478228670571568</v>
      </c>
      <c r="AI116" s="57">
        <f t="shared" si="207"/>
        <v>71.038995486674949</v>
      </c>
      <c r="AJ116" s="40">
        <f>tpo_bars!BG116</f>
        <v>70.960365855641513</v>
      </c>
      <c r="AK116" s="57">
        <f t="shared" si="218"/>
        <v>71.843357225289765</v>
      </c>
      <c r="AL116" s="40">
        <f>tpo_bars!BJ116</f>
        <v>69.44229594650858</v>
      </c>
      <c r="AM116" s="57">
        <f t="shared" si="219"/>
        <v>69.106914014368385</v>
      </c>
      <c r="AN116" s="40">
        <f>tpo_bars!BM116</f>
        <v>63.760653410392955</v>
      </c>
      <c r="AO116" s="57">
        <f t="shared" si="220"/>
        <v>58.82573866682484</v>
      </c>
      <c r="AP116" s="40">
        <f>tpo_bars!BP116</f>
        <v>55.601022793378228</v>
      </c>
      <c r="AQ116" s="57">
        <f t="shared" si="221"/>
        <v>58.985382397066537</v>
      </c>
      <c r="AR116" s="40">
        <f>tpo_bars!BS116</f>
        <v>77.194501771285843</v>
      </c>
      <c r="AS116" s="57">
        <f t="shared" si="222"/>
        <v>75.760322830641201</v>
      </c>
      <c r="AT116" s="40">
        <f>tpo_bars!BY116</f>
        <v>62.610424026540848</v>
      </c>
      <c r="AU116" s="57">
        <f t="shared" si="223"/>
        <v>67.318977673017713</v>
      </c>
      <c r="AV116" s="40">
        <f>tpo_bars!BZ116</f>
        <v>64.125000002805123</v>
      </c>
      <c r="AW116" s="57">
        <f t="shared" si="223"/>
        <v>70.725525387912086</v>
      </c>
      <c r="AX116" s="40">
        <f>tpo_bars!CF116</f>
        <v>64.065728305139018</v>
      </c>
      <c r="AY116" s="57">
        <f t="shared" si="224"/>
        <v>69.955686411709038</v>
      </c>
      <c r="AZ116" s="40">
        <f>tpo_bars!CG116</f>
        <v>72.014232676145227</v>
      </c>
      <c r="BA116" s="57">
        <f t="shared" si="208"/>
        <v>69.977605938869232</v>
      </c>
      <c r="BB116" s="40">
        <f>tpo_bars!CJ116</f>
        <v>83.496093745923247</v>
      </c>
      <c r="BC116" s="57">
        <f t="shared" si="225"/>
        <v>78.338883636423262</v>
      </c>
      <c r="BD116" s="40">
        <f>tpo_bars!CM116</f>
        <v>68.587285279320199</v>
      </c>
      <c r="BE116" s="57">
        <f t="shared" si="226"/>
        <v>68.822389981978745</v>
      </c>
      <c r="BF116" s="58">
        <f t="shared" si="200"/>
        <v>70.151398430989119</v>
      </c>
      <c r="BG116" s="57">
        <f t="shared" si="227"/>
        <v>71.144894682016485</v>
      </c>
      <c r="BH116" s="57">
        <f t="shared" si="201"/>
        <v>0.21760863452879706</v>
      </c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  <c r="CS116" s="57"/>
      <c r="CT116" s="57"/>
      <c r="CU116" s="57"/>
      <c r="CV116" s="57"/>
      <c r="CW116" s="57"/>
      <c r="CX116" s="57"/>
      <c r="CY116" s="57"/>
      <c r="CZ116" s="57"/>
      <c r="DA116" s="57"/>
      <c r="DB116" s="57"/>
      <c r="DC116" s="57"/>
      <c r="DD116" s="57"/>
      <c r="DE116" s="57"/>
      <c r="DF116" s="57"/>
      <c r="DG116" s="57"/>
      <c r="DH116" s="57"/>
      <c r="DI116" s="57"/>
      <c r="DJ116" s="57"/>
      <c r="DK116" s="57"/>
      <c r="DL116" s="57"/>
      <c r="DM116" s="57"/>
      <c r="DN116" s="57"/>
      <c r="DO116" s="57"/>
      <c r="DP116" s="57"/>
      <c r="DQ116" s="57"/>
      <c r="DR116" s="57"/>
      <c r="DS116" s="57"/>
      <c r="DT116" s="57"/>
      <c r="DU116" s="57"/>
      <c r="DV116" s="57"/>
      <c r="DW116" s="57"/>
      <c r="DX116" s="57"/>
      <c r="DY116" s="57"/>
      <c r="DZ116" s="57"/>
      <c r="EA116" s="57"/>
      <c r="EB116" s="57"/>
      <c r="EC116" s="57"/>
      <c r="ED116" s="57"/>
      <c r="EE116" s="57"/>
      <c r="EF116" s="57"/>
      <c r="EG116" s="57"/>
      <c r="EH116" s="57"/>
      <c r="EI116" s="57"/>
      <c r="EJ116" s="57"/>
      <c r="EK116" s="57"/>
      <c r="EL116" s="57"/>
      <c r="EM116" s="57"/>
      <c r="EN116" s="57"/>
      <c r="EO116" s="57"/>
      <c r="EP116" s="57"/>
      <c r="EQ116" s="57"/>
      <c r="ER116" s="57"/>
      <c r="ES116" s="57"/>
      <c r="ET116" s="57"/>
      <c r="EU116" s="57"/>
      <c r="EV116" s="57"/>
      <c r="EW116" s="57"/>
      <c r="EX116" s="57"/>
      <c r="EY116" s="57"/>
      <c r="EZ116" s="57"/>
      <c r="FA116" s="57"/>
    </row>
    <row r="117" spans="1:157" x14ac:dyDescent="0.3">
      <c r="C117" s="3">
        <v>116</v>
      </c>
      <c r="D117" s="57">
        <f>tpo_bars!F117</f>
        <v>86.293815044197814</v>
      </c>
      <c r="E117" s="57">
        <f t="shared" si="202"/>
        <v>82.302210048288416</v>
      </c>
      <c r="F117" s="40">
        <f>tpo_bars!I117</f>
        <v>97.824754488786382</v>
      </c>
      <c r="G117" s="40">
        <f t="shared" si="203"/>
        <v>90.343959172973442</v>
      </c>
      <c r="H117" s="40">
        <f>tpo_bars!O117</f>
        <v>75.721153834776885</v>
      </c>
      <c r="I117" s="57">
        <f t="shared" si="204"/>
        <v>79.35608993816021</v>
      </c>
      <c r="J117" s="40">
        <f>tpo_bars!P117</f>
        <v>70.845170452029464</v>
      </c>
      <c r="K117" s="57">
        <f t="shared" si="209"/>
        <v>71.738936486878004</v>
      </c>
      <c r="L117" s="40">
        <f>tpo_bars!S117</f>
        <v>67.630848620630886</v>
      </c>
      <c r="M117" s="57">
        <f t="shared" si="205"/>
        <v>75.536680956402506</v>
      </c>
      <c r="N117" s="40">
        <f>tpo_bars!V117</f>
        <v>85.681855363951271</v>
      </c>
      <c r="O117" s="57">
        <f t="shared" si="210"/>
        <v>85.005070272949638</v>
      </c>
      <c r="P117" s="40">
        <f>tpo_bars!AB117</f>
        <v>78.700031721752723</v>
      </c>
      <c r="Q117" s="57">
        <f t="shared" si="211"/>
        <v>69.334842266371311</v>
      </c>
      <c r="R117" s="40">
        <f>tpo_bars!AC117</f>
        <v>75.531850959246313</v>
      </c>
      <c r="S117" s="57">
        <f t="shared" si="212"/>
        <v>74.782567820236792</v>
      </c>
      <c r="T117" s="40">
        <f>tpo_bars!AF117</f>
        <v>57.088026888769917</v>
      </c>
      <c r="U117" s="57">
        <f t="shared" si="212"/>
        <v>55.286577914412064</v>
      </c>
      <c r="V117" s="40">
        <f>tpo_bars!AI117</f>
        <v>52.173967187400606</v>
      </c>
      <c r="W117" s="57">
        <f t="shared" si="213"/>
        <v>53.633650041868535</v>
      </c>
      <c r="X117" s="40">
        <f>tpo_bars!AO117</f>
        <v>85.656940595164755</v>
      </c>
      <c r="Y117" s="57">
        <f t="shared" si="214"/>
        <v>84.28202252535533</v>
      </c>
      <c r="Z117" s="40">
        <f>tpo_bars!AP117</f>
        <v>55.858076000020247</v>
      </c>
      <c r="AA117" s="57">
        <f t="shared" si="215"/>
        <v>57.159272855597834</v>
      </c>
      <c r="AB117" s="40">
        <f>tpo_bars!AS117</f>
        <v>73.133796412867042</v>
      </c>
      <c r="AC117" s="57">
        <f t="shared" si="206"/>
        <v>75.454215826756979</v>
      </c>
      <c r="AD117" s="40">
        <f>tpo_bars!AY117</f>
        <v>72.111191866721029</v>
      </c>
      <c r="AE117" s="57">
        <f t="shared" si="216"/>
        <v>62.031561891900466</v>
      </c>
      <c r="AF117" s="40">
        <f>tpo_bars!AZ117</f>
        <v>72.73437499886326</v>
      </c>
      <c r="AG117" s="57">
        <f t="shared" si="217"/>
        <v>73.964718745517587</v>
      </c>
      <c r="AH117" s="40">
        <f>tpo_bars!BF117</f>
        <v>81.278669728557844</v>
      </c>
      <c r="AI117" s="57">
        <f t="shared" si="207"/>
        <v>71.038995486674949</v>
      </c>
      <c r="AJ117" s="40">
        <f>tpo_bars!BG117</f>
        <v>70.960365855641513</v>
      </c>
      <c r="AK117" s="57">
        <f t="shared" si="218"/>
        <v>71.843357225289765</v>
      </c>
      <c r="AL117" s="40">
        <f>tpo_bars!BJ117</f>
        <v>69.44229594650858</v>
      </c>
      <c r="AM117" s="57">
        <f t="shared" si="219"/>
        <v>69.106914014368385</v>
      </c>
      <c r="AN117" s="40">
        <f>tpo_bars!BM117</f>
        <v>63.760653410392955</v>
      </c>
      <c r="AO117" s="57">
        <f t="shared" si="220"/>
        <v>58.82573866682484</v>
      </c>
      <c r="AP117" s="40">
        <f>tpo_bars!BP117</f>
        <v>55.601022793378228</v>
      </c>
      <c r="AQ117" s="57">
        <f t="shared" si="221"/>
        <v>58.985382397066537</v>
      </c>
      <c r="AR117" s="40">
        <f>tpo_bars!BS117</f>
        <v>77.194501771285843</v>
      </c>
      <c r="AS117" s="57">
        <f t="shared" si="222"/>
        <v>75.760322830641201</v>
      </c>
      <c r="AT117" s="40">
        <f>tpo_bars!BY117</f>
        <v>76.04613733854508</v>
      </c>
      <c r="AU117" s="57">
        <f t="shared" si="223"/>
        <v>67.318977673017713</v>
      </c>
      <c r="AV117" s="40">
        <f>tpo_bars!BZ117</f>
        <v>64.125000002805123</v>
      </c>
      <c r="AW117" s="57">
        <f t="shared" si="223"/>
        <v>70.725525387912086</v>
      </c>
      <c r="AX117" s="40">
        <f>tpo_bars!CF117</f>
        <v>73.828125002885116</v>
      </c>
      <c r="AY117" s="57">
        <f t="shared" si="224"/>
        <v>69.955686411709038</v>
      </c>
      <c r="AZ117" s="40">
        <f>tpo_bars!CG117</f>
        <v>72.014232676145227</v>
      </c>
      <c r="BA117" s="57">
        <f t="shared" si="208"/>
        <v>69.977605938869232</v>
      </c>
      <c r="BB117" s="40">
        <f>tpo_bars!CJ117</f>
        <v>83.496093745923247</v>
      </c>
      <c r="BC117" s="57">
        <f t="shared" si="225"/>
        <v>78.338883636423262</v>
      </c>
      <c r="BD117" s="40">
        <f>tpo_bars!CM117</f>
        <v>68.587285279320199</v>
      </c>
      <c r="BE117" s="57">
        <f t="shared" si="226"/>
        <v>68.822389981978745</v>
      </c>
      <c r="BF117" s="58">
        <f t="shared" si="200"/>
        <v>72.715564369872865</v>
      </c>
      <c r="BG117" s="57">
        <f t="shared" si="227"/>
        <v>71.144894682016485</v>
      </c>
      <c r="BH117" s="57">
        <f t="shared" si="201"/>
        <v>0.48165664897792254</v>
      </c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  <c r="CS117" s="57"/>
      <c r="CT117" s="57"/>
      <c r="CU117" s="57"/>
      <c r="CV117" s="57"/>
      <c r="CW117" s="57"/>
      <c r="CX117" s="57"/>
      <c r="CY117" s="57"/>
      <c r="CZ117" s="57"/>
      <c r="DA117" s="57"/>
      <c r="DB117" s="57"/>
      <c r="DC117" s="57"/>
      <c r="DD117" s="57"/>
      <c r="DE117" s="57"/>
      <c r="DF117" s="57"/>
      <c r="DG117" s="57"/>
      <c r="DH117" s="57"/>
      <c r="DI117" s="57"/>
      <c r="DJ117" s="57"/>
      <c r="DK117" s="57"/>
      <c r="DL117" s="57"/>
      <c r="DM117" s="57"/>
      <c r="DN117" s="57"/>
      <c r="DO117" s="57"/>
      <c r="DP117" s="57"/>
      <c r="DQ117" s="57"/>
      <c r="DR117" s="57"/>
      <c r="DS117" s="57"/>
      <c r="DT117" s="57"/>
      <c r="DU117" s="57"/>
      <c r="DV117" s="57"/>
      <c r="DW117" s="57"/>
      <c r="DX117" s="57"/>
      <c r="DY117" s="57"/>
      <c r="DZ117" s="57"/>
      <c r="EA117" s="57"/>
      <c r="EB117" s="57"/>
      <c r="EC117" s="57"/>
      <c r="ED117" s="57"/>
      <c r="EE117" s="57"/>
      <c r="EF117" s="57"/>
      <c r="EG117" s="57"/>
      <c r="EH117" s="57"/>
      <c r="EI117" s="57"/>
      <c r="EJ117" s="57"/>
      <c r="EK117" s="57"/>
      <c r="EL117" s="57"/>
      <c r="EM117" s="57"/>
      <c r="EN117" s="57"/>
      <c r="EO117" s="57"/>
      <c r="EP117" s="57"/>
      <c r="EQ117" s="57"/>
      <c r="ER117" s="57"/>
      <c r="ES117" s="57"/>
      <c r="ET117" s="57"/>
      <c r="EU117" s="57"/>
      <c r="EV117" s="57"/>
      <c r="EW117" s="57"/>
      <c r="EX117" s="57"/>
      <c r="EY117" s="57"/>
      <c r="EZ117" s="57"/>
      <c r="FA117" s="57"/>
    </row>
    <row r="118" spans="1:157" x14ac:dyDescent="0.3">
      <c r="B118" s="7">
        <v>73</v>
      </c>
      <c r="C118" s="3">
        <v>117</v>
      </c>
      <c r="D118" s="57">
        <f>tpo_bars!F118</f>
        <v>91.727605908730126</v>
      </c>
      <c r="E118" s="57">
        <f t="shared" si="202"/>
        <v>82.302210048288416</v>
      </c>
      <c r="F118" s="40">
        <f>tpo_bars!I118</f>
        <v>84.307939581101863</v>
      </c>
      <c r="G118" s="40">
        <f t="shared" si="203"/>
        <v>90.343959172973442</v>
      </c>
      <c r="H118" s="40">
        <f>tpo_bars!O118</f>
        <v>81.92288639801356</v>
      </c>
      <c r="I118" s="57">
        <f t="shared" si="204"/>
        <v>79.35608993816021</v>
      </c>
      <c r="J118" s="40">
        <f>tpo_bars!P118</f>
        <v>69.732711771667752</v>
      </c>
      <c r="K118" s="57">
        <f t="shared" si="209"/>
        <v>71.738936486878004</v>
      </c>
      <c r="L118" s="40">
        <f>tpo_bars!S118</f>
        <v>72.286194319876699</v>
      </c>
      <c r="M118" s="57">
        <f t="shared" si="205"/>
        <v>75.536680956402506</v>
      </c>
      <c r="N118" s="40">
        <f>tpo_bars!V118</f>
        <v>88.593750003460499</v>
      </c>
      <c r="O118" s="57">
        <f t="shared" si="210"/>
        <v>85.005070272949638</v>
      </c>
      <c r="P118" s="40">
        <f>tpo_bars!AB118</f>
        <v>76.752011138651184</v>
      </c>
      <c r="Q118" s="57">
        <f t="shared" si="211"/>
        <v>69.334842266371311</v>
      </c>
      <c r="R118" s="40">
        <f>tpo_bars!AC118</f>
        <v>74.777682879797354</v>
      </c>
      <c r="S118" s="57">
        <f t="shared" si="212"/>
        <v>74.782567820236792</v>
      </c>
      <c r="T118" s="40">
        <f>tpo_bars!AF118</f>
        <v>52.378061655129081</v>
      </c>
      <c r="U118" s="57">
        <f t="shared" si="212"/>
        <v>55.286577914412064</v>
      </c>
      <c r="V118" s="40">
        <f>tpo_bars!AI118</f>
        <v>53.774597860550543</v>
      </c>
      <c r="W118" s="57">
        <f t="shared" si="213"/>
        <v>53.633650041868535</v>
      </c>
      <c r="X118" s="40">
        <f>tpo_bars!AO118</f>
        <v>83.354334689497819</v>
      </c>
      <c r="Y118" s="57">
        <f t="shared" si="214"/>
        <v>84.28202252535533</v>
      </c>
      <c r="Z118" s="40">
        <f>tpo_bars!AP118</f>
        <v>59.702091228168094</v>
      </c>
      <c r="AA118" s="57">
        <f t="shared" si="215"/>
        <v>57.159272855597834</v>
      </c>
      <c r="AB118" s="40">
        <f>tpo_bars!AS118</f>
        <v>76.123925942418296</v>
      </c>
      <c r="AC118" s="57">
        <f t="shared" si="206"/>
        <v>75.454215826756979</v>
      </c>
      <c r="AD118" s="40">
        <f>tpo_bars!AY118</f>
        <v>68.299146465605247</v>
      </c>
      <c r="AE118" s="57">
        <f t="shared" si="216"/>
        <v>62.031561891900466</v>
      </c>
      <c r="AF118" s="40">
        <f>tpo_bars!AZ118</f>
        <v>74.063246418591163</v>
      </c>
      <c r="AG118" s="57">
        <f t="shared" si="217"/>
        <v>73.964718745517587</v>
      </c>
      <c r="AH118" s="40">
        <f>tpo_bars!BF118</f>
        <v>81.066176462019783</v>
      </c>
      <c r="AI118" s="57">
        <f t="shared" si="207"/>
        <v>71.038995486674949</v>
      </c>
      <c r="AJ118" s="40">
        <f>tpo_bars!BG118</f>
        <v>71.46715643761884</v>
      </c>
      <c r="AK118" s="57">
        <f t="shared" si="218"/>
        <v>71.843357225289765</v>
      </c>
      <c r="AL118" s="40">
        <f>tpo_bars!BJ118</f>
        <v>66.102993384694074</v>
      </c>
      <c r="AM118" s="57">
        <f t="shared" si="219"/>
        <v>69.106914014368385</v>
      </c>
      <c r="AN118" s="40">
        <f>tpo_bars!BM118</f>
        <v>61.850689826035399</v>
      </c>
      <c r="AO118" s="57">
        <f t="shared" si="220"/>
        <v>58.82573866682484</v>
      </c>
      <c r="AP118" s="40">
        <f>tpo_bars!BP118</f>
        <v>59.326171873189388</v>
      </c>
      <c r="AQ118" s="57">
        <f t="shared" si="221"/>
        <v>58.985382397066537</v>
      </c>
      <c r="AR118" s="40">
        <f>tpo_bars!BS118</f>
        <v>77.133861940635782</v>
      </c>
      <c r="AS118" s="57">
        <f t="shared" si="222"/>
        <v>75.760322830641201</v>
      </c>
      <c r="AT118" s="40">
        <f>tpo_bars!BY118</f>
        <v>76.37392240813611</v>
      </c>
      <c r="AU118" s="57">
        <f t="shared" si="223"/>
        <v>67.318977673017713</v>
      </c>
      <c r="AV118" s="40">
        <f>tpo_bars!BZ118</f>
        <v>69.420475744093324</v>
      </c>
      <c r="AW118" s="57">
        <f t="shared" si="223"/>
        <v>70.725525387912086</v>
      </c>
      <c r="AX118" s="40">
        <f>tpo_bars!CF118</f>
        <v>76.373922424336811</v>
      </c>
      <c r="AY118" s="57">
        <f t="shared" si="224"/>
        <v>69.955686411709038</v>
      </c>
      <c r="AZ118" s="40">
        <f>tpo_bars!CG118</f>
        <v>72.788292250617914</v>
      </c>
      <c r="BA118" s="57">
        <f t="shared" si="208"/>
        <v>69.977605938869232</v>
      </c>
      <c r="BB118" s="40">
        <f>tpo_bars!CJ118</f>
        <v>78.105321159803935</v>
      </c>
      <c r="BC118" s="57">
        <f t="shared" si="225"/>
        <v>78.338883636423262</v>
      </c>
      <c r="BD118" s="40">
        <f>tpo_bars!CM118</f>
        <v>64.510012138185431</v>
      </c>
      <c r="BE118" s="57">
        <f t="shared" si="226"/>
        <v>68.822389981978745</v>
      </c>
      <c r="BF118" s="58">
        <f t="shared" si="200"/>
        <v>72.678340085578739</v>
      </c>
      <c r="BG118" s="57">
        <f t="shared" si="227"/>
        <v>71.144894682016485</v>
      </c>
      <c r="BH118" s="57">
        <f t="shared" si="201"/>
        <v>0.47782343436099622</v>
      </c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57"/>
      <c r="CV118" s="57"/>
      <c r="CW118" s="57"/>
      <c r="CX118" s="57"/>
      <c r="CY118" s="57"/>
      <c r="CZ118" s="57"/>
      <c r="DA118" s="57"/>
      <c r="DB118" s="57"/>
      <c r="DC118" s="57"/>
      <c r="DD118" s="57"/>
      <c r="DE118" s="57"/>
      <c r="DF118" s="57"/>
      <c r="DG118" s="57"/>
      <c r="DH118" s="57"/>
      <c r="DI118" s="57"/>
      <c r="DJ118" s="57"/>
      <c r="DK118" s="57"/>
      <c r="DL118" s="57"/>
      <c r="DM118" s="57"/>
      <c r="DN118" s="57"/>
      <c r="DO118" s="57"/>
      <c r="DP118" s="57"/>
      <c r="DQ118" s="57"/>
      <c r="DR118" s="57"/>
      <c r="DS118" s="57"/>
      <c r="DT118" s="57"/>
      <c r="DU118" s="57"/>
      <c r="DV118" s="57"/>
      <c r="DW118" s="57"/>
      <c r="DX118" s="57"/>
      <c r="DY118" s="57"/>
      <c r="DZ118" s="57"/>
      <c r="EA118" s="57"/>
      <c r="EB118" s="57"/>
      <c r="EC118" s="57"/>
      <c r="ED118" s="57"/>
      <c r="EE118" s="57"/>
      <c r="EF118" s="57"/>
      <c r="EG118" s="57"/>
      <c r="EH118" s="57"/>
      <c r="EI118" s="57"/>
      <c r="EJ118" s="57"/>
      <c r="EK118" s="57"/>
      <c r="EL118" s="57"/>
      <c r="EM118" s="57"/>
      <c r="EN118" s="57"/>
      <c r="EO118" s="57"/>
      <c r="EP118" s="57"/>
      <c r="EQ118" s="57"/>
      <c r="ER118" s="57"/>
      <c r="ES118" s="57"/>
      <c r="ET118" s="57"/>
      <c r="EU118" s="57"/>
      <c r="EV118" s="57"/>
      <c r="EW118" s="57"/>
      <c r="EX118" s="57"/>
      <c r="EY118" s="57"/>
      <c r="EZ118" s="57"/>
      <c r="FA118" s="57"/>
    </row>
    <row r="119" spans="1:157" x14ac:dyDescent="0.3">
      <c r="C119" s="3">
        <v>118</v>
      </c>
      <c r="D119" s="57">
        <f>tpo_bars!F119</f>
        <v>91.727605908730126</v>
      </c>
      <c r="E119" s="57">
        <f t="shared" si="202"/>
        <v>82.302210048288416</v>
      </c>
      <c r="F119" s="40">
        <f>tpo_bars!I119</f>
        <v>84.307939581101863</v>
      </c>
      <c r="G119" s="40">
        <f t="shared" si="203"/>
        <v>90.343959172973442</v>
      </c>
      <c r="H119" s="40">
        <f>tpo_bars!O119</f>
        <v>73.478228670571568</v>
      </c>
      <c r="I119" s="57">
        <f t="shared" si="204"/>
        <v>79.35608993816021</v>
      </c>
      <c r="J119" s="40">
        <f>tpo_bars!P119</f>
        <v>69.732711771667752</v>
      </c>
      <c r="K119" s="57">
        <f t="shared" si="209"/>
        <v>71.738936486878004</v>
      </c>
      <c r="L119" s="40">
        <f>tpo_bars!S119</f>
        <v>72.286194319876699</v>
      </c>
      <c r="M119" s="57">
        <f t="shared" si="205"/>
        <v>75.536680956402506</v>
      </c>
      <c r="N119" s="40">
        <f>tpo_bars!V119</f>
        <v>88.593750003460499</v>
      </c>
      <c r="O119" s="57">
        <f t="shared" si="210"/>
        <v>85.005070272949638</v>
      </c>
      <c r="P119" s="40">
        <f>tpo_bars!AB119</f>
        <v>70.592315599167819</v>
      </c>
      <c r="Q119" s="57">
        <f t="shared" si="211"/>
        <v>69.334842266371311</v>
      </c>
      <c r="R119" s="40">
        <f>tpo_bars!AC119</f>
        <v>74.777682879797354</v>
      </c>
      <c r="S119" s="57">
        <f t="shared" si="212"/>
        <v>74.782567820236792</v>
      </c>
      <c r="T119" s="40">
        <f>tpo_bars!AF119</f>
        <v>52.378061655129081</v>
      </c>
      <c r="U119" s="57">
        <f t="shared" si="212"/>
        <v>55.286577914412064</v>
      </c>
      <c r="V119" s="40">
        <f>tpo_bars!AI119</f>
        <v>53.774597860550543</v>
      </c>
      <c r="W119" s="57">
        <f t="shared" si="213"/>
        <v>53.633650041868535</v>
      </c>
      <c r="X119" s="40">
        <f>tpo_bars!AO119</f>
        <v>75.628810974781075</v>
      </c>
      <c r="Y119" s="57">
        <f t="shared" si="214"/>
        <v>84.28202252535533</v>
      </c>
      <c r="Z119" s="40">
        <f>tpo_bars!AP119</f>
        <v>59.702091228168094</v>
      </c>
      <c r="AA119" s="57">
        <f t="shared" si="215"/>
        <v>57.159272855597834</v>
      </c>
      <c r="AB119" s="40">
        <f>tpo_bars!AS119</f>
        <v>76.123925942418296</v>
      </c>
      <c r="AC119" s="57">
        <f t="shared" si="206"/>
        <v>75.454215826756979</v>
      </c>
      <c r="AD119" s="40">
        <f>tpo_bars!AY119</f>
        <v>60.680650692074622</v>
      </c>
      <c r="AE119" s="57">
        <f t="shared" si="216"/>
        <v>62.031561891900466</v>
      </c>
      <c r="AF119" s="40">
        <f>tpo_bars!AZ119</f>
        <v>74.063246418591163</v>
      </c>
      <c r="AG119" s="57">
        <f t="shared" si="217"/>
        <v>73.964718745517587</v>
      </c>
      <c r="AH119" s="40">
        <f>tpo_bars!BF119</f>
        <v>72.788292255523558</v>
      </c>
      <c r="AI119" s="57">
        <f t="shared" si="207"/>
        <v>71.038995486674949</v>
      </c>
      <c r="AJ119" s="40">
        <f>tpo_bars!BG119</f>
        <v>71.46715643761884</v>
      </c>
      <c r="AK119" s="57">
        <f t="shared" si="218"/>
        <v>71.843357225289765</v>
      </c>
      <c r="AL119" s="40">
        <f>tpo_bars!BJ119</f>
        <v>66.102993384694074</v>
      </c>
      <c r="AM119" s="57">
        <f t="shared" si="219"/>
        <v>69.106914014368385</v>
      </c>
      <c r="AN119" s="40">
        <f>tpo_bars!BM119</f>
        <v>61.850689826035399</v>
      </c>
      <c r="AO119" s="57">
        <f t="shared" si="220"/>
        <v>58.82573866682484</v>
      </c>
      <c r="AP119" s="40">
        <f>tpo_bars!BP119</f>
        <v>59.326171873189388</v>
      </c>
      <c r="AQ119" s="57">
        <f t="shared" si="221"/>
        <v>58.985382397066537</v>
      </c>
      <c r="AR119" s="40">
        <f>tpo_bars!BS119</f>
        <v>77.133861940635782</v>
      </c>
      <c r="AS119" s="57">
        <f t="shared" si="222"/>
        <v>75.760322830641201</v>
      </c>
      <c r="AT119" s="40">
        <f>tpo_bars!BY119</f>
        <v>71.159638554886513</v>
      </c>
      <c r="AU119" s="57">
        <f t="shared" si="223"/>
        <v>67.318977673017713</v>
      </c>
      <c r="AV119" s="40">
        <f>tpo_bars!BZ119</f>
        <v>69.420475744093324</v>
      </c>
      <c r="AW119" s="57">
        <f t="shared" si="223"/>
        <v>70.725525387912086</v>
      </c>
      <c r="AX119" s="40">
        <f>tpo_bars!CF119</f>
        <v>70.153421936463076</v>
      </c>
      <c r="AY119" s="57">
        <f t="shared" si="224"/>
        <v>69.955686411709038</v>
      </c>
      <c r="AZ119" s="40">
        <f>tpo_bars!CG119</f>
        <v>72.788292250617914</v>
      </c>
      <c r="BA119" s="57">
        <f t="shared" si="208"/>
        <v>69.977605938869232</v>
      </c>
      <c r="BB119" s="40">
        <f>tpo_bars!CJ119</f>
        <v>78.105321159803935</v>
      </c>
      <c r="BC119" s="57">
        <f t="shared" si="225"/>
        <v>78.338883636423262</v>
      </c>
      <c r="BD119" s="40">
        <f>tpo_bars!CM119</f>
        <v>64.510012138185431</v>
      </c>
      <c r="BE119" s="57">
        <f t="shared" si="226"/>
        <v>68.822389981978745</v>
      </c>
      <c r="BF119" s="58">
        <f t="shared" si="200"/>
        <v>70.839042259549402</v>
      </c>
      <c r="BG119" s="57">
        <f t="shared" si="227"/>
        <v>71.144894682016485</v>
      </c>
      <c r="BH119" s="57">
        <f t="shared" si="201"/>
        <v>0.2884195695100879</v>
      </c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  <c r="DC119" s="57"/>
      <c r="DD119" s="57"/>
      <c r="DE119" s="57"/>
      <c r="DF119" s="57"/>
      <c r="DG119" s="57"/>
      <c r="DH119" s="57"/>
      <c r="DI119" s="57"/>
      <c r="DJ119" s="57"/>
      <c r="DK119" s="57"/>
      <c r="DL119" s="57"/>
      <c r="DM119" s="57"/>
      <c r="DN119" s="57"/>
      <c r="DO119" s="57"/>
      <c r="DP119" s="57"/>
      <c r="DQ119" s="57"/>
      <c r="DR119" s="57"/>
      <c r="DS119" s="57"/>
      <c r="DT119" s="57"/>
      <c r="DU119" s="57"/>
      <c r="DV119" s="57"/>
      <c r="DW119" s="57"/>
      <c r="DX119" s="57"/>
      <c r="DY119" s="57"/>
      <c r="DZ119" s="57"/>
      <c r="EA119" s="57"/>
      <c r="EB119" s="57"/>
      <c r="EC119" s="57"/>
      <c r="ED119" s="57"/>
      <c r="EE119" s="57"/>
      <c r="EF119" s="57"/>
      <c r="EG119" s="57"/>
      <c r="EH119" s="57"/>
      <c r="EI119" s="57"/>
      <c r="EJ119" s="57"/>
      <c r="EK119" s="57"/>
      <c r="EL119" s="57"/>
      <c r="EM119" s="57"/>
      <c r="EN119" s="57"/>
      <c r="EO119" s="57"/>
      <c r="EP119" s="57"/>
      <c r="EQ119" s="57"/>
      <c r="ER119" s="57"/>
      <c r="ES119" s="57"/>
      <c r="ET119" s="57"/>
      <c r="EU119" s="57"/>
      <c r="EV119" s="57"/>
      <c r="EW119" s="57"/>
      <c r="EX119" s="57"/>
      <c r="EY119" s="57"/>
      <c r="EZ119" s="57"/>
      <c r="FA119" s="57"/>
    </row>
    <row r="120" spans="1:157" x14ac:dyDescent="0.3">
      <c r="C120" s="3">
        <v>119</v>
      </c>
      <c r="D120" s="57">
        <f>tpo_bars!F120</f>
        <v>91.727605908730126</v>
      </c>
      <c r="E120" s="57">
        <f t="shared" si="202"/>
        <v>82.302210048288416</v>
      </c>
      <c r="F120" s="40">
        <f>tpo_bars!I120</f>
        <v>84.307939581101863</v>
      </c>
      <c r="G120" s="40">
        <f t="shared" si="203"/>
        <v>90.343959172973442</v>
      </c>
      <c r="H120" s="40">
        <f>tpo_bars!O120</f>
        <v>81.599506583014929</v>
      </c>
      <c r="I120" s="57">
        <f t="shared" si="204"/>
        <v>79.35608993816021</v>
      </c>
      <c r="J120" s="40">
        <f>tpo_bars!P120</f>
        <v>69.732711771667752</v>
      </c>
      <c r="K120" s="57">
        <f t="shared" si="209"/>
        <v>71.738936486878004</v>
      </c>
      <c r="L120" s="40">
        <f>tpo_bars!S120</f>
        <v>72.286194319876699</v>
      </c>
      <c r="M120" s="57">
        <f t="shared" si="205"/>
        <v>75.536680956402506</v>
      </c>
      <c r="N120" s="40">
        <f>tpo_bars!V120</f>
        <v>88.593750003460499</v>
      </c>
      <c r="O120" s="57">
        <f t="shared" si="210"/>
        <v>85.005070272949638</v>
      </c>
      <c r="P120" s="40">
        <f>tpo_bars!AB120</f>
        <v>70.352694060563806</v>
      </c>
      <c r="Q120" s="57">
        <f t="shared" si="211"/>
        <v>69.334842266371311</v>
      </c>
      <c r="R120" s="40">
        <f>tpo_bars!AC120</f>
        <v>74.777682879797354</v>
      </c>
      <c r="S120" s="57">
        <f t="shared" si="212"/>
        <v>74.782567820236792</v>
      </c>
      <c r="T120" s="40">
        <f>tpo_bars!AF120</f>
        <v>52.378061655129081</v>
      </c>
      <c r="U120" s="57">
        <f t="shared" si="212"/>
        <v>55.286577914412064</v>
      </c>
      <c r="V120" s="40">
        <f>tpo_bars!AI120</f>
        <v>53.774597860550543</v>
      </c>
      <c r="W120" s="57">
        <f t="shared" si="213"/>
        <v>53.633650041868535</v>
      </c>
      <c r="X120" s="40">
        <f>tpo_bars!AO120</f>
        <v>80.591696156099658</v>
      </c>
      <c r="Y120" s="57">
        <f t="shared" si="214"/>
        <v>84.28202252535533</v>
      </c>
      <c r="Z120" s="40">
        <f>tpo_bars!AP120</f>
        <v>59.702091228168094</v>
      </c>
      <c r="AA120" s="57">
        <f t="shared" si="215"/>
        <v>57.159272855597834</v>
      </c>
      <c r="AB120" s="40">
        <f>tpo_bars!AS120</f>
        <v>76.123925942418296</v>
      </c>
      <c r="AC120" s="57">
        <f t="shared" si="206"/>
        <v>75.454215826756979</v>
      </c>
      <c r="AD120" s="40">
        <f>tpo_bars!AY120</f>
        <v>60.799632346514834</v>
      </c>
      <c r="AE120" s="57">
        <f t="shared" si="216"/>
        <v>62.031561891900466</v>
      </c>
      <c r="AF120" s="40">
        <f>tpo_bars!AZ120</f>
        <v>74.063246418591163</v>
      </c>
      <c r="AG120" s="57">
        <f t="shared" si="217"/>
        <v>73.964718745517587</v>
      </c>
      <c r="AH120" s="40">
        <f>tpo_bars!BF120</f>
        <v>64.498567921634134</v>
      </c>
      <c r="AI120" s="57">
        <f t="shared" si="207"/>
        <v>71.038995486674949</v>
      </c>
      <c r="AJ120" s="40">
        <f>tpo_bars!BG120</f>
        <v>71.46715643761884</v>
      </c>
      <c r="AK120" s="57">
        <f t="shared" si="218"/>
        <v>71.843357225289765</v>
      </c>
      <c r="AL120" s="40">
        <f>tpo_bars!BJ120</f>
        <v>66.102993384694074</v>
      </c>
      <c r="AM120" s="57">
        <f t="shared" si="219"/>
        <v>69.106914014368385</v>
      </c>
      <c r="AN120" s="40">
        <f>tpo_bars!BM120</f>
        <v>61.850689826035399</v>
      </c>
      <c r="AO120" s="57">
        <f t="shared" si="220"/>
        <v>58.82573866682484</v>
      </c>
      <c r="AP120" s="40">
        <f>tpo_bars!BP120</f>
        <v>59.326171873189388</v>
      </c>
      <c r="AQ120" s="57">
        <f t="shared" si="221"/>
        <v>58.985382397066537</v>
      </c>
      <c r="AR120" s="40">
        <f>tpo_bars!BS120</f>
        <v>77.133861940635782</v>
      </c>
      <c r="AS120" s="57">
        <f t="shared" si="222"/>
        <v>75.760322830641201</v>
      </c>
      <c r="AT120" s="40">
        <f>tpo_bars!BY120</f>
        <v>66.611842110741378</v>
      </c>
      <c r="AU120" s="57">
        <f t="shared" si="223"/>
        <v>67.318977673017713</v>
      </c>
      <c r="AV120" s="40">
        <f>tpo_bars!BZ120</f>
        <v>69.420475744093324</v>
      </c>
      <c r="AW120" s="57">
        <f t="shared" si="223"/>
        <v>70.725525387912086</v>
      </c>
      <c r="AX120" s="40">
        <f>tpo_bars!CF120</f>
        <v>73.828125002885116</v>
      </c>
      <c r="AY120" s="57">
        <f t="shared" si="224"/>
        <v>69.955686411709038</v>
      </c>
      <c r="AZ120" s="40">
        <f>tpo_bars!CG120</f>
        <v>72.788292250617914</v>
      </c>
      <c r="BA120" s="57">
        <f t="shared" si="208"/>
        <v>69.977605938869232</v>
      </c>
      <c r="BB120" s="40">
        <f>tpo_bars!CJ120</f>
        <v>78.105321159803935</v>
      </c>
      <c r="BC120" s="57">
        <f t="shared" si="225"/>
        <v>78.338883636423262</v>
      </c>
      <c r="BD120" s="40">
        <f>tpo_bars!CM120</f>
        <v>64.510012138185431</v>
      </c>
      <c r="BE120" s="57">
        <f t="shared" si="226"/>
        <v>68.822389981978745</v>
      </c>
      <c r="BF120" s="58">
        <f t="shared" si="200"/>
        <v>70.979809129845165</v>
      </c>
      <c r="BG120" s="57">
        <f t="shared" si="227"/>
        <v>71.144894682016485</v>
      </c>
      <c r="BH120" s="57">
        <f t="shared" si="201"/>
        <v>0.30291520414830275</v>
      </c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  <c r="CS120" s="57"/>
      <c r="CT120" s="57"/>
      <c r="CU120" s="57"/>
      <c r="CV120" s="57"/>
      <c r="CW120" s="57"/>
      <c r="CX120" s="57"/>
      <c r="CY120" s="57"/>
      <c r="CZ120" s="57"/>
      <c r="DA120" s="57"/>
      <c r="DB120" s="57"/>
      <c r="DC120" s="57"/>
      <c r="DD120" s="57"/>
      <c r="DE120" s="57"/>
      <c r="DF120" s="57"/>
      <c r="DG120" s="57"/>
      <c r="DH120" s="57"/>
      <c r="DI120" s="57"/>
      <c r="DJ120" s="57"/>
      <c r="DK120" s="57"/>
      <c r="DL120" s="57"/>
      <c r="DM120" s="57"/>
      <c r="DN120" s="57"/>
      <c r="DO120" s="57"/>
      <c r="DP120" s="57"/>
      <c r="DQ120" s="57"/>
      <c r="DR120" s="57"/>
      <c r="DS120" s="57"/>
      <c r="DT120" s="57"/>
      <c r="DU120" s="57"/>
      <c r="DV120" s="57"/>
      <c r="DW120" s="57"/>
      <c r="DX120" s="57"/>
      <c r="DY120" s="57"/>
      <c r="DZ120" s="57"/>
      <c r="EA120" s="57"/>
      <c r="EB120" s="57"/>
      <c r="EC120" s="57"/>
      <c r="ED120" s="57"/>
      <c r="EE120" s="57"/>
      <c r="EF120" s="57"/>
      <c r="EG120" s="57"/>
      <c r="EH120" s="57"/>
      <c r="EI120" s="57"/>
      <c r="EJ120" s="57"/>
      <c r="EK120" s="57"/>
      <c r="EL120" s="57"/>
      <c r="EM120" s="57"/>
      <c r="EN120" s="57"/>
      <c r="EO120" s="57"/>
      <c r="EP120" s="57"/>
      <c r="EQ120" s="57"/>
      <c r="ER120" s="57"/>
      <c r="ES120" s="57"/>
      <c r="ET120" s="57"/>
      <c r="EU120" s="57"/>
      <c r="EV120" s="57"/>
      <c r="EW120" s="57"/>
      <c r="EX120" s="57"/>
      <c r="EY120" s="57"/>
      <c r="EZ120" s="57"/>
      <c r="FA120" s="57"/>
    </row>
    <row r="121" spans="1:157" x14ac:dyDescent="0.3">
      <c r="B121" s="7">
        <v>74</v>
      </c>
      <c r="C121" s="3">
        <v>120</v>
      </c>
      <c r="D121" s="57">
        <f>tpo_bars!F121</f>
        <v>75.628810974780166</v>
      </c>
      <c r="E121" s="57">
        <f t="shared" si="202"/>
        <v>82.302210048288416</v>
      </c>
      <c r="F121" s="40">
        <f>tpo_bars!I121</f>
        <v>92.803030290335172</v>
      </c>
      <c r="G121" s="40">
        <f t="shared" si="203"/>
        <v>90.343959172973442</v>
      </c>
      <c r="H121" s="40">
        <f>tpo_bars!O121</f>
        <v>84.260360060832198</v>
      </c>
      <c r="I121" s="57">
        <f t="shared" si="204"/>
        <v>79.35608993816021</v>
      </c>
      <c r="J121" s="40">
        <f>tpo_bars!P121</f>
        <v>72.448160043589098</v>
      </c>
      <c r="K121" s="57">
        <f t="shared" si="209"/>
        <v>71.738936486878004</v>
      </c>
      <c r="L121" s="40">
        <f>tpo_bars!S121</f>
        <v>74.459702836142057</v>
      </c>
      <c r="M121" s="57">
        <f t="shared" si="205"/>
        <v>75.536680956402506</v>
      </c>
      <c r="N121" s="40">
        <f>tpo_bars!V121</f>
        <v>89.617955206662771</v>
      </c>
      <c r="O121" s="57">
        <f t="shared" si="210"/>
        <v>85.005070272949638</v>
      </c>
      <c r="P121" s="40">
        <f>tpo_bars!AB121</f>
        <v>63.802083328717572</v>
      </c>
      <c r="Q121" s="57">
        <f t="shared" si="211"/>
        <v>69.334842266371311</v>
      </c>
      <c r="R121" s="40">
        <f>tpo_bars!AC121</f>
        <v>75.99954042993474</v>
      </c>
      <c r="S121" s="57">
        <f t="shared" si="212"/>
        <v>74.782567820236792</v>
      </c>
      <c r="T121" s="40">
        <f>tpo_bars!AF121</f>
        <v>52.628089535760211</v>
      </c>
      <c r="U121" s="57">
        <f t="shared" si="212"/>
        <v>55.286577914412064</v>
      </c>
      <c r="V121" s="40">
        <f>tpo_bars!AI121</f>
        <v>48.898731331176521</v>
      </c>
      <c r="W121" s="57">
        <f t="shared" si="213"/>
        <v>53.633650041868535</v>
      </c>
      <c r="X121" s="40">
        <f>tpo_bars!AO121</f>
        <v>83.410828267914766</v>
      </c>
      <c r="Y121" s="57">
        <f t="shared" si="214"/>
        <v>84.28202252535533</v>
      </c>
      <c r="Z121" s="40">
        <f>tpo_bars!AP121</f>
        <v>60.79963235678305</v>
      </c>
      <c r="AA121" s="57">
        <f t="shared" si="215"/>
        <v>57.159272855597834</v>
      </c>
      <c r="AB121" s="40">
        <f>tpo_bars!AS121</f>
        <v>76.186271498369862</v>
      </c>
      <c r="AC121" s="57">
        <f t="shared" si="206"/>
        <v>75.454215826756979</v>
      </c>
      <c r="AD121" s="40">
        <f>tpo_bars!AY121</f>
        <v>52.466687822148273</v>
      </c>
      <c r="AE121" s="57">
        <f t="shared" si="216"/>
        <v>62.031561891900466</v>
      </c>
      <c r="AF121" s="40">
        <f>tpo_bars!AZ121</f>
        <v>73.971224088369667</v>
      </c>
      <c r="AG121" s="57">
        <f t="shared" si="217"/>
        <v>73.964718745517587</v>
      </c>
      <c r="AH121" s="40">
        <f>tpo_bars!BF121</f>
        <v>72.83136758471349</v>
      </c>
      <c r="AI121" s="57">
        <f t="shared" si="207"/>
        <v>71.038995486674949</v>
      </c>
      <c r="AJ121" s="40">
        <f>tpo_bars!BG121</f>
        <v>76.139502767359986</v>
      </c>
      <c r="AK121" s="57">
        <f t="shared" si="218"/>
        <v>71.843357225289765</v>
      </c>
      <c r="AL121" s="40">
        <f>tpo_bars!BJ121</f>
        <v>68.791597060557606</v>
      </c>
      <c r="AM121" s="57">
        <f t="shared" si="219"/>
        <v>69.106914014368385</v>
      </c>
      <c r="AN121" s="40">
        <f>tpo_bars!BM121</f>
        <v>60.79963235678305</v>
      </c>
      <c r="AO121" s="57">
        <f t="shared" si="220"/>
        <v>58.82573866682484</v>
      </c>
      <c r="AP121" s="40">
        <f>tpo_bars!BP121</f>
        <v>59.175214693818539</v>
      </c>
      <c r="AQ121" s="57">
        <f t="shared" si="221"/>
        <v>58.985382397066537</v>
      </c>
      <c r="AR121" s="40">
        <f>tpo_bars!BS121</f>
        <v>77.133861929617424</v>
      </c>
      <c r="AS121" s="57">
        <f t="shared" si="222"/>
        <v>75.760322830641201</v>
      </c>
      <c r="AT121" s="40">
        <f>tpo_bars!BY121</f>
        <v>55.198598130034426</v>
      </c>
      <c r="AU121" s="57">
        <f t="shared" si="223"/>
        <v>67.318977673017713</v>
      </c>
      <c r="AV121" s="40">
        <f>tpo_bars!BZ121</f>
        <v>66.953441299273877</v>
      </c>
      <c r="AW121" s="57">
        <f t="shared" si="223"/>
        <v>70.725525387912086</v>
      </c>
      <c r="AX121" s="40">
        <f>tpo_bars!CF121</f>
        <v>76.373922408134277</v>
      </c>
      <c r="AY121" s="57">
        <f t="shared" si="224"/>
        <v>69.955686411709038</v>
      </c>
      <c r="AZ121" s="40">
        <f>tpo_bars!CG121</f>
        <v>70.582586431328366</v>
      </c>
      <c r="BA121" s="57">
        <f t="shared" si="208"/>
        <v>69.977605938869232</v>
      </c>
      <c r="BB121" s="40">
        <f>tpo_bars!CJ121</f>
        <v>73.304521279034233</v>
      </c>
      <c r="BC121" s="57">
        <f t="shared" si="225"/>
        <v>78.338883636423262</v>
      </c>
      <c r="BD121" s="40">
        <f>tpo_bars!CM121</f>
        <v>65.694518009099056</v>
      </c>
      <c r="BE121" s="57">
        <f t="shared" si="226"/>
        <v>68.822389981978745</v>
      </c>
      <c r="BF121" s="58">
        <f t="shared" si="200"/>
        <v>70.38369896375076</v>
      </c>
      <c r="BG121" s="57">
        <f t="shared" si="227"/>
        <v>71.144894682016485</v>
      </c>
      <c r="BH121" s="57">
        <f t="shared" si="201"/>
        <v>0.24153005611116463</v>
      </c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  <c r="CS121" s="57"/>
      <c r="CT121" s="57"/>
      <c r="CU121" s="57"/>
      <c r="CV121" s="57"/>
      <c r="CW121" s="57"/>
      <c r="CX121" s="57"/>
      <c r="CY121" s="57"/>
      <c r="CZ121" s="57"/>
      <c r="DA121" s="57"/>
      <c r="DB121" s="57"/>
      <c r="DC121" s="57"/>
      <c r="DD121" s="57"/>
      <c r="DE121" s="57"/>
      <c r="DF121" s="57"/>
      <c r="DG121" s="57"/>
      <c r="DH121" s="57"/>
      <c r="DI121" s="57"/>
      <c r="DJ121" s="57"/>
      <c r="DK121" s="57"/>
      <c r="DL121" s="57"/>
      <c r="DM121" s="57"/>
      <c r="DN121" s="57"/>
      <c r="DO121" s="57"/>
      <c r="DP121" s="57"/>
      <c r="DQ121" s="57"/>
      <c r="DR121" s="57"/>
      <c r="DS121" s="57"/>
      <c r="DT121" s="57"/>
      <c r="DU121" s="57"/>
      <c r="DV121" s="57"/>
      <c r="DW121" s="57"/>
      <c r="DX121" s="57"/>
      <c r="DY121" s="57"/>
      <c r="DZ121" s="57"/>
      <c r="EA121" s="57"/>
      <c r="EB121" s="57"/>
      <c r="EC121" s="57"/>
      <c r="ED121" s="57"/>
      <c r="EE121" s="57"/>
      <c r="EF121" s="57"/>
      <c r="EG121" s="57"/>
      <c r="EH121" s="57"/>
      <c r="EI121" s="57"/>
      <c r="EJ121" s="57"/>
      <c r="EK121" s="57"/>
      <c r="EL121" s="57"/>
      <c r="EM121" s="57"/>
      <c r="EN121" s="57"/>
      <c r="EO121" s="57"/>
      <c r="EP121" s="57"/>
      <c r="EQ121" s="57"/>
      <c r="ER121" s="57"/>
      <c r="ES121" s="57"/>
      <c r="ET121" s="57"/>
      <c r="EU121" s="57"/>
      <c r="EV121" s="57"/>
      <c r="EW121" s="57"/>
      <c r="EX121" s="57"/>
      <c r="EY121" s="57"/>
      <c r="EZ121" s="57"/>
      <c r="FA121" s="57"/>
    </row>
    <row r="122" spans="1:157" x14ac:dyDescent="0.3">
      <c r="B122" s="7">
        <v>75</v>
      </c>
      <c r="C122" s="3">
        <v>121</v>
      </c>
      <c r="D122" s="57">
        <f>tpo_bars!F122</f>
        <v>72.195139694006826</v>
      </c>
      <c r="E122" s="57">
        <f t="shared" si="202"/>
        <v>82.302210048288416</v>
      </c>
      <c r="F122" s="40">
        <f>tpo_bars!I122</f>
        <v>84.691874376703325</v>
      </c>
      <c r="G122" s="40">
        <f t="shared" si="203"/>
        <v>90.343959172973442</v>
      </c>
      <c r="H122" s="40">
        <f>tpo_bars!O122</f>
        <v>76.326923076629512</v>
      </c>
      <c r="I122" s="57">
        <f t="shared" si="204"/>
        <v>79.35608993816021</v>
      </c>
      <c r="J122" s="40">
        <f>tpo_bars!P122</f>
        <v>72.111191866721029</v>
      </c>
      <c r="K122" s="57">
        <f t="shared" si="209"/>
        <v>71.738936486878004</v>
      </c>
      <c r="L122" s="40">
        <f>tpo_bars!S122</f>
        <v>80.579015756102677</v>
      </c>
      <c r="M122" s="57">
        <f t="shared" si="205"/>
        <v>75.536680956402506</v>
      </c>
      <c r="N122" s="40">
        <f>tpo_bars!V122</f>
        <v>73.828125002885116</v>
      </c>
      <c r="O122" s="57">
        <f t="shared" si="210"/>
        <v>85.005070272949638</v>
      </c>
      <c r="P122" s="40">
        <f>tpo_bars!AB122</f>
        <v>60.326483469820118</v>
      </c>
      <c r="Q122" s="57">
        <f t="shared" si="211"/>
        <v>69.334842266371311</v>
      </c>
      <c r="R122" s="40">
        <f>tpo_bars!AC122</f>
        <v>78.302556825133934</v>
      </c>
      <c r="S122" s="57">
        <f t="shared" si="212"/>
        <v>74.782567820236792</v>
      </c>
      <c r="T122" s="40">
        <f>tpo_bars!AF122</f>
        <v>46.121130425627086</v>
      </c>
      <c r="U122" s="57">
        <f t="shared" si="212"/>
        <v>55.286577914412064</v>
      </c>
      <c r="V122" s="40">
        <f>tpo_bars!AI122</f>
        <v>51.083710871897743</v>
      </c>
      <c r="W122" s="57">
        <f t="shared" si="213"/>
        <v>53.633650041868535</v>
      </c>
      <c r="X122" s="40">
        <f>tpo_bars!AO122</f>
        <v>80.854791392409695</v>
      </c>
      <c r="Y122" s="57">
        <f t="shared" si="214"/>
        <v>84.28202252535533</v>
      </c>
      <c r="Z122" s="40">
        <f>tpo_bars!AP122</f>
        <v>60.799632346514834</v>
      </c>
      <c r="AA122" s="57">
        <f t="shared" si="215"/>
        <v>57.159272855597834</v>
      </c>
      <c r="AB122" s="40">
        <f>tpo_bars!AS122</f>
        <v>75.999540445978809</v>
      </c>
      <c r="AC122" s="57">
        <f t="shared" si="206"/>
        <v>75.454215826756979</v>
      </c>
      <c r="AD122" s="40">
        <f>tpo_bars!AY122</f>
        <v>58.477722764587597</v>
      </c>
      <c r="AE122" s="57">
        <f t="shared" si="216"/>
        <v>62.031561891900466</v>
      </c>
      <c r="AF122" s="40">
        <f>tpo_bars!AZ122</f>
        <v>74.392712557823501</v>
      </c>
      <c r="AG122" s="57">
        <f t="shared" si="217"/>
        <v>73.964718745517587</v>
      </c>
      <c r="AH122" s="40">
        <f>tpo_bars!BF122</f>
        <v>69.563236109360759</v>
      </c>
      <c r="AI122" s="57">
        <f t="shared" si="207"/>
        <v>71.038995486674949</v>
      </c>
      <c r="AJ122" s="40">
        <f>tpo_bars!BG122</f>
        <v>67.46328528267604</v>
      </c>
      <c r="AK122" s="57">
        <f t="shared" si="218"/>
        <v>71.843357225289765</v>
      </c>
      <c r="AL122" s="40">
        <f>tpo_bars!BJ122</f>
        <v>63.216742870060727</v>
      </c>
      <c r="AM122" s="57">
        <f t="shared" si="219"/>
        <v>69.106914014368385</v>
      </c>
      <c r="AN122" s="40">
        <f>tpo_bars!BM122</f>
        <v>55.420576406867731</v>
      </c>
      <c r="AO122" s="57">
        <f t="shared" si="220"/>
        <v>58.82573866682484</v>
      </c>
      <c r="AP122" s="40">
        <f>tpo_bars!BP122</f>
        <v>58.067064608206401</v>
      </c>
      <c r="AQ122" s="57">
        <f t="shared" si="221"/>
        <v>58.985382397066537</v>
      </c>
      <c r="AR122" s="40">
        <f>tpo_bars!BS122</f>
        <v>72.448160058168767</v>
      </c>
      <c r="AS122" s="57">
        <f t="shared" si="222"/>
        <v>75.760322830641201</v>
      </c>
      <c r="AT122" s="40">
        <f>tpo_bars!BY122</f>
        <v>63.056049824343752</v>
      </c>
      <c r="AU122" s="57">
        <f t="shared" si="223"/>
        <v>67.318977673017713</v>
      </c>
      <c r="AV122" s="40">
        <f>tpo_bars!BZ122</f>
        <v>75.513698626580336</v>
      </c>
      <c r="AW122" s="57">
        <f t="shared" si="223"/>
        <v>70.725525387912086</v>
      </c>
      <c r="AX122" s="40">
        <f>tpo_bars!CF122</f>
        <v>72.069291120845705</v>
      </c>
      <c r="AY122" s="57">
        <f t="shared" si="224"/>
        <v>69.955686411709038</v>
      </c>
      <c r="AZ122" s="40">
        <f>tpo_bars!CG122</f>
        <v>75.204638464338757</v>
      </c>
      <c r="BA122" s="57">
        <f t="shared" si="208"/>
        <v>69.977605938869232</v>
      </c>
      <c r="BB122" s="40">
        <f>tpo_bars!CJ122</f>
        <v>76.562500005316494</v>
      </c>
      <c r="BC122" s="57">
        <f t="shared" si="225"/>
        <v>78.338883636423262</v>
      </c>
      <c r="BD122" s="40">
        <f>tpo_bars!CM122</f>
        <v>63.802083328718851</v>
      </c>
      <c r="BE122" s="57">
        <f t="shared" si="226"/>
        <v>68.822389981978745</v>
      </c>
      <c r="BF122" s="58">
        <f t="shared" si="200"/>
        <v>68.832513984382445</v>
      </c>
      <c r="BG122" s="57">
        <f t="shared" si="227"/>
        <v>71.144894682016485</v>
      </c>
      <c r="BH122" s="57">
        <f t="shared" si="201"/>
        <v>8.1794951750556733E-2</v>
      </c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  <c r="CS122" s="57"/>
      <c r="CT122" s="57"/>
      <c r="CU122" s="57"/>
      <c r="CV122" s="57"/>
      <c r="CW122" s="57"/>
      <c r="CX122" s="57"/>
      <c r="CY122" s="57"/>
      <c r="CZ122" s="57"/>
      <c r="DA122" s="57"/>
      <c r="DB122" s="57"/>
      <c r="DC122" s="57"/>
      <c r="DD122" s="57"/>
      <c r="DE122" s="57"/>
      <c r="DF122" s="57"/>
      <c r="DG122" s="57"/>
      <c r="DH122" s="57"/>
      <c r="DI122" s="57"/>
      <c r="DJ122" s="57"/>
      <c r="DK122" s="57"/>
      <c r="DL122" s="57"/>
      <c r="DM122" s="57"/>
      <c r="DN122" s="57"/>
      <c r="DO122" s="57"/>
      <c r="DP122" s="57"/>
      <c r="DQ122" s="57"/>
      <c r="DR122" s="57"/>
      <c r="DS122" s="57"/>
      <c r="DT122" s="57"/>
      <c r="DU122" s="57"/>
      <c r="DV122" s="57"/>
      <c r="DW122" s="57"/>
      <c r="DX122" s="57"/>
      <c r="DY122" s="57"/>
      <c r="DZ122" s="57"/>
      <c r="EA122" s="57"/>
      <c r="EB122" s="57"/>
      <c r="EC122" s="57"/>
      <c r="ED122" s="57"/>
      <c r="EE122" s="57"/>
      <c r="EF122" s="57"/>
      <c r="EG122" s="57"/>
      <c r="EH122" s="57"/>
      <c r="EI122" s="57"/>
      <c r="EJ122" s="57"/>
      <c r="EK122" s="57"/>
      <c r="EL122" s="57"/>
      <c r="EM122" s="57"/>
      <c r="EN122" s="57"/>
      <c r="EO122" s="57"/>
      <c r="EP122" s="57"/>
      <c r="EQ122" s="57"/>
      <c r="ER122" s="57"/>
      <c r="ES122" s="57"/>
      <c r="ET122" s="57"/>
      <c r="EU122" s="57"/>
      <c r="EV122" s="57"/>
      <c r="EW122" s="57"/>
      <c r="EX122" s="57"/>
      <c r="EY122" s="57"/>
      <c r="EZ122" s="57"/>
      <c r="FA122" s="57"/>
    </row>
    <row r="123" spans="1:157" x14ac:dyDescent="0.3">
      <c r="B123" s="7">
        <v>76</v>
      </c>
      <c r="C123" s="3">
        <v>122</v>
      </c>
      <c r="D123" s="57">
        <f>tpo_bars!F123</f>
        <v>85.296140293807056</v>
      </c>
      <c r="E123" s="57">
        <f t="shared" si="202"/>
        <v>82.302210048288416</v>
      </c>
      <c r="F123" s="40">
        <f>tpo_bars!I123</f>
        <v>94.46401370136266</v>
      </c>
      <c r="G123" s="40">
        <f t="shared" si="203"/>
        <v>90.343959172973442</v>
      </c>
      <c r="H123" s="40">
        <f>tpo_bars!O123</f>
        <v>83.691801612419056</v>
      </c>
      <c r="I123" s="57">
        <f t="shared" si="204"/>
        <v>79.35608993816021</v>
      </c>
      <c r="J123" s="40">
        <f>tpo_bars!P123</f>
        <v>75.079449151299926</v>
      </c>
      <c r="K123" s="57">
        <f t="shared" si="209"/>
        <v>71.738936486878004</v>
      </c>
      <c r="L123" s="40">
        <f>tpo_bars!S123</f>
        <v>75.056732225251324</v>
      </c>
      <c r="M123" s="57">
        <f t="shared" si="205"/>
        <v>75.536680956402506</v>
      </c>
      <c r="N123" s="40">
        <f>tpo_bars!V123</f>
        <v>83.51569733040192</v>
      </c>
      <c r="O123" s="57">
        <f t="shared" si="210"/>
        <v>85.005070272949638</v>
      </c>
      <c r="P123" s="40">
        <f>tpo_bars!AB123</f>
        <v>70.153421936463076</v>
      </c>
      <c r="Q123" s="57">
        <f t="shared" si="211"/>
        <v>69.334842266371311</v>
      </c>
      <c r="R123" s="40">
        <f>tpo_bars!AC123</f>
        <v>75.261680826758905</v>
      </c>
      <c r="S123" s="57">
        <f t="shared" si="212"/>
        <v>74.782567820236792</v>
      </c>
      <c r="T123" s="40">
        <f>tpo_bars!AF123</f>
        <v>52.869245525696378</v>
      </c>
      <c r="U123" s="57">
        <f t="shared" si="212"/>
        <v>55.286577914412064</v>
      </c>
      <c r="V123" s="40">
        <f>tpo_bars!AI123</f>
        <v>58.17600844119891</v>
      </c>
      <c r="W123" s="57">
        <f t="shared" si="213"/>
        <v>53.633650041868535</v>
      </c>
      <c r="X123" s="40">
        <f>tpo_bars!AO123</f>
        <v>86.614001398443051</v>
      </c>
      <c r="Y123" s="57">
        <f t="shared" si="214"/>
        <v>84.28202252535533</v>
      </c>
      <c r="Z123" s="40">
        <f>tpo_bars!AP123</f>
        <v>55.769446944953536</v>
      </c>
      <c r="AA123" s="57">
        <f t="shared" si="215"/>
        <v>57.159272855597834</v>
      </c>
      <c r="AB123" s="40">
        <f>tpo_bars!AS123</f>
        <v>75.444799266469317</v>
      </c>
      <c r="AC123" s="57">
        <f t="shared" si="206"/>
        <v>75.454215826756979</v>
      </c>
      <c r="AD123" s="40">
        <f>tpo_bars!AY123</f>
        <v>64.264896372563484</v>
      </c>
      <c r="AE123" s="57">
        <f t="shared" si="216"/>
        <v>62.031561891900466</v>
      </c>
      <c r="AF123" s="40">
        <f>tpo_bars!AZ123</f>
        <v>75.210338811620574</v>
      </c>
      <c r="AG123" s="57">
        <f t="shared" si="217"/>
        <v>73.964718745517587</v>
      </c>
      <c r="AH123" s="40">
        <f>tpo_bars!BF123</f>
        <v>78.750000007381615</v>
      </c>
      <c r="AI123" s="57">
        <f t="shared" si="207"/>
        <v>71.038995486674949</v>
      </c>
      <c r="AJ123" s="40">
        <f>tpo_bars!BG123</f>
        <v>74.44852941262036</v>
      </c>
      <c r="AK123" s="57">
        <f t="shared" si="218"/>
        <v>71.843357225289765</v>
      </c>
      <c r="AL123" s="40">
        <f>tpo_bars!BJ123</f>
        <v>71.938665094141015</v>
      </c>
      <c r="AM123" s="57">
        <f t="shared" si="219"/>
        <v>69.106914014368385</v>
      </c>
      <c r="AN123" s="40">
        <f>tpo_bars!BM123</f>
        <v>61.337083510562017</v>
      </c>
      <c r="AO123" s="57">
        <f t="shared" si="220"/>
        <v>58.82573866682484</v>
      </c>
      <c r="AP123" s="40">
        <f>tpo_bars!BP123</f>
        <v>63.024009146754224</v>
      </c>
      <c r="AQ123" s="57">
        <f t="shared" si="221"/>
        <v>58.985382397066537</v>
      </c>
      <c r="AR123" s="40">
        <f>tpo_bars!BS123</f>
        <v>77.519531245078824</v>
      </c>
      <c r="AS123" s="57">
        <f t="shared" si="222"/>
        <v>75.760322830641201</v>
      </c>
      <c r="AT123" s="40">
        <f>tpo_bars!BY123</f>
        <v>67.628816796111593</v>
      </c>
      <c r="AU123" s="57">
        <f t="shared" si="223"/>
        <v>67.318977673017713</v>
      </c>
      <c r="AV123" s="40">
        <f>tpo_bars!BZ123</f>
        <v>75.571210965056281</v>
      </c>
      <c r="AW123" s="57">
        <f t="shared" si="223"/>
        <v>70.725525387912086</v>
      </c>
      <c r="AX123" s="40">
        <f>tpo_bars!CF123</f>
        <v>79.000796174411391</v>
      </c>
      <c r="AY123" s="57">
        <f t="shared" si="224"/>
        <v>69.955686411709038</v>
      </c>
      <c r="AZ123" s="40">
        <f>tpo_bars!CG123</f>
        <v>72.868473235902115</v>
      </c>
      <c r="BA123" s="57">
        <f t="shared" si="208"/>
        <v>69.977605938869232</v>
      </c>
      <c r="BB123" s="40">
        <f>tpo_bars!CJ123</f>
        <v>77.568011254931875</v>
      </c>
      <c r="BC123" s="57">
        <f t="shared" si="225"/>
        <v>78.338883636423262</v>
      </c>
      <c r="BD123" s="40">
        <f>tpo_bars!CM123</f>
        <v>68.299146478562079</v>
      </c>
      <c r="BE123" s="57">
        <f t="shared" si="226"/>
        <v>68.822389981978745</v>
      </c>
      <c r="BF123" s="58">
        <f t="shared" si="200"/>
        <v>73.289701746674922</v>
      </c>
      <c r="BG123" s="57">
        <f t="shared" si="227"/>
        <v>71.144894682016485</v>
      </c>
      <c r="BH123" s="57">
        <f t="shared" si="201"/>
        <v>0.54077912309970588</v>
      </c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  <c r="DC123" s="57"/>
      <c r="DD123" s="57"/>
      <c r="DE123" s="57"/>
      <c r="DF123" s="57"/>
      <c r="DG123" s="57"/>
      <c r="DH123" s="57"/>
      <c r="DI123" s="57"/>
      <c r="DJ123" s="57"/>
      <c r="DK123" s="57"/>
      <c r="DL123" s="57"/>
      <c r="DM123" s="57"/>
      <c r="DN123" s="57"/>
      <c r="DO123" s="57"/>
      <c r="DP123" s="57"/>
      <c r="DQ123" s="57"/>
      <c r="DR123" s="57"/>
      <c r="DS123" s="57"/>
      <c r="DT123" s="57"/>
      <c r="DU123" s="57"/>
      <c r="DV123" s="57"/>
      <c r="DW123" s="57"/>
      <c r="DX123" s="57"/>
      <c r="DY123" s="57"/>
      <c r="DZ123" s="57"/>
      <c r="EA123" s="57"/>
      <c r="EB123" s="57"/>
      <c r="EC123" s="57"/>
      <c r="ED123" s="57"/>
      <c r="EE123" s="57"/>
      <c r="EF123" s="57"/>
      <c r="EG123" s="57"/>
      <c r="EH123" s="57"/>
      <c r="EI123" s="57"/>
      <c r="EJ123" s="57"/>
      <c r="EK123" s="57"/>
      <c r="EL123" s="57"/>
      <c r="EM123" s="57"/>
      <c r="EN123" s="57"/>
      <c r="EO123" s="57"/>
      <c r="EP123" s="57"/>
      <c r="EQ123" s="57"/>
      <c r="ER123" s="57"/>
      <c r="ES123" s="57"/>
      <c r="ET123" s="57"/>
      <c r="EU123" s="57"/>
      <c r="EV123" s="57"/>
      <c r="EW123" s="57"/>
      <c r="EX123" s="57"/>
      <c r="EY123" s="57"/>
      <c r="EZ123" s="57"/>
      <c r="FA123" s="57"/>
    </row>
    <row r="124" spans="1:157" x14ac:dyDescent="0.3">
      <c r="C124" s="3">
        <v>123</v>
      </c>
      <c r="D124" s="57">
        <f>tpo_bars!F124</f>
        <v>85.296140293807056</v>
      </c>
      <c r="E124" s="57">
        <f t="shared" si="202"/>
        <v>82.302210048288416</v>
      </c>
      <c r="F124" s="40">
        <f>tpo_bars!I124</f>
        <v>94.46401370136266</v>
      </c>
      <c r="G124" s="40">
        <f t="shared" si="203"/>
        <v>90.343959172973442</v>
      </c>
      <c r="H124" s="40">
        <f>tpo_bars!O124</f>
        <v>78.056167401956515</v>
      </c>
      <c r="I124" s="57">
        <f t="shared" si="204"/>
        <v>79.35608993816021</v>
      </c>
      <c r="J124" s="40">
        <f>tpo_bars!P124</f>
        <v>75.079449151299926</v>
      </c>
      <c r="K124" s="57">
        <f t="shared" si="209"/>
        <v>71.738936486878004</v>
      </c>
      <c r="L124" s="40">
        <f>tpo_bars!S124</f>
        <v>75.056732225251324</v>
      </c>
      <c r="M124" s="57">
        <f t="shared" si="205"/>
        <v>75.536680956402506</v>
      </c>
      <c r="N124" s="40">
        <f>tpo_bars!V124</f>
        <v>83.51569733040192</v>
      </c>
      <c r="O124" s="57">
        <f t="shared" si="210"/>
        <v>85.005070272949638</v>
      </c>
      <c r="P124" s="40">
        <f>tpo_bars!AB124</f>
        <v>75.261680834627711</v>
      </c>
      <c r="Q124" s="57">
        <f t="shared" si="211"/>
        <v>69.334842266371311</v>
      </c>
      <c r="R124" s="40">
        <f>tpo_bars!AC124</f>
        <v>75.261680826758905</v>
      </c>
      <c r="S124" s="57">
        <f t="shared" si="212"/>
        <v>74.782567820236792</v>
      </c>
      <c r="T124" s="40">
        <f>tpo_bars!AF124</f>
        <v>52.869245525696378</v>
      </c>
      <c r="U124" s="57">
        <f t="shared" si="212"/>
        <v>55.286577914412064</v>
      </c>
      <c r="V124" s="40">
        <f>tpo_bars!AI124</f>
        <v>58.17600844119891</v>
      </c>
      <c r="W124" s="57">
        <f t="shared" si="213"/>
        <v>53.633650041868535</v>
      </c>
      <c r="X124" s="40">
        <f>tpo_bars!AO124</f>
        <v>83.354334689497819</v>
      </c>
      <c r="Y124" s="57">
        <f t="shared" si="214"/>
        <v>84.28202252535533</v>
      </c>
      <c r="Z124" s="40">
        <f>tpo_bars!AP124</f>
        <v>55.769446944953536</v>
      </c>
      <c r="AA124" s="57">
        <f t="shared" si="215"/>
        <v>57.159272855597834</v>
      </c>
      <c r="AB124" s="40">
        <f>tpo_bars!AS124</f>
        <v>75.444799266469317</v>
      </c>
      <c r="AC124" s="57">
        <f t="shared" si="206"/>
        <v>75.454215826756979</v>
      </c>
      <c r="AD124" s="40">
        <f>tpo_bars!AY124</f>
        <v>65.039984272507454</v>
      </c>
      <c r="AE124" s="57">
        <f t="shared" si="216"/>
        <v>62.031561891900466</v>
      </c>
      <c r="AF124" s="40">
        <f>tpo_bars!AZ124</f>
        <v>75.210338811620574</v>
      </c>
      <c r="AG124" s="57">
        <f t="shared" si="217"/>
        <v>73.964718745517587</v>
      </c>
      <c r="AH124" s="40">
        <f>tpo_bars!BF124</f>
        <v>62.67221436651527</v>
      </c>
      <c r="AI124" s="57">
        <f t="shared" si="207"/>
        <v>71.038995486674949</v>
      </c>
      <c r="AJ124" s="40">
        <f>tpo_bars!BG124</f>
        <v>74.44852941262036</v>
      </c>
      <c r="AK124" s="57">
        <f t="shared" si="218"/>
        <v>71.843357225289765</v>
      </c>
      <c r="AL124" s="40">
        <f>tpo_bars!BJ124</f>
        <v>71.938665094141015</v>
      </c>
      <c r="AM124" s="57">
        <f t="shared" si="219"/>
        <v>69.106914014368385</v>
      </c>
      <c r="AN124" s="40">
        <f>tpo_bars!BM124</f>
        <v>61.337083510562017</v>
      </c>
      <c r="AO124" s="57">
        <f t="shared" si="220"/>
        <v>58.82573866682484</v>
      </c>
      <c r="AP124" s="40">
        <f>tpo_bars!BP124</f>
        <v>63.024009146754224</v>
      </c>
      <c r="AQ124" s="57">
        <f t="shared" si="221"/>
        <v>58.985382397066537</v>
      </c>
      <c r="AR124" s="40">
        <f>tpo_bars!BS124</f>
        <v>77.519531245078824</v>
      </c>
      <c r="AS124" s="57">
        <f t="shared" si="222"/>
        <v>75.760322830641201</v>
      </c>
      <c r="AT124" s="40">
        <f>tpo_bars!BY124</f>
        <v>62.263462758852505</v>
      </c>
      <c r="AU124" s="57">
        <f t="shared" si="223"/>
        <v>67.318977673017713</v>
      </c>
      <c r="AV124" s="40">
        <f>tpo_bars!BZ124</f>
        <v>75.571210965056281</v>
      </c>
      <c r="AW124" s="57">
        <f t="shared" si="223"/>
        <v>70.725525387912086</v>
      </c>
      <c r="AX124" s="40">
        <f>tpo_bars!CF124</f>
        <v>65.692886988356506</v>
      </c>
      <c r="AY124" s="57">
        <f t="shared" si="224"/>
        <v>69.955686411709038</v>
      </c>
      <c r="AZ124" s="40">
        <f>tpo_bars!CG124</f>
        <v>72.868473235902115</v>
      </c>
      <c r="BA124" s="57">
        <f t="shared" si="208"/>
        <v>69.977605938869232</v>
      </c>
      <c r="BB124" s="40">
        <f>tpo_bars!CJ124</f>
        <v>77.568011254931875</v>
      </c>
      <c r="BC124" s="57">
        <f t="shared" si="225"/>
        <v>78.338883636423262</v>
      </c>
      <c r="BD124" s="40">
        <f>tpo_bars!CM124</f>
        <v>68.299146478562079</v>
      </c>
      <c r="BE124" s="57">
        <f t="shared" si="226"/>
        <v>68.822389981978745</v>
      </c>
      <c r="BF124" s="58">
        <f t="shared" si="200"/>
        <v>71.891072006471973</v>
      </c>
      <c r="BG124" s="57">
        <f t="shared" si="227"/>
        <v>71.144894682016485</v>
      </c>
      <c r="BH124" s="57">
        <f t="shared" si="201"/>
        <v>0.39675357457734539</v>
      </c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  <c r="CZ124" s="57"/>
      <c r="DA124" s="57"/>
      <c r="DB124" s="57"/>
      <c r="DC124" s="57"/>
      <c r="DD124" s="57"/>
      <c r="DE124" s="57"/>
      <c r="DF124" s="57"/>
      <c r="DG124" s="57"/>
      <c r="DH124" s="57"/>
      <c r="DI124" s="57"/>
      <c r="DJ124" s="57"/>
      <c r="DK124" s="57"/>
      <c r="DL124" s="57"/>
      <c r="DM124" s="57"/>
      <c r="DN124" s="57"/>
      <c r="DO124" s="57"/>
      <c r="DP124" s="57"/>
      <c r="DQ124" s="57"/>
      <c r="DR124" s="57"/>
      <c r="DS124" s="57"/>
      <c r="DT124" s="57"/>
      <c r="DU124" s="57"/>
      <c r="DV124" s="57"/>
      <c r="DW124" s="57"/>
      <c r="DX124" s="57"/>
      <c r="DY124" s="57"/>
      <c r="DZ124" s="57"/>
      <c r="EA124" s="57"/>
      <c r="EB124" s="57"/>
      <c r="EC124" s="57"/>
      <c r="ED124" s="57"/>
      <c r="EE124" s="57"/>
      <c r="EF124" s="57"/>
      <c r="EG124" s="57"/>
      <c r="EH124" s="57"/>
      <c r="EI124" s="57"/>
      <c r="EJ124" s="57"/>
      <c r="EK124" s="57"/>
      <c r="EL124" s="57"/>
      <c r="EM124" s="57"/>
      <c r="EN124" s="57"/>
      <c r="EO124" s="57"/>
      <c r="EP124" s="57"/>
      <c r="EQ124" s="57"/>
      <c r="ER124" s="57"/>
      <c r="ES124" s="57"/>
      <c r="ET124" s="57"/>
      <c r="EU124" s="57"/>
      <c r="EV124" s="57"/>
      <c r="EW124" s="57"/>
      <c r="EX124" s="57"/>
      <c r="EY124" s="57"/>
      <c r="EZ124" s="57"/>
      <c r="FA124" s="57"/>
    </row>
    <row r="125" spans="1:157" x14ac:dyDescent="0.3">
      <c r="B125" s="7">
        <v>77</v>
      </c>
      <c r="C125" s="3">
        <v>124</v>
      </c>
      <c r="D125" s="57">
        <f>tpo_bars!F125</f>
        <v>81.639789372315775</v>
      </c>
      <c r="E125" s="57">
        <f t="shared" si="202"/>
        <v>82.302210048288416</v>
      </c>
      <c r="F125" s="40">
        <f>tpo_bars!I125</f>
        <v>90.073529409005161</v>
      </c>
      <c r="G125" s="40">
        <f t="shared" si="203"/>
        <v>90.343959172973442</v>
      </c>
      <c r="H125" s="40">
        <f>tpo_bars!O125</f>
        <v>83.35433467019817</v>
      </c>
      <c r="I125" s="57">
        <f t="shared" si="204"/>
        <v>79.35608993816021</v>
      </c>
      <c r="J125" s="40">
        <f>tpo_bars!P125</f>
        <v>80.192618535346639</v>
      </c>
      <c r="K125" s="57">
        <f t="shared" si="209"/>
        <v>71.738936486878004</v>
      </c>
      <c r="L125" s="40">
        <f>tpo_bars!S125</f>
        <v>87.613315281633021</v>
      </c>
      <c r="M125" s="57">
        <f t="shared" si="205"/>
        <v>75.536680956402506</v>
      </c>
      <c r="N125" s="40">
        <f>tpo_bars!V125</f>
        <v>86.821151485973473</v>
      </c>
      <c r="O125" s="57">
        <f t="shared" si="210"/>
        <v>85.005070272949638</v>
      </c>
      <c r="P125" s="40">
        <f>tpo_bars!AB125</f>
        <v>67.962037832868802</v>
      </c>
      <c r="Q125" s="57">
        <f t="shared" si="211"/>
        <v>69.334842266371311</v>
      </c>
      <c r="R125" s="40">
        <f>tpo_bars!AC125</f>
        <v>80.889945651583432</v>
      </c>
      <c r="S125" s="57">
        <f t="shared" si="212"/>
        <v>74.782567820236792</v>
      </c>
      <c r="T125" s="40">
        <f>tpo_bars!AF125</f>
        <v>62.26468373296175</v>
      </c>
      <c r="U125" s="57">
        <f t="shared" si="212"/>
        <v>55.286577914412064</v>
      </c>
      <c r="V125" s="40">
        <f>tpo_bars!AI125</f>
        <v>56.860291871895456</v>
      </c>
      <c r="W125" s="57">
        <f t="shared" si="213"/>
        <v>53.633650041868535</v>
      </c>
      <c r="X125" s="40">
        <f>tpo_bars!AO125</f>
        <v>89.102909479309304</v>
      </c>
      <c r="Y125" s="57">
        <f t="shared" si="214"/>
        <v>84.28202252535533</v>
      </c>
      <c r="Z125" s="40">
        <f>tpo_bars!AP125</f>
        <v>60.879213021754715</v>
      </c>
      <c r="AA125" s="57">
        <f t="shared" si="215"/>
        <v>57.159272855597834</v>
      </c>
      <c r="AB125" s="40">
        <f>tpo_bars!AS125</f>
        <v>81.172284035107623</v>
      </c>
      <c r="AC125" s="57">
        <f t="shared" si="206"/>
        <v>75.454215826756979</v>
      </c>
      <c r="AD125" s="40">
        <f>tpo_bars!AY125</f>
        <v>59.745303471107938</v>
      </c>
      <c r="AE125" s="57">
        <f t="shared" si="216"/>
        <v>62.031561891900466</v>
      </c>
      <c r="AF125" s="40">
        <f>tpo_bars!AZ125</f>
        <v>72.030924840077304</v>
      </c>
      <c r="AG125" s="57">
        <f t="shared" si="217"/>
        <v>73.964718745517587</v>
      </c>
      <c r="AH125" s="40">
        <f>tpo_bars!BF125</f>
        <v>64.702286345763198</v>
      </c>
      <c r="AI125" s="57">
        <f t="shared" si="207"/>
        <v>71.038995486674949</v>
      </c>
      <c r="AJ125" s="40">
        <f>tpo_bars!BG125</f>
        <v>76.209677421659691</v>
      </c>
      <c r="AK125" s="57">
        <f t="shared" si="218"/>
        <v>71.843357225289765</v>
      </c>
      <c r="AL125" s="40">
        <f>tpo_bars!BJ125</f>
        <v>73.365948256205854</v>
      </c>
      <c r="AM125" s="57">
        <f t="shared" si="219"/>
        <v>69.106914014368385</v>
      </c>
      <c r="AN125" s="40">
        <f>tpo_bars!BM125</f>
        <v>58.452460432727456</v>
      </c>
      <c r="AO125" s="57">
        <f t="shared" si="220"/>
        <v>58.82573866682484</v>
      </c>
      <c r="AP125" s="40">
        <f>tpo_bars!BP125</f>
        <v>64.779552575209522</v>
      </c>
      <c r="AQ125" s="57">
        <f t="shared" si="221"/>
        <v>58.985382397066537</v>
      </c>
      <c r="AR125" s="40">
        <f>tpo_bars!BS125</f>
        <v>74.777682879797936</v>
      </c>
      <c r="AS125" s="57">
        <f t="shared" si="222"/>
        <v>75.760322830641201</v>
      </c>
      <c r="AT125" s="40">
        <f>tpo_bars!BY125</f>
        <v>63.869075639112289</v>
      </c>
      <c r="AU125" s="57">
        <f t="shared" si="223"/>
        <v>67.318977673017713</v>
      </c>
      <c r="AV125" s="40">
        <f>tpo_bars!BZ125</f>
        <v>78.335526318984762</v>
      </c>
      <c r="AW125" s="57">
        <f t="shared" si="223"/>
        <v>70.725525387912086</v>
      </c>
      <c r="AX125" s="40">
        <f>tpo_bars!CF125</f>
        <v>62.865786543559487</v>
      </c>
      <c r="AY125" s="57">
        <f t="shared" si="224"/>
        <v>69.955686411709038</v>
      </c>
      <c r="AZ125" s="40">
        <f>tpo_bars!CG125</f>
        <v>73.207171315854794</v>
      </c>
      <c r="BA125" s="57">
        <f t="shared" si="208"/>
        <v>69.977605938869232</v>
      </c>
      <c r="BB125" s="40">
        <f>tpo_bars!CJ125</f>
        <v>80.96034595044334</v>
      </c>
      <c r="BC125" s="57">
        <f t="shared" si="225"/>
        <v>78.338883636423262</v>
      </c>
      <c r="BD125" s="40">
        <f>tpo_bars!CM125</f>
        <v>75.064303006335578</v>
      </c>
      <c r="BE125" s="57">
        <f t="shared" si="226"/>
        <v>68.822389981978745</v>
      </c>
      <c r="BF125" s="58">
        <f t="shared" si="200"/>
        <v>73.599709236177503</v>
      </c>
      <c r="BG125" s="57">
        <f t="shared" si="227"/>
        <v>71.144894682016485</v>
      </c>
      <c r="BH125" s="57">
        <f t="shared" si="201"/>
        <v>0.57270251028234243</v>
      </c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  <c r="CZ125" s="57"/>
      <c r="DA125" s="57"/>
      <c r="DB125" s="57"/>
      <c r="DC125" s="57"/>
      <c r="DD125" s="57"/>
      <c r="DE125" s="57"/>
      <c r="DF125" s="57"/>
      <c r="DG125" s="57"/>
      <c r="DH125" s="57"/>
      <c r="DI125" s="57"/>
      <c r="DJ125" s="57"/>
      <c r="DK125" s="57"/>
      <c r="DL125" s="57"/>
      <c r="DM125" s="57"/>
      <c r="DN125" s="57"/>
      <c r="DO125" s="57"/>
      <c r="DP125" s="57"/>
      <c r="DQ125" s="57"/>
      <c r="DR125" s="57"/>
      <c r="DS125" s="57"/>
      <c r="DT125" s="57"/>
      <c r="DU125" s="57"/>
      <c r="DV125" s="57"/>
      <c r="DW125" s="57"/>
      <c r="DX125" s="57"/>
      <c r="DY125" s="57"/>
      <c r="DZ125" s="57"/>
      <c r="EA125" s="57"/>
      <c r="EB125" s="57"/>
      <c r="EC125" s="57"/>
      <c r="ED125" s="57"/>
      <c r="EE125" s="57"/>
      <c r="EF125" s="57"/>
      <c r="EG125" s="57"/>
      <c r="EH125" s="57"/>
      <c r="EI125" s="57"/>
      <c r="EJ125" s="57"/>
      <c r="EK125" s="57"/>
      <c r="EL125" s="57"/>
      <c r="EM125" s="57"/>
      <c r="EN125" s="57"/>
      <c r="EO125" s="57"/>
      <c r="EP125" s="57"/>
      <c r="EQ125" s="57"/>
      <c r="ER125" s="57"/>
      <c r="ES125" s="57"/>
      <c r="ET125" s="57"/>
      <c r="EU125" s="57"/>
      <c r="EV125" s="57"/>
      <c r="EW125" s="57"/>
      <c r="EX125" s="57"/>
      <c r="EY125" s="57"/>
      <c r="EZ125" s="57"/>
      <c r="FA125" s="57"/>
    </row>
    <row r="126" spans="1:157" x14ac:dyDescent="0.3">
      <c r="C126" s="3">
        <v>125</v>
      </c>
      <c r="D126" s="57">
        <f>tpo_bars!F126</f>
        <v>81.639789372315775</v>
      </c>
      <c r="E126" s="57">
        <f t="shared" si="202"/>
        <v>82.302210048288416</v>
      </c>
      <c r="F126" s="40">
        <f>tpo_bars!I126</f>
        <v>90.073529409005161</v>
      </c>
      <c r="G126" s="40">
        <f t="shared" si="203"/>
        <v>90.343959172973442</v>
      </c>
      <c r="H126" s="40">
        <f>tpo_bars!O126</f>
        <v>82.467586453604511</v>
      </c>
      <c r="I126" s="57">
        <f t="shared" si="204"/>
        <v>79.35608993816021</v>
      </c>
      <c r="J126" s="40">
        <f>tpo_bars!P126</f>
        <v>80.192618535346639</v>
      </c>
      <c r="K126" s="57">
        <f t="shared" si="209"/>
        <v>71.738936486878004</v>
      </c>
      <c r="L126" s="40">
        <f>tpo_bars!S126</f>
        <v>87.613315281633021</v>
      </c>
      <c r="M126" s="57">
        <f t="shared" si="205"/>
        <v>75.536680956402506</v>
      </c>
      <c r="N126" s="40">
        <f>tpo_bars!V126</f>
        <v>86.821151485973473</v>
      </c>
      <c r="O126" s="57">
        <f t="shared" si="210"/>
        <v>85.005070272949638</v>
      </c>
      <c r="P126" s="40">
        <f>tpo_bars!AB126</f>
        <v>67.445229427958211</v>
      </c>
      <c r="Q126" s="57">
        <f t="shared" si="211"/>
        <v>69.334842266371311</v>
      </c>
      <c r="R126" s="40">
        <f>tpo_bars!AC126</f>
        <v>80.889945651583432</v>
      </c>
      <c r="S126" s="57">
        <f t="shared" si="212"/>
        <v>74.782567820236792</v>
      </c>
      <c r="T126" s="40">
        <f>tpo_bars!AF126</f>
        <v>62.26468373296175</v>
      </c>
      <c r="U126" s="57">
        <f t="shared" si="212"/>
        <v>55.286577914412064</v>
      </c>
      <c r="V126" s="40">
        <f>tpo_bars!AI126</f>
        <v>56.860291871895456</v>
      </c>
      <c r="W126" s="57">
        <f t="shared" si="213"/>
        <v>53.633650041868535</v>
      </c>
      <c r="X126" s="40">
        <f>tpo_bars!AO126</f>
        <v>92.837761959382391</v>
      </c>
      <c r="Y126" s="57">
        <f t="shared" si="214"/>
        <v>84.28202252535533</v>
      </c>
      <c r="Z126" s="40">
        <f>tpo_bars!AP126</f>
        <v>60.879213021754715</v>
      </c>
      <c r="AA126" s="57">
        <f t="shared" si="215"/>
        <v>57.159272855597834</v>
      </c>
      <c r="AB126" s="40">
        <f>tpo_bars!AS126</f>
        <v>81.172284035107623</v>
      </c>
      <c r="AC126" s="57">
        <f t="shared" si="206"/>
        <v>75.454215826756979</v>
      </c>
      <c r="AD126" s="40">
        <f>tpo_bars!AY126</f>
        <v>61.523437493992716</v>
      </c>
      <c r="AE126" s="57">
        <f t="shared" si="216"/>
        <v>62.031561891900466</v>
      </c>
      <c r="AF126" s="40">
        <f>tpo_bars!AZ126</f>
        <v>72.030924840077304</v>
      </c>
      <c r="AG126" s="57">
        <f t="shared" si="217"/>
        <v>73.964718745517587</v>
      </c>
      <c r="AH126" s="40">
        <f>tpo_bars!BF126</f>
        <v>67.116477270344177</v>
      </c>
      <c r="AI126" s="57">
        <f t="shared" si="207"/>
        <v>71.038995486674949</v>
      </c>
      <c r="AJ126" s="40">
        <f>tpo_bars!BG126</f>
        <v>76.209677421659691</v>
      </c>
      <c r="AK126" s="57">
        <f t="shared" si="218"/>
        <v>71.843357225289765</v>
      </c>
      <c r="AL126" s="40">
        <f>tpo_bars!BJ126</f>
        <v>73.365948256205854</v>
      </c>
      <c r="AM126" s="57">
        <f t="shared" si="219"/>
        <v>69.106914014368385</v>
      </c>
      <c r="AN126" s="40">
        <f>tpo_bars!BM126</f>
        <v>58.452460432727456</v>
      </c>
      <c r="AO126" s="57">
        <f t="shared" si="220"/>
        <v>58.82573866682484</v>
      </c>
      <c r="AP126" s="40">
        <f>tpo_bars!BP126</f>
        <v>64.779552575209522</v>
      </c>
      <c r="AQ126" s="57">
        <f t="shared" si="221"/>
        <v>58.985382397066537</v>
      </c>
      <c r="AR126" s="40">
        <f>tpo_bars!BS126</f>
        <v>74.777682879797936</v>
      </c>
      <c r="AS126" s="57">
        <f t="shared" si="222"/>
        <v>75.760322830641201</v>
      </c>
      <c r="AT126" s="40">
        <f>tpo_bars!BY126</f>
        <v>68.944552536937465</v>
      </c>
      <c r="AU126" s="57">
        <f t="shared" si="223"/>
        <v>67.318977673017713</v>
      </c>
      <c r="AV126" s="40">
        <f>tpo_bars!BZ126</f>
        <v>78.335526318984762</v>
      </c>
      <c r="AW126" s="57">
        <f t="shared" si="223"/>
        <v>70.725525387912086</v>
      </c>
      <c r="AX126" s="40">
        <f>tpo_bars!CF126</f>
        <v>65.97406914172582</v>
      </c>
      <c r="AY126" s="57">
        <f t="shared" si="224"/>
        <v>69.955686411709038</v>
      </c>
      <c r="AZ126" s="40">
        <f>tpo_bars!CG126</f>
        <v>73.207171315854794</v>
      </c>
      <c r="BA126" s="57">
        <f t="shared" si="208"/>
        <v>69.977605938869232</v>
      </c>
      <c r="BB126" s="40">
        <f>tpo_bars!CJ126</f>
        <v>80.96034595044334</v>
      </c>
      <c r="BC126" s="57">
        <f t="shared" si="225"/>
        <v>78.338883636423262</v>
      </c>
      <c r="BD126" s="40">
        <f>tpo_bars!CM126</f>
        <v>75.064303006335578</v>
      </c>
      <c r="BE126" s="57">
        <f t="shared" si="226"/>
        <v>68.822389981978745</v>
      </c>
      <c r="BF126" s="58">
        <f t="shared" si="200"/>
        <v>74.144427025141425</v>
      </c>
      <c r="BG126" s="57">
        <f t="shared" si="227"/>
        <v>71.144894682016485</v>
      </c>
      <c r="BH126" s="57">
        <f t="shared" si="201"/>
        <v>0.62879546761787874</v>
      </c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  <c r="DC126" s="57"/>
      <c r="DD126" s="57"/>
      <c r="DE126" s="57"/>
      <c r="DF126" s="57"/>
      <c r="DG126" s="57"/>
      <c r="DH126" s="57"/>
      <c r="DI126" s="57"/>
      <c r="DJ126" s="57"/>
      <c r="DK126" s="57"/>
      <c r="DL126" s="57"/>
      <c r="DM126" s="57"/>
      <c r="DN126" s="57"/>
      <c r="DO126" s="57"/>
      <c r="DP126" s="57"/>
      <c r="DQ126" s="57"/>
      <c r="DR126" s="57"/>
      <c r="DS126" s="57"/>
      <c r="DT126" s="57"/>
      <c r="DU126" s="57"/>
      <c r="DV126" s="57"/>
      <c r="DW126" s="57"/>
      <c r="DX126" s="57"/>
      <c r="DY126" s="57"/>
      <c r="DZ126" s="57"/>
      <c r="EA126" s="57"/>
      <c r="EB126" s="57"/>
      <c r="EC126" s="57"/>
      <c r="ED126" s="57"/>
      <c r="EE126" s="57"/>
      <c r="EF126" s="57"/>
      <c r="EG126" s="57"/>
      <c r="EH126" s="57"/>
      <c r="EI126" s="57"/>
      <c r="EJ126" s="57"/>
      <c r="EK126" s="57"/>
      <c r="EL126" s="57"/>
      <c r="EM126" s="57"/>
      <c r="EN126" s="57"/>
      <c r="EO126" s="57"/>
      <c r="EP126" s="57"/>
      <c r="EQ126" s="57"/>
      <c r="ER126" s="57"/>
      <c r="ES126" s="57"/>
      <c r="ET126" s="57"/>
      <c r="EU126" s="57"/>
      <c r="EV126" s="57"/>
      <c r="EW126" s="57"/>
      <c r="EX126" s="57"/>
      <c r="EY126" s="57"/>
      <c r="EZ126" s="57"/>
      <c r="FA126" s="57"/>
    </row>
    <row r="127" spans="1:157" x14ac:dyDescent="0.3">
      <c r="C127" s="3">
        <v>126</v>
      </c>
      <c r="D127" s="57">
        <f>tpo_bars!F127</f>
        <v>81.639789372315775</v>
      </c>
      <c r="E127" s="57">
        <f t="shared" si="202"/>
        <v>82.302210048288416</v>
      </c>
      <c r="F127" s="40">
        <f>tpo_bars!I127</f>
        <v>90.073529409005161</v>
      </c>
      <c r="G127" s="40">
        <f t="shared" si="203"/>
        <v>90.343959172973442</v>
      </c>
      <c r="H127" s="40">
        <f>tpo_bars!O127</f>
        <v>86.614001377604424</v>
      </c>
      <c r="I127" s="57">
        <f t="shared" si="204"/>
        <v>79.35608993816021</v>
      </c>
      <c r="J127" s="40">
        <f>tpo_bars!P127</f>
        <v>80.192618535346639</v>
      </c>
      <c r="K127" s="57">
        <f t="shared" si="209"/>
        <v>71.738936486878004</v>
      </c>
      <c r="L127" s="40">
        <f>tpo_bars!S127</f>
        <v>87.613315281633021</v>
      </c>
      <c r="M127" s="57">
        <f t="shared" si="205"/>
        <v>75.536680956402506</v>
      </c>
      <c r="N127" s="40">
        <f>tpo_bars!V127</f>
        <v>86.821151485973473</v>
      </c>
      <c r="O127" s="57">
        <f t="shared" si="210"/>
        <v>85.005070272949638</v>
      </c>
      <c r="P127" s="40">
        <f>tpo_bars!AB127</f>
        <v>71.777343751168942</v>
      </c>
      <c r="Q127" s="57">
        <f t="shared" si="211"/>
        <v>69.334842266371311</v>
      </c>
      <c r="R127" s="40">
        <f>tpo_bars!AC127</f>
        <v>80.889945651583432</v>
      </c>
      <c r="S127" s="57">
        <f t="shared" si="212"/>
        <v>74.782567820236792</v>
      </c>
      <c r="T127" s="40">
        <f>tpo_bars!AF127</f>
        <v>62.26468373296175</v>
      </c>
      <c r="U127" s="57">
        <f t="shared" si="212"/>
        <v>55.286577914412064</v>
      </c>
      <c r="V127" s="40">
        <f>tpo_bars!AI127</f>
        <v>56.860291871895456</v>
      </c>
      <c r="W127" s="57">
        <f t="shared" si="213"/>
        <v>53.633650041868535</v>
      </c>
      <c r="X127" s="40">
        <f>tpo_bars!AO127</f>
        <v>93.963068181983417</v>
      </c>
      <c r="Y127" s="57">
        <f t="shared" si="214"/>
        <v>84.28202252535533</v>
      </c>
      <c r="Z127" s="40">
        <f>tpo_bars!AP127</f>
        <v>60.879213021754715</v>
      </c>
      <c r="AA127" s="57">
        <f t="shared" si="215"/>
        <v>57.159272855597834</v>
      </c>
      <c r="AB127" s="40">
        <f>tpo_bars!AS127</f>
        <v>81.172284035107623</v>
      </c>
      <c r="AC127" s="57">
        <f t="shared" si="206"/>
        <v>75.454215826756979</v>
      </c>
      <c r="AD127" s="40">
        <f>tpo_bars!AY127</f>
        <v>65.486404435517329</v>
      </c>
      <c r="AE127" s="57">
        <f t="shared" si="216"/>
        <v>62.031561891900466</v>
      </c>
      <c r="AF127" s="40">
        <f>tpo_bars!AZ127</f>
        <v>72.030924840077304</v>
      </c>
      <c r="AG127" s="57">
        <f t="shared" si="217"/>
        <v>73.964718745517587</v>
      </c>
      <c r="AH127" s="40">
        <f>tpo_bars!BF127</f>
        <v>68.601355095906186</v>
      </c>
      <c r="AI127" s="57">
        <f t="shared" si="207"/>
        <v>71.038995486674949</v>
      </c>
      <c r="AJ127" s="40">
        <f>tpo_bars!BG127</f>
        <v>76.209677421659691</v>
      </c>
      <c r="AK127" s="57">
        <f t="shared" si="218"/>
        <v>71.843357225289765</v>
      </c>
      <c r="AL127" s="40">
        <f>tpo_bars!BJ127</f>
        <v>73.365948256205854</v>
      </c>
      <c r="AM127" s="57">
        <f t="shared" si="219"/>
        <v>69.106914014368385</v>
      </c>
      <c r="AN127" s="40">
        <f>tpo_bars!BM127</f>
        <v>58.452460432727456</v>
      </c>
      <c r="AO127" s="57">
        <f t="shared" si="220"/>
        <v>58.82573866682484</v>
      </c>
      <c r="AP127" s="40">
        <f>tpo_bars!BP127</f>
        <v>64.779552575209522</v>
      </c>
      <c r="AQ127" s="57">
        <f t="shared" si="221"/>
        <v>58.985382397066537</v>
      </c>
      <c r="AR127" s="40">
        <f>tpo_bars!BS127</f>
        <v>74.777682879797936</v>
      </c>
      <c r="AS127" s="57">
        <f t="shared" si="222"/>
        <v>75.760322830641201</v>
      </c>
      <c r="AT127" s="40">
        <f>tpo_bars!BY127</f>
        <v>73.828124987743038</v>
      </c>
      <c r="AU127" s="57">
        <f t="shared" si="223"/>
        <v>67.318977673017713</v>
      </c>
      <c r="AV127" s="40">
        <f>tpo_bars!BZ127</f>
        <v>78.335526318984762</v>
      </c>
      <c r="AW127" s="57">
        <f t="shared" si="223"/>
        <v>70.725525387912086</v>
      </c>
      <c r="AX127" s="40">
        <f>tpo_bars!CF127</f>
        <v>73.828125002883411</v>
      </c>
      <c r="AY127" s="57">
        <f t="shared" si="224"/>
        <v>69.955686411709038</v>
      </c>
      <c r="AZ127" s="40">
        <f>tpo_bars!CG127</f>
        <v>73.207171315854794</v>
      </c>
      <c r="BA127" s="57">
        <f t="shared" si="208"/>
        <v>69.977605938869232</v>
      </c>
      <c r="BB127" s="40">
        <f>tpo_bars!CJ127</f>
        <v>80.96034595044334</v>
      </c>
      <c r="BC127" s="57">
        <f t="shared" si="225"/>
        <v>78.338883636423262</v>
      </c>
      <c r="BD127" s="40">
        <f>tpo_bars!CM127</f>
        <v>75.064303006335578</v>
      </c>
      <c r="BE127" s="57">
        <f t="shared" si="226"/>
        <v>68.822389981978745</v>
      </c>
      <c r="BF127" s="58">
        <f t="shared" si="200"/>
        <v>75.173660675099256</v>
      </c>
      <c r="BG127" s="57">
        <f t="shared" si="227"/>
        <v>71.144894682016485</v>
      </c>
      <c r="BH127" s="57">
        <f t="shared" si="201"/>
        <v>0.73478201769033602</v>
      </c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  <c r="CZ127" s="57"/>
      <c r="DA127" s="57"/>
      <c r="DB127" s="57"/>
      <c r="DC127" s="57"/>
      <c r="DD127" s="57"/>
      <c r="DE127" s="57"/>
      <c r="DF127" s="57"/>
      <c r="DG127" s="57"/>
      <c r="DH127" s="57"/>
      <c r="DI127" s="57"/>
      <c r="DJ127" s="57"/>
      <c r="DK127" s="57"/>
      <c r="DL127" s="57"/>
      <c r="DM127" s="57"/>
      <c r="DN127" s="57"/>
      <c r="DO127" s="57"/>
      <c r="DP127" s="57"/>
      <c r="DQ127" s="57"/>
      <c r="DR127" s="57"/>
      <c r="DS127" s="57"/>
      <c r="DT127" s="57"/>
      <c r="DU127" s="57"/>
      <c r="DV127" s="57"/>
      <c r="DW127" s="57"/>
      <c r="DX127" s="57"/>
      <c r="DY127" s="57"/>
      <c r="DZ127" s="57"/>
      <c r="EA127" s="57"/>
      <c r="EB127" s="57"/>
      <c r="EC127" s="57"/>
      <c r="ED127" s="57"/>
      <c r="EE127" s="57"/>
      <c r="EF127" s="57"/>
      <c r="EG127" s="57"/>
      <c r="EH127" s="57"/>
      <c r="EI127" s="57"/>
      <c r="EJ127" s="57"/>
      <c r="EK127" s="57"/>
      <c r="EL127" s="57"/>
      <c r="EM127" s="57"/>
      <c r="EN127" s="57"/>
      <c r="EO127" s="57"/>
      <c r="EP127" s="57"/>
      <c r="EQ127" s="57"/>
      <c r="ER127" s="57"/>
      <c r="ES127" s="57"/>
      <c r="ET127" s="57"/>
      <c r="EU127" s="57"/>
      <c r="EV127" s="57"/>
      <c r="EW127" s="57"/>
      <c r="EX127" s="57"/>
      <c r="EY127" s="57"/>
      <c r="EZ127" s="57"/>
      <c r="FA127" s="57"/>
    </row>
    <row r="128" spans="1:157" x14ac:dyDescent="0.3">
      <c r="B128" s="7">
        <v>78</v>
      </c>
      <c r="C128" s="3">
        <v>127</v>
      </c>
      <c r="D128" s="57">
        <f>tpo_bars!F128</f>
        <v>80.749314569456047</v>
      </c>
      <c r="E128" s="57">
        <f t="shared" si="202"/>
        <v>82.302210048288416</v>
      </c>
      <c r="F128" s="40">
        <f>tpo_bars!I128</f>
        <v>93.4533227894307</v>
      </c>
      <c r="G128" s="40">
        <f t="shared" si="203"/>
        <v>90.343959172973442</v>
      </c>
      <c r="H128" s="40">
        <f>tpo_bars!O128</f>
        <v>93.397025618288112</v>
      </c>
      <c r="I128" s="57">
        <f t="shared" si="204"/>
        <v>79.35608993816021</v>
      </c>
      <c r="J128" s="40">
        <f>tpo_bars!P128</f>
        <v>69.761850023125319</v>
      </c>
      <c r="K128" s="57">
        <f t="shared" si="209"/>
        <v>71.738936486878004</v>
      </c>
      <c r="L128" s="40">
        <f>tpo_bars!S128</f>
        <v>73.242187499999943</v>
      </c>
      <c r="M128" s="57">
        <f t="shared" si="205"/>
        <v>75.536680956402506</v>
      </c>
      <c r="N128" s="40">
        <f>tpo_bars!V128</f>
        <v>83.032708485653444</v>
      </c>
      <c r="O128" s="57">
        <f t="shared" si="210"/>
        <v>85.005070272949638</v>
      </c>
      <c r="P128" s="40">
        <f>tpo_bars!AB128</f>
        <v>82.030826134010141</v>
      </c>
      <c r="Q128" s="57">
        <f t="shared" si="211"/>
        <v>69.334842266371311</v>
      </c>
      <c r="R128" s="40">
        <f>tpo_bars!AC128</f>
        <v>68.577080012510748</v>
      </c>
      <c r="S128" s="57">
        <f t="shared" si="212"/>
        <v>74.782567820236792</v>
      </c>
      <c r="T128" s="40">
        <f>tpo_bars!AF128</f>
        <v>61.202737888223751</v>
      </c>
      <c r="U128" s="57">
        <f t="shared" si="212"/>
        <v>55.286577914412064</v>
      </c>
      <c r="V128" s="40">
        <f>tpo_bars!AI128</f>
        <v>49.883868242980135</v>
      </c>
      <c r="W128" s="57">
        <f t="shared" si="213"/>
        <v>53.633650041868535</v>
      </c>
      <c r="X128" s="40">
        <f>tpo_bars!AO128</f>
        <v>98.750995245103397</v>
      </c>
      <c r="Y128" s="57">
        <f t="shared" si="214"/>
        <v>84.28202252535533</v>
      </c>
      <c r="Z128" s="40">
        <f>tpo_bars!AP128</f>
        <v>53.922879279774321</v>
      </c>
      <c r="AA128" s="57">
        <f t="shared" si="215"/>
        <v>57.159272855597834</v>
      </c>
      <c r="AB128" s="40">
        <f>tpo_bars!AS128</f>
        <v>76.077855876924446</v>
      </c>
      <c r="AC128" s="57">
        <f t="shared" si="206"/>
        <v>75.454215826756979</v>
      </c>
      <c r="AD128" s="40">
        <f>tpo_bars!AY128</f>
        <v>69.52393881883944</v>
      </c>
      <c r="AE128" s="57">
        <f t="shared" si="216"/>
        <v>62.031561891900466</v>
      </c>
      <c r="AF128" s="40">
        <f>tpo_bars!AZ128</f>
        <v>78.58833257747456</v>
      </c>
      <c r="AG128" s="57">
        <f t="shared" si="217"/>
        <v>73.964718745517587</v>
      </c>
      <c r="AH128" s="40">
        <f>tpo_bars!BF128</f>
        <v>72.788292255523558</v>
      </c>
      <c r="AI128" s="57">
        <f t="shared" si="207"/>
        <v>71.038995486674949</v>
      </c>
      <c r="AJ128" s="40">
        <f>tpo_bars!BG128</f>
        <v>71.957236841119098</v>
      </c>
      <c r="AK128" s="57">
        <f t="shared" si="218"/>
        <v>71.843357225289765</v>
      </c>
      <c r="AL128" s="40">
        <f>tpo_bars!BJ128</f>
        <v>71.49929103686307</v>
      </c>
      <c r="AM128" s="57">
        <f t="shared" si="219"/>
        <v>69.106914014368385</v>
      </c>
      <c r="AN128" s="40">
        <f>tpo_bars!BM128</f>
        <v>52.863837460012711</v>
      </c>
      <c r="AO128" s="57">
        <f t="shared" si="220"/>
        <v>58.82573866682484</v>
      </c>
      <c r="AP128" s="40">
        <f>tpo_bars!BP128</f>
        <v>59.703890369117431</v>
      </c>
      <c r="AQ128" s="57">
        <f t="shared" si="221"/>
        <v>58.985382397066537</v>
      </c>
      <c r="AR128" s="40">
        <f>tpo_bars!BS128</f>
        <v>80.749511713623789</v>
      </c>
      <c r="AS128" s="57">
        <f t="shared" si="222"/>
        <v>75.760322830641201</v>
      </c>
      <c r="AT128" s="40">
        <f>tpo_bars!BY128</f>
        <v>79.101562501930005</v>
      </c>
      <c r="AU128" s="57">
        <f t="shared" si="223"/>
        <v>67.318977673017713</v>
      </c>
      <c r="AV128" s="40">
        <f>tpo_bars!BZ128</f>
        <v>77.713815787812379</v>
      </c>
      <c r="AW128" s="57">
        <f t="shared" si="223"/>
        <v>70.725525387912086</v>
      </c>
      <c r="AX128" s="40">
        <f>tpo_bars!CF128</f>
        <v>75.999540445978809</v>
      </c>
      <c r="AY128" s="57">
        <f t="shared" si="224"/>
        <v>69.955686411709038</v>
      </c>
      <c r="AZ128" s="40">
        <f>tpo_bars!CG128</f>
        <v>65.334623890191779</v>
      </c>
      <c r="BA128" s="57">
        <f t="shared" si="208"/>
        <v>69.977605938869232</v>
      </c>
      <c r="BB128" s="40">
        <f>tpo_bars!CJ128</f>
        <v>79.605187158821792</v>
      </c>
      <c r="BC128" s="57">
        <f t="shared" si="225"/>
        <v>78.338883636423262</v>
      </c>
      <c r="BD128" s="40">
        <f>tpo_bars!CM128</f>
        <v>73.17995964311136</v>
      </c>
      <c r="BE128" s="57">
        <f t="shared" si="226"/>
        <v>68.822389981978745</v>
      </c>
      <c r="BF128" s="58">
        <f t="shared" si="200"/>
        <v>73.803395265403722</v>
      </c>
      <c r="BG128" s="57">
        <f t="shared" si="227"/>
        <v>71.144894682016485</v>
      </c>
      <c r="BH128" s="57">
        <f t="shared" si="201"/>
        <v>0.59367731958490377</v>
      </c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  <c r="CZ128" s="57"/>
      <c r="DA128" s="57"/>
      <c r="DB128" s="57"/>
      <c r="DC128" s="57"/>
      <c r="DD128" s="57"/>
      <c r="DE128" s="57"/>
      <c r="DF128" s="57"/>
      <c r="DG128" s="57"/>
      <c r="DH128" s="57"/>
      <c r="DI128" s="57"/>
      <c r="DJ128" s="57"/>
      <c r="DK128" s="57"/>
      <c r="DL128" s="57"/>
      <c r="DM128" s="57"/>
      <c r="DN128" s="57"/>
      <c r="DO128" s="57"/>
      <c r="DP128" s="57"/>
      <c r="DQ128" s="57"/>
      <c r="DR128" s="57"/>
      <c r="DS128" s="57"/>
      <c r="DT128" s="57"/>
      <c r="DU128" s="57"/>
      <c r="DV128" s="57"/>
      <c r="DW128" s="57"/>
      <c r="DX128" s="57"/>
      <c r="DY128" s="57"/>
      <c r="DZ128" s="57"/>
      <c r="EA128" s="57"/>
      <c r="EB128" s="57"/>
      <c r="EC128" s="57"/>
      <c r="ED128" s="57"/>
      <c r="EE128" s="57"/>
      <c r="EF128" s="57"/>
      <c r="EG128" s="57"/>
      <c r="EH128" s="57"/>
      <c r="EI128" s="57"/>
      <c r="EJ128" s="57"/>
      <c r="EK128" s="57"/>
      <c r="EL128" s="57"/>
      <c r="EM128" s="57"/>
      <c r="EN128" s="57"/>
      <c r="EO128" s="57"/>
      <c r="EP128" s="57"/>
      <c r="EQ128" s="57"/>
      <c r="ER128" s="57"/>
      <c r="ES128" s="57"/>
      <c r="ET128" s="57"/>
      <c r="EU128" s="57"/>
      <c r="EV128" s="57"/>
      <c r="EW128" s="57"/>
      <c r="EX128" s="57"/>
      <c r="EY128" s="57"/>
      <c r="EZ128" s="57"/>
      <c r="FA128" s="57"/>
    </row>
    <row r="129" spans="1:157" x14ac:dyDescent="0.3">
      <c r="C129" s="3">
        <v>128</v>
      </c>
      <c r="D129" s="57">
        <f>tpo_bars!F129</f>
        <v>80.749314569456047</v>
      </c>
      <c r="E129" s="57">
        <f t="shared" si="202"/>
        <v>82.302210048288416</v>
      </c>
      <c r="F129" s="40">
        <f>tpo_bars!I129</f>
        <v>93.4533227894307</v>
      </c>
      <c r="G129" s="40">
        <f t="shared" si="203"/>
        <v>90.343959172973442</v>
      </c>
      <c r="H129" s="40">
        <f>tpo_bars!O129</f>
        <v>70.592629477677207</v>
      </c>
      <c r="I129" s="57">
        <f t="shared" si="204"/>
        <v>79.35608993816021</v>
      </c>
      <c r="J129" s="40">
        <f>tpo_bars!P129</f>
        <v>69.761850023125319</v>
      </c>
      <c r="K129" s="57">
        <f t="shared" si="209"/>
        <v>71.738936486878004</v>
      </c>
      <c r="L129" s="40">
        <f>tpo_bars!S129</f>
        <v>73.242187499999943</v>
      </c>
      <c r="M129" s="57">
        <f t="shared" si="205"/>
        <v>75.536680956402506</v>
      </c>
      <c r="N129" s="40">
        <f>tpo_bars!V129</f>
        <v>83.032708485653444</v>
      </c>
      <c r="O129" s="57">
        <f t="shared" si="210"/>
        <v>85.005070272949638</v>
      </c>
      <c r="P129" s="40">
        <f>tpo_bars!AB129</f>
        <v>73.609391736576811</v>
      </c>
      <c r="Q129" s="57">
        <f t="shared" si="211"/>
        <v>69.334842266371311</v>
      </c>
      <c r="R129" s="40">
        <f>tpo_bars!AC129</f>
        <v>68.577080012510748</v>
      </c>
      <c r="S129" s="57">
        <f t="shared" si="212"/>
        <v>74.782567820236792</v>
      </c>
      <c r="T129" s="40">
        <f>tpo_bars!AF129</f>
        <v>61.202737888223751</v>
      </c>
      <c r="U129" s="57">
        <f t="shared" si="212"/>
        <v>55.286577914412064</v>
      </c>
      <c r="V129" s="40">
        <f>tpo_bars!AI129</f>
        <v>49.883868242980135</v>
      </c>
      <c r="W129" s="57">
        <f t="shared" si="213"/>
        <v>53.633650041868535</v>
      </c>
      <c r="X129" s="40">
        <f>tpo_bars!AO129</f>
        <v>86.132812494533098</v>
      </c>
      <c r="Y129" s="57">
        <f t="shared" si="214"/>
        <v>84.28202252535533</v>
      </c>
      <c r="Z129" s="40">
        <f>tpo_bars!AP129</f>
        <v>53.922879279774321</v>
      </c>
      <c r="AA129" s="57">
        <f t="shared" si="215"/>
        <v>57.159272855597834</v>
      </c>
      <c r="AB129" s="40">
        <f>tpo_bars!AS129</f>
        <v>76.077855876924446</v>
      </c>
      <c r="AC129" s="57">
        <f t="shared" si="206"/>
        <v>75.454215826756979</v>
      </c>
      <c r="AD129" s="40">
        <f>tpo_bars!AY129</f>
        <v>60.180359122050085</v>
      </c>
      <c r="AE129" s="57">
        <f t="shared" si="216"/>
        <v>62.031561891900466</v>
      </c>
      <c r="AF129" s="40">
        <f>tpo_bars!AZ129</f>
        <v>78.58833257747456</v>
      </c>
      <c r="AG129" s="57">
        <f t="shared" si="217"/>
        <v>73.964718745517587</v>
      </c>
      <c r="AH129" s="40">
        <f>tpo_bars!BF129</f>
        <v>57.850396453410887</v>
      </c>
      <c r="AI129" s="57">
        <f t="shared" si="207"/>
        <v>71.038995486674949</v>
      </c>
      <c r="AJ129" s="40">
        <f>tpo_bars!BG129</f>
        <v>71.957236841119098</v>
      </c>
      <c r="AK129" s="57">
        <f t="shared" si="218"/>
        <v>71.843357225289765</v>
      </c>
      <c r="AL129" s="40">
        <f>tpo_bars!BJ129</f>
        <v>71.49929103686307</v>
      </c>
      <c r="AM129" s="57">
        <f t="shared" si="219"/>
        <v>69.106914014368385</v>
      </c>
      <c r="AN129" s="40">
        <f>tpo_bars!BM129</f>
        <v>52.863837460012711</v>
      </c>
      <c r="AO129" s="57">
        <f t="shared" si="220"/>
        <v>58.82573866682484</v>
      </c>
      <c r="AP129" s="40">
        <f>tpo_bars!BP129</f>
        <v>59.703890369117431</v>
      </c>
      <c r="AQ129" s="57">
        <f t="shared" si="221"/>
        <v>58.985382397066537</v>
      </c>
      <c r="AR129" s="40">
        <f>tpo_bars!BS129</f>
        <v>80.749511713623789</v>
      </c>
      <c r="AS129" s="57">
        <f t="shared" si="222"/>
        <v>75.760322830641201</v>
      </c>
      <c r="AT129" s="40">
        <f>tpo_bars!BY129</f>
        <v>66.362359547649518</v>
      </c>
      <c r="AU129" s="57">
        <f t="shared" si="223"/>
        <v>67.318977673017713</v>
      </c>
      <c r="AV129" s="40">
        <f>tpo_bars!BZ129</f>
        <v>77.713815787812379</v>
      </c>
      <c r="AW129" s="57">
        <f t="shared" si="223"/>
        <v>70.725525387912086</v>
      </c>
      <c r="AX129" s="40">
        <f>tpo_bars!CF129</f>
        <v>62.864292957007009</v>
      </c>
      <c r="AY129" s="57">
        <f t="shared" si="224"/>
        <v>69.955686411709038</v>
      </c>
      <c r="AZ129" s="40">
        <f>tpo_bars!CG129</f>
        <v>65.334623890191779</v>
      </c>
      <c r="BA129" s="57">
        <f t="shared" si="208"/>
        <v>69.977605938869232</v>
      </c>
      <c r="BB129" s="40">
        <f>tpo_bars!CJ129</f>
        <v>79.605187158821792</v>
      </c>
      <c r="BC129" s="57">
        <f t="shared" si="225"/>
        <v>78.338883636423262</v>
      </c>
      <c r="BD129" s="40">
        <f>tpo_bars!CM129</f>
        <v>73.17995964311136</v>
      </c>
      <c r="BE129" s="57">
        <f t="shared" si="226"/>
        <v>68.822389981978745</v>
      </c>
      <c r="BF129" s="58">
        <f t="shared" si="200"/>
        <v>70.321916034634512</v>
      </c>
      <c r="BG129" s="57">
        <f t="shared" si="227"/>
        <v>71.144894682016485</v>
      </c>
      <c r="BH129" s="57">
        <f t="shared" si="201"/>
        <v>0.23516788605320882</v>
      </c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  <c r="CZ129" s="57"/>
      <c r="DA129" s="57"/>
      <c r="DB129" s="57"/>
      <c r="DC129" s="57"/>
      <c r="DD129" s="57"/>
      <c r="DE129" s="57"/>
      <c r="DF129" s="57"/>
      <c r="DG129" s="57"/>
      <c r="DH129" s="57"/>
      <c r="DI129" s="57"/>
      <c r="DJ129" s="57"/>
      <c r="DK129" s="57"/>
      <c r="DL129" s="57"/>
      <c r="DM129" s="57"/>
      <c r="DN129" s="57"/>
      <c r="DO129" s="57"/>
      <c r="DP129" s="57"/>
      <c r="DQ129" s="57"/>
      <c r="DR129" s="57"/>
      <c r="DS129" s="57"/>
      <c r="DT129" s="57"/>
      <c r="DU129" s="57"/>
      <c r="DV129" s="57"/>
      <c r="DW129" s="57"/>
      <c r="DX129" s="57"/>
      <c r="DY129" s="57"/>
      <c r="DZ129" s="57"/>
      <c r="EA129" s="57"/>
      <c r="EB129" s="57"/>
      <c r="EC129" s="57"/>
      <c r="ED129" s="57"/>
      <c r="EE129" s="57"/>
      <c r="EF129" s="57"/>
      <c r="EG129" s="57"/>
      <c r="EH129" s="57"/>
      <c r="EI129" s="57"/>
      <c r="EJ129" s="57"/>
      <c r="EK129" s="57"/>
      <c r="EL129" s="57"/>
      <c r="EM129" s="57"/>
      <c r="EN129" s="57"/>
      <c r="EO129" s="57"/>
      <c r="EP129" s="57"/>
      <c r="EQ129" s="57"/>
      <c r="ER129" s="57"/>
      <c r="ES129" s="57"/>
      <c r="ET129" s="57"/>
      <c r="EU129" s="57"/>
      <c r="EV129" s="57"/>
      <c r="EW129" s="57"/>
      <c r="EX129" s="57"/>
      <c r="EY129" s="57"/>
      <c r="EZ129" s="57"/>
      <c r="FA129" s="57"/>
    </row>
    <row r="130" spans="1:157" x14ac:dyDescent="0.3">
      <c r="B130" s="7" t="s">
        <v>32</v>
      </c>
      <c r="C130" s="3">
        <v>129</v>
      </c>
      <c r="D130" s="57">
        <f>tpo_bars!F130</f>
        <v>59.464318551427759</v>
      </c>
      <c r="E130" s="57">
        <f t="shared" si="202"/>
        <v>82.302210048288416</v>
      </c>
      <c r="F130" s="40">
        <f>tpo_bars!I130</f>
        <v>64.361909140208681</v>
      </c>
      <c r="G130" s="40">
        <f t="shared" si="203"/>
        <v>90.343959172973442</v>
      </c>
      <c r="H130" s="40">
        <f>tpo_bars!O130</f>
        <v>74.048507470838317</v>
      </c>
      <c r="I130" s="57">
        <f t="shared" si="204"/>
        <v>79.35608993816021</v>
      </c>
      <c r="J130" s="40">
        <f>tpo_bars!P130</f>
        <v>69.326740302628622</v>
      </c>
      <c r="K130" s="57">
        <f t="shared" si="209"/>
        <v>71.738936486878004</v>
      </c>
      <c r="L130" s="40">
        <f>tpo_bars!S130</f>
        <v>64.968750004669459</v>
      </c>
      <c r="M130" s="57">
        <f t="shared" si="205"/>
        <v>75.536680956402506</v>
      </c>
      <c r="N130" s="40">
        <f>tpo_bars!V130</f>
        <v>79.842651889039331</v>
      </c>
      <c r="O130" s="57">
        <f t="shared" si="210"/>
        <v>85.005070272949638</v>
      </c>
      <c r="P130" s="40">
        <f>tpo_bars!AB130</f>
        <v>53.027469006681642</v>
      </c>
      <c r="Q130" s="57">
        <f t="shared" si="211"/>
        <v>69.334842266371311</v>
      </c>
      <c r="R130" s="40">
        <f>tpo_bars!AC130</f>
        <v>70.706040117300404</v>
      </c>
      <c r="S130" s="57">
        <f t="shared" si="212"/>
        <v>74.782567820236792</v>
      </c>
      <c r="T130" s="40">
        <f>tpo_bars!AF130</f>
        <v>50.757012962743993</v>
      </c>
      <c r="U130" s="57">
        <f t="shared" si="212"/>
        <v>55.286577914412064</v>
      </c>
      <c r="V130" s="40">
        <f>tpo_bars!AI130</f>
        <v>40.489783652020833</v>
      </c>
      <c r="W130" s="57">
        <f t="shared" si="213"/>
        <v>53.633650041868535</v>
      </c>
      <c r="X130" s="40">
        <f>tpo_bars!AO130</f>
        <v>65.417325945808898</v>
      </c>
      <c r="Y130" s="57">
        <f t="shared" si="214"/>
        <v>84.28202252535533</v>
      </c>
      <c r="Z130" s="40">
        <f>tpo_bars!AP130</f>
        <v>41.313703670539091</v>
      </c>
      <c r="AA130" s="57">
        <f t="shared" si="215"/>
        <v>57.159272855597834</v>
      </c>
      <c r="AB130" s="40">
        <f>tpo_bars!AS130</f>
        <v>60.388147276061218</v>
      </c>
      <c r="AC130" s="57">
        <f t="shared" si="206"/>
        <v>75.454215826756979</v>
      </c>
      <c r="AD130" s="40">
        <f>tpo_bars!AY130</f>
        <v>43.626890609675272</v>
      </c>
      <c r="AE130" s="57">
        <f t="shared" si="216"/>
        <v>62.031561891900466</v>
      </c>
      <c r="AF130" s="40">
        <f>tpo_bars!AZ130</f>
        <v>67.355042948022373</v>
      </c>
      <c r="AG130" s="57">
        <f t="shared" si="217"/>
        <v>73.964718745517587</v>
      </c>
      <c r="AH130" s="40">
        <f>tpo_bars!BF130</f>
        <v>51.337437912845033</v>
      </c>
      <c r="AI130" s="57">
        <f t="shared" si="207"/>
        <v>71.038995486674949</v>
      </c>
      <c r="AJ130" s="40">
        <f>tpo_bars!BG130</f>
        <v>56.776685392859541</v>
      </c>
      <c r="AK130" s="57">
        <f t="shared" si="218"/>
        <v>71.843357225289765</v>
      </c>
      <c r="AL130" s="40">
        <f>tpo_bars!BJ130</f>
        <v>59.278056856673828</v>
      </c>
      <c r="AM130" s="57">
        <f t="shared" si="219"/>
        <v>69.106914014368385</v>
      </c>
      <c r="AN130" s="40">
        <f>tpo_bars!BM130</f>
        <v>46.596439547867114</v>
      </c>
      <c r="AO130" s="57">
        <f t="shared" si="220"/>
        <v>58.82573866682484</v>
      </c>
      <c r="AP130" s="40">
        <f>tpo_bars!BP130</f>
        <v>43.197307177260519</v>
      </c>
      <c r="AQ130" s="57">
        <f t="shared" si="221"/>
        <v>58.985382397066537</v>
      </c>
      <c r="AR130" s="40">
        <f>tpo_bars!BS130</f>
        <v>67.999588823383604</v>
      </c>
      <c r="AS130" s="57">
        <f t="shared" si="222"/>
        <v>75.760322830641201</v>
      </c>
      <c r="AT130" s="40">
        <f>tpo_bars!BY130</f>
        <v>44.07649254065403</v>
      </c>
      <c r="AU130" s="57">
        <f t="shared" si="223"/>
        <v>67.318977673017713</v>
      </c>
      <c r="AV130" s="40">
        <f>tpo_bars!BZ130</f>
        <v>76.562499993474049</v>
      </c>
      <c r="AW130" s="57">
        <f t="shared" si="223"/>
        <v>70.725525387912086</v>
      </c>
      <c r="AX130" s="40">
        <f>tpo_bars!CF130</f>
        <v>47.944047155468823</v>
      </c>
      <c r="AY130" s="57">
        <f t="shared" si="224"/>
        <v>69.955686411709038</v>
      </c>
      <c r="AZ130" s="40">
        <f>tpo_bars!CG130</f>
        <v>58.267937224794267</v>
      </c>
      <c r="BA130" s="57">
        <f t="shared" si="208"/>
        <v>69.977605938869232</v>
      </c>
      <c r="BB130" s="40">
        <f>tpo_bars!CJ130</f>
        <v>62.538675741123377</v>
      </c>
      <c r="BC130" s="57">
        <f t="shared" si="225"/>
        <v>78.338883636423262</v>
      </c>
      <c r="BD130" s="40">
        <f>tpo_bars!CM130</f>
        <v>50.218777602437839</v>
      </c>
      <c r="BE130" s="57">
        <f t="shared" si="226"/>
        <v>68.822389981978745</v>
      </c>
      <c r="BF130" s="58">
        <f t="shared" ref="BF130:BF161" si="228">AVERAGE(D130,BD130,BB130,AZ130,AX130,AV130,AT130,AR130,AP130,AN130,AL130,AJ130,AH130,AF130,AD130,AB130,Z130,X130,V130,T130,R130,P130,N130,L130,J130,H130,F130)</f>
        <v>58.1440088709818</v>
      </c>
      <c r="BG130" s="57">
        <f t="shared" si="227"/>
        <v>71.144894682016485</v>
      </c>
      <c r="BH130" s="57">
        <f t="shared" ref="BH130:BH161" si="229">(BF130-BF$189)/(_xlfn.STDEV.P(BF$2:BF$188))</f>
        <v>-1.018866479643147</v>
      </c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  <c r="CZ130" s="57"/>
      <c r="DA130" s="57"/>
      <c r="DB130" s="57"/>
      <c r="DC130" s="57"/>
      <c r="DD130" s="57"/>
      <c r="DE130" s="57"/>
      <c r="DF130" s="57"/>
      <c r="DG130" s="57"/>
      <c r="DH130" s="57"/>
      <c r="DI130" s="57"/>
      <c r="DJ130" s="57"/>
      <c r="DK130" s="57"/>
      <c r="DL130" s="57"/>
      <c r="DM130" s="57"/>
      <c r="DN130" s="57"/>
      <c r="DO130" s="57"/>
      <c r="DP130" s="57"/>
      <c r="DQ130" s="57"/>
      <c r="DR130" s="57"/>
      <c r="DS130" s="57"/>
      <c r="DT130" s="57"/>
      <c r="DU130" s="57"/>
      <c r="DV130" s="57"/>
      <c r="DW130" s="57"/>
      <c r="DX130" s="57"/>
      <c r="DY130" s="57"/>
      <c r="DZ130" s="57"/>
      <c r="EA130" s="57"/>
      <c r="EB130" s="57"/>
      <c r="EC130" s="57"/>
      <c r="ED130" s="57"/>
      <c r="EE130" s="57"/>
      <c r="EF130" s="57"/>
      <c r="EG130" s="57"/>
      <c r="EH130" s="57"/>
      <c r="EI130" s="57"/>
      <c r="EJ130" s="57"/>
      <c r="EK130" s="57"/>
      <c r="EL130" s="57"/>
      <c r="EM130" s="57"/>
      <c r="EN130" s="57"/>
      <c r="EO130" s="57"/>
      <c r="EP130" s="57"/>
      <c r="EQ130" s="57"/>
      <c r="ER130" s="57"/>
      <c r="ES130" s="57"/>
      <c r="ET130" s="57"/>
      <c r="EU130" s="57"/>
      <c r="EV130" s="57"/>
      <c r="EW130" s="57"/>
      <c r="EX130" s="57"/>
      <c r="EY130" s="57"/>
      <c r="EZ130" s="57"/>
      <c r="FA130" s="57"/>
    </row>
    <row r="131" spans="1:157" x14ac:dyDescent="0.3">
      <c r="A131" s="41" t="s">
        <v>76</v>
      </c>
      <c r="B131" s="7" t="s">
        <v>33</v>
      </c>
      <c r="C131" s="3">
        <v>130</v>
      </c>
      <c r="D131" s="57">
        <f>tpo_bars!F131</f>
        <v>68.476610460318867</v>
      </c>
      <c r="E131" s="57">
        <f t="shared" ref="E131:E148" si="230">D$202</f>
        <v>64.880495028052735</v>
      </c>
      <c r="F131" s="40">
        <f>tpo_bars!I131</f>
        <v>84.375772173835131</v>
      </c>
      <c r="G131" s="40">
        <f t="shared" ref="G131:G148" si="231">F$202</f>
        <v>92.331684755169604</v>
      </c>
      <c r="H131" s="40">
        <f>tpo_bars!O131</f>
        <v>70.153421936463076</v>
      </c>
      <c r="I131" s="57">
        <f t="shared" ref="I131:I148" si="232">H$202</f>
        <v>80.555367508849244</v>
      </c>
      <c r="J131" s="40">
        <f>tpo_bars!P131</f>
        <v>76.76721257836931</v>
      </c>
      <c r="K131" s="57">
        <f>J$202</f>
        <v>74.629017405076667</v>
      </c>
      <c r="L131" s="40">
        <f>tpo_bars!S131</f>
        <v>76.268315929414641</v>
      </c>
      <c r="M131" s="57">
        <f t="shared" ref="M131:M148" si="233">L$202</f>
        <v>78.802272342778153</v>
      </c>
      <c r="N131" s="40">
        <f>tpo_bars!V131</f>
        <v>87.134497151247359</v>
      </c>
      <c r="O131" s="57">
        <f>N$202</f>
        <v>83.735099145236049</v>
      </c>
      <c r="P131" s="40">
        <f>tpo_bars!AB131</f>
        <v>63.024009141237585</v>
      </c>
      <c r="Q131" s="57">
        <f>P$202</f>
        <v>69.168938271951319</v>
      </c>
      <c r="R131" s="40">
        <f>tpo_bars!AC131</f>
        <v>69.524943882032545</v>
      </c>
      <c r="S131" s="57">
        <f>R$202</f>
        <v>69.589368192256174</v>
      </c>
      <c r="T131" s="40">
        <f>tpo_bars!AF131</f>
        <v>73.308691753634264</v>
      </c>
      <c r="U131" s="57">
        <f>T$202</f>
        <v>77.180168127926123</v>
      </c>
      <c r="V131" s="40">
        <f>tpo_bars!AI131</f>
        <v>57.293542870273924</v>
      </c>
      <c r="W131" s="57">
        <f>V$202</f>
        <v>57.927524445204021</v>
      </c>
      <c r="X131" s="40">
        <f>tpo_bars!AO131</f>
        <v>85.65694061554656</v>
      </c>
      <c r="Y131" s="57">
        <f>X$202</f>
        <v>93.559735017502874</v>
      </c>
      <c r="Z131" s="40">
        <f>tpo_bars!AP131</f>
        <v>57.394479060743301</v>
      </c>
      <c r="AA131" s="57">
        <f>Z$202</f>
        <v>54.426056809624171</v>
      </c>
      <c r="AB131" s="40">
        <f>tpo_bars!AS131</f>
        <v>79.538691977172974</v>
      </c>
      <c r="AC131" s="57">
        <f t="shared" ref="AC131:AC148" si="234">AB$202</f>
        <v>81.777152693867379</v>
      </c>
      <c r="AD131" s="40">
        <f>tpo_bars!AY131</f>
        <v>56.071993673657822</v>
      </c>
      <c r="AE131" s="57">
        <f>AD$202</f>
        <v>58.923313728705999</v>
      </c>
      <c r="AF131" s="40">
        <f>tpo_bars!AZ131</f>
        <v>74.898097824709566</v>
      </c>
      <c r="AG131" s="57">
        <f>AF$202</f>
        <v>73.448543745157195</v>
      </c>
      <c r="AH131" s="40">
        <f>tpo_bars!BF131</f>
        <v>72.788292255523558</v>
      </c>
      <c r="AI131" s="57">
        <f t="shared" ref="AI131:AI148" si="235">AH$202</f>
        <v>72.740943859641519</v>
      </c>
      <c r="AJ131" s="40">
        <f>tpo_bars!BG131</f>
        <v>72.603551614550867</v>
      </c>
      <c r="AK131" s="57">
        <f>AJ$202</f>
        <v>68.834759999653357</v>
      </c>
      <c r="AL131" s="40">
        <f>tpo_bars!BJ131</f>
        <v>70.103629131141275</v>
      </c>
      <c r="AM131" s="57">
        <f>AL$202</f>
        <v>71.03290819253067</v>
      </c>
      <c r="AN131" s="40">
        <f>tpo_bars!BM131</f>
        <v>52.830449774399668</v>
      </c>
      <c r="AO131" s="57">
        <f>AN$202</f>
        <v>53.397828165453092</v>
      </c>
      <c r="AP131" s="40">
        <f>tpo_bars!BP131</f>
        <v>58.708779800245786</v>
      </c>
      <c r="AQ131" s="57">
        <f>AP$202</f>
        <v>56.366147194977266</v>
      </c>
      <c r="AR131" s="40">
        <f>tpo_bars!BS131</f>
        <v>70.159464439734293</v>
      </c>
      <c r="AS131" s="57">
        <f>AR$202</f>
        <v>66.853255206499554</v>
      </c>
      <c r="AT131" s="40">
        <f>tpo_bars!BY131</f>
        <v>57.715798040608966</v>
      </c>
      <c r="AU131" s="57">
        <f>AT$202</f>
        <v>63.358346779865677</v>
      </c>
      <c r="AV131" s="40">
        <f>tpo_bars!BZ131</f>
        <v>85.711916145513413</v>
      </c>
      <c r="AW131" s="57">
        <f>AV$202</f>
        <v>75.004342398766923</v>
      </c>
      <c r="AX131" s="40">
        <f>tpo_bars!CF131</f>
        <v>59.401717396613712</v>
      </c>
      <c r="AY131" s="57">
        <f>AX$202</f>
        <v>59.280688850080359</v>
      </c>
      <c r="AZ131" s="40">
        <f>tpo_bars!CG131</f>
        <v>66.799086134058825</v>
      </c>
      <c r="BA131" s="57">
        <f t="shared" ref="BA131:BA148" si="236">AZ$202</f>
        <v>67.433690443228826</v>
      </c>
      <c r="BB131" s="40">
        <f>tpo_bars!CJ131</f>
        <v>73.108003339206334</v>
      </c>
      <c r="BC131" s="57">
        <f>BB$202</f>
        <v>71.138690598466056</v>
      </c>
      <c r="BD131" s="40">
        <f>tpo_bars!CM131</f>
        <v>67.470703122915495</v>
      </c>
      <c r="BE131" s="57">
        <f>BD$202</f>
        <v>68.028291218524274</v>
      </c>
      <c r="BF131" s="58">
        <f t="shared" si="228"/>
        <v>69.899578230487762</v>
      </c>
      <c r="BG131" s="57">
        <f>BF$202</f>
        <v>70.533504819446122</v>
      </c>
      <c r="BH131" s="57">
        <f t="shared" si="229"/>
        <v>0.19167715211876632</v>
      </c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  <c r="CZ131" s="57"/>
      <c r="DA131" s="57"/>
      <c r="DB131" s="57"/>
      <c r="DC131" s="57"/>
      <c r="DD131" s="57"/>
      <c r="DE131" s="57"/>
      <c r="DF131" s="57"/>
      <c r="DG131" s="57"/>
      <c r="DH131" s="57"/>
      <c r="DI131" s="57"/>
      <c r="DJ131" s="57"/>
      <c r="DK131" s="57"/>
      <c r="DL131" s="57"/>
      <c r="DM131" s="57"/>
      <c r="DN131" s="57"/>
      <c r="DO131" s="57"/>
      <c r="DP131" s="57"/>
      <c r="DQ131" s="57"/>
      <c r="DR131" s="57"/>
      <c r="DS131" s="57"/>
      <c r="DT131" s="57"/>
      <c r="DU131" s="57"/>
      <c r="DV131" s="57"/>
      <c r="DW131" s="57"/>
      <c r="DX131" s="57"/>
      <c r="DY131" s="57"/>
      <c r="DZ131" s="57"/>
      <c r="EA131" s="57"/>
      <c r="EB131" s="57"/>
      <c r="EC131" s="57"/>
      <c r="ED131" s="57"/>
      <c r="EE131" s="57"/>
      <c r="EF131" s="57"/>
      <c r="EG131" s="57"/>
      <c r="EH131" s="57"/>
      <c r="EI131" s="57"/>
      <c r="EJ131" s="57"/>
      <c r="EK131" s="57"/>
      <c r="EL131" s="57"/>
      <c r="EM131" s="57"/>
      <c r="EN131" s="57"/>
      <c r="EO131" s="57"/>
      <c r="EP131" s="57"/>
      <c r="EQ131" s="57"/>
      <c r="ER131" s="57"/>
      <c r="ES131" s="57"/>
      <c r="ET131" s="57"/>
      <c r="EU131" s="57"/>
      <c r="EV131" s="57"/>
      <c r="EW131" s="57"/>
      <c r="EX131" s="57"/>
      <c r="EY131" s="57"/>
      <c r="EZ131" s="57"/>
      <c r="FA131" s="57"/>
    </row>
    <row r="132" spans="1:157" x14ac:dyDescent="0.3">
      <c r="A132" s="54" t="s">
        <v>77</v>
      </c>
      <c r="C132" s="3">
        <v>131</v>
      </c>
      <c r="D132" s="57">
        <f>tpo_bars!F132</f>
        <v>60.9347473108757</v>
      </c>
      <c r="E132" s="57">
        <f t="shared" si="230"/>
        <v>64.880495028052735</v>
      </c>
      <c r="F132" s="40">
        <f>tpo_bars!I132</f>
        <v>80.592105254322973</v>
      </c>
      <c r="G132" s="40">
        <f t="shared" si="231"/>
        <v>92.331684755169604</v>
      </c>
      <c r="H132" s="40">
        <f>tpo_bars!O132</f>
        <v>87.592690673471296</v>
      </c>
      <c r="I132" s="57">
        <f t="shared" si="232"/>
        <v>80.555367508849244</v>
      </c>
      <c r="J132" s="40">
        <f>tpo_bars!P132</f>
        <v>78.302556859194354</v>
      </c>
      <c r="K132" s="57">
        <f t="shared" ref="K132:K148" si="237">J$202</f>
        <v>74.629017405076667</v>
      </c>
      <c r="L132" s="40">
        <f>tpo_bars!S132</f>
        <v>78.007075444559391</v>
      </c>
      <c r="M132" s="57">
        <f t="shared" si="233"/>
        <v>78.802272342778153</v>
      </c>
      <c r="N132" s="40">
        <f>tpo_bars!V132</f>
        <v>84.720799154012354</v>
      </c>
      <c r="O132" s="57">
        <f t="shared" ref="O132:O148" si="238">N$202</f>
        <v>83.735099145236049</v>
      </c>
      <c r="P132" s="40">
        <f>tpo_bars!AB132</f>
        <v>74.53801081566435</v>
      </c>
      <c r="Q132" s="57">
        <f t="shared" ref="Q132:Q148" si="239">P$202</f>
        <v>69.168938271951319</v>
      </c>
      <c r="R132" s="40">
        <f>tpo_bars!AC132</f>
        <v>69.837415540169019</v>
      </c>
      <c r="S132" s="57">
        <f t="shared" ref="S132:U148" si="240">R$202</f>
        <v>69.589368192256174</v>
      </c>
      <c r="T132" s="40">
        <f>tpo_bars!AF132</f>
        <v>74.09274192335053</v>
      </c>
      <c r="U132" s="57">
        <f t="shared" si="240"/>
        <v>77.180168127926123</v>
      </c>
      <c r="V132" s="40">
        <f>tpo_bars!AI132</f>
        <v>52.734375012875006</v>
      </c>
      <c r="W132" s="57">
        <f t="shared" ref="W132:W148" si="241">V$202</f>
        <v>57.927524445204021</v>
      </c>
      <c r="X132" s="40">
        <f>tpo_bars!AO132</f>
        <v>95.703125001557851</v>
      </c>
      <c r="Y132" s="57">
        <f t="shared" ref="Y132:Y148" si="242">X$202</f>
        <v>93.559735017502874</v>
      </c>
      <c r="Z132" s="40">
        <f>tpo_bars!AP132</f>
        <v>53.833007794593918</v>
      </c>
      <c r="AA132" s="57">
        <f t="shared" ref="AA132:AA148" si="243">Z$202</f>
        <v>54.426056809624171</v>
      </c>
      <c r="AB132" s="40">
        <f>tpo_bars!AS132</f>
        <v>71.683034210177354</v>
      </c>
      <c r="AC132" s="57">
        <f t="shared" si="234"/>
        <v>81.777152693867379</v>
      </c>
      <c r="AD132" s="40">
        <f>tpo_bars!AY132</f>
        <v>57.904411766036418</v>
      </c>
      <c r="AE132" s="57">
        <f t="shared" ref="AE132:AE148" si="244">AD$202</f>
        <v>58.923313728705999</v>
      </c>
      <c r="AF132" s="40">
        <f>tpo_bars!AZ132</f>
        <v>74.898097814321304</v>
      </c>
      <c r="AG132" s="57">
        <f t="shared" ref="AG132:AG148" si="245">AF$202</f>
        <v>73.448543745157195</v>
      </c>
      <c r="AH132" s="40">
        <f>tpo_bars!BF132</f>
        <v>73.828125002883411</v>
      </c>
      <c r="AI132" s="57">
        <f t="shared" si="235"/>
        <v>72.740943859641519</v>
      </c>
      <c r="AJ132" s="40">
        <f>tpo_bars!BG132</f>
        <v>66.576086941445325</v>
      </c>
      <c r="AK132" s="57">
        <f t="shared" ref="AK132:AK148" si="246">AJ$202</f>
        <v>68.834759999653357</v>
      </c>
      <c r="AL132" s="40">
        <f>tpo_bars!BJ132</f>
        <v>66.2560082466631</v>
      </c>
      <c r="AM132" s="57">
        <f t="shared" ref="AM132:AM148" si="247">AL$202</f>
        <v>71.03290819253067</v>
      </c>
      <c r="AN132" s="40">
        <f>tpo_bars!BM132</f>
        <v>49.692007220732698</v>
      </c>
      <c r="AO132" s="57">
        <f t="shared" ref="AO132:AO148" si="248">AN$202</f>
        <v>53.397828165453092</v>
      </c>
      <c r="AP132" s="40">
        <f>tpo_bars!BP132</f>
        <v>56.908733097328742</v>
      </c>
      <c r="AQ132" s="57">
        <f t="shared" ref="AQ132:AQ148" si="249">AP$202</f>
        <v>56.366147194977266</v>
      </c>
      <c r="AR132" s="40">
        <f>tpo_bars!BS132</f>
        <v>66.256009600205189</v>
      </c>
      <c r="AS132" s="57">
        <f t="shared" ref="AS132:AS148" si="250">AR$202</f>
        <v>66.853255206499554</v>
      </c>
      <c r="AT132" s="40">
        <f>tpo_bars!BY132</f>
        <v>64.903846161647508</v>
      </c>
      <c r="AU132" s="57">
        <f t="shared" ref="AU132:AW148" si="251">AT$202</f>
        <v>63.358346779865677</v>
      </c>
      <c r="AV132" s="40">
        <f>tpo_bars!BZ132</f>
        <v>76.56250003788179</v>
      </c>
      <c r="AW132" s="57">
        <f t="shared" si="251"/>
        <v>75.004342398766923</v>
      </c>
      <c r="AX132" s="40">
        <f>tpo_bars!CF132</f>
        <v>69.252512561997861</v>
      </c>
      <c r="AY132" s="57">
        <f t="shared" ref="AY132:AY148" si="252">AX$202</f>
        <v>59.280688850080359</v>
      </c>
      <c r="AZ132" s="40">
        <f>tpo_bars!CG132</f>
        <v>53.885630486682111</v>
      </c>
      <c r="BA132" s="57">
        <f t="shared" si="236"/>
        <v>67.433690443228826</v>
      </c>
      <c r="BB132" s="40">
        <f>tpo_bars!CJ132</f>
        <v>61.523437483477373</v>
      </c>
      <c r="BC132" s="57">
        <f t="shared" ref="BC132:BC148" si="253">BB$202</f>
        <v>71.138690598466056</v>
      </c>
      <c r="BD132" s="40">
        <f>tpo_bars!CM132</f>
        <v>64.599609370899813</v>
      </c>
      <c r="BE132" s="57">
        <f t="shared" ref="BE132:BE148" si="254">BD$202</f>
        <v>68.028291218524274</v>
      </c>
      <c r="BF132" s="58">
        <f t="shared" si="228"/>
        <v>69.096988918038036</v>
      </c>
      <c r="BG132" s="57">
        <f t="shared" ref="BG132:BG148" si="255">BF$202</f>
        <v>70.533504819446122</v>
      </c>
      <c r="BH132" s="57">
        <f t="shared" si="229"/>
        <v>0.10902957024553758</v>
      </c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  <c r="CZ132" s="57"/>
      <c r="DA132" s="57"/>
      <c r="DB132" s="57"/>
      <c r="DC132" s="57"/>
      <c r="DD132" s="57"/>
      <c r="DE132" s="57"/>
      <c r="DF132" s="57"/>
      <c r="DG132" s="57"/>
      <c r="DH132" s="57"/>
      <c r="DI132" s="57"/>
      <c r="DJ132" s="57"/>
      <c r="DK132" s="57"/>
      <c r="DL132" s="57"/>
      <c r="DM132" s="57"/>
      <c r="DN132" s="57"/>
      <c r="DO132" s="57"/>
      <c r="DP132" s="57"/>
      <c r="DQ132" s="57"/>
      <c r="DR132" s="57"/>
      <c r="DS132" s="57"/>
      <c r="DT132" s="57"/>
      <c r="DU132" s="57"/>
      <c r="DV132" s="57"/>
      <c r="DW132" s="57"/>
      <c r="DX132" s="57"/>
      <c r="DY132" s="57"/>
      <c r="DZ132" s="57"/>
      <c r="EA132" s="57"/>
      <c r="EB132" s="57"/>
      <c r="EC132" s="57"/>
      <c r="ED132" s="57"/>
      <c r="EE132" s="57"/>
      <c r="EF132" s="57"/>
      <c r="EG132" s="57"/>
      <c r="EH132" s="57"/>
      <c r="EI132" s="57"/>
      <c r="EJ132" s="57"/>
      <c r="EK132" s="57"/>
      <c r="EL132" s="57"/>
      <c r="EM132" s="57"/>
      <c r="EN132" s="57"/>
      <c r="EO132" s="57"/>
      <c r="EP132" s="57"/>
      <c r="EQ132" s="57"/>
      <c r="ER132" s="57"/>
      <c r="ES132" s="57"/>
      <c r="ET132" s="57"/>
      <c r="EU132" s="57"/>
      <c r="EV132" s="57"/>
      <c r="EW132" s="57"/>
      <c r="EX132" s="57"/>
      <c r="EY132" s="57"/>
      <c r="EZ132" s="57"/>
      <c r="FA132" s="57"/>
    </row>
    <row r="133" spans="1:157" x14ac:dyDescent="0.3">
      <c r="B133" s="7" t="s">
        <v>34</v>
      </c>
      <c r="C133" s="3">
        <v>132</v>
      </c>
      <c r="D133" s="57">
        <f>tpo_bars!F133</f>
        <v>72.15664191801271</v>
      </c>
      <c r="E133" s="57">
        <f t="shared" si="230"/>
        <v>64.880495028052735</v>
      </c>
      <c r="F133" s="40">
        <f>tpo_bars!I133</f>
        <v>98.755868545988875</v>
      </c>
      <c r="G133" s="40">
        <f t="shared" si="231"/>
        <v>92.331684755169604</v>
      </c>
      <c r="H133" s="40">
        <f>tpo_bars!O133</f>
        <v>78.70003173895725</v>
      </c>
      <c r="I133" s="57">
        <f t="shared" si="232"/>
        <v>80.555367508849244</v>
      </c>
      <c r="J133" s="40">
        <f>tpo_bars!P133</f>
        <v>79.876385949441953</v>
      </c>
      <c r="K133" s="57">
        <f t="shared" si="237"/>
        <v>74.629017405076667</v>
      </c>
      <c r="L133" s="40">
        <f>tpo_bars!S133</f>
        <v>78.137786415817061</v>
      </c>
      <c r="M133" s="57">
        <f t="shared" si="233"/>
        <v>78.802272342778153</v>
      </c>
      <c r="N133" s="40">
        <f>tpo_bars!V133</f>
        <v>93.249198717660192</v>
      </c>
      <c r="O133" s="57">
        <f t="shared" si="238"/>
        <v>83.735099145236049</v>
      </c>
      <c r="P133" s="40">
        <f>tpo_bars!AB133</f>
        <v>73.002837170906972</v>
      </c>
      <c r="Q133" s="57">
        <f t="shared" si="239"/>
        <v>69.168938271951319</v>
      </c>
      <c r="R133" s="40">
        <f>tpo_bars!AC133</f>
        <v>73.297356568827382</v>
      </c>
      <c r="S133" s="57">
        <f t="shared" si="240"/>
        <v>69.589368192256174</v>
      </c>
      <c r="T133" s="40">
        <f>tpo_bars!AF133</f>
        <v>72.90595229435857</v>
      </c>
      <c r="U133" s="57">
        <f t="shared" si="240"/>
        <v>77.180168127926123</v>
      </c>
      <c r="V133" s="40">
        <f>tpo_bars!AI133</f>
        <v>59.958339389915153</v>
      </c>
      <c r="W133" s="57">
        <f t="shared" si="241"/>
        <v>57.927524445204021</v>
      </c>
      <c r="X133" s="40">
        <f>tpo_bars!AO133</f>
        <v>97.280007826673014</v>
      </c>
      <c r="Y133" s="57">
        <f t="shared" si="242"/>
        <v>93.559735017502874</v>
      </c>
      <c r="Z133" s="40">
        <f>tpo_bars!AP133</f>
        <v>60.258159802461364</v>
      </c>
      <c r="AA133" s="57">
        <f t="shared" si="243"/>
        <v>54.426056809624171</v>
      </c>
      <c r="AB133" s="40">
        <f>tpo_bars!AS133</f>
        <v>85.970907794275945</v>
      </c>
      <c r="AC133" s="57">
        <f t="shared" si="234"/>
        <v>81.777152693867379</v>
      </c>
      <c r="AD133" s="40">
        <f>tpo_bars!AY133</f>
        <v>57.052092913904929</v>
      </c>
      <c r="AE133" s="57">
        <f t="shared" si="244"/>
        <v>58.923313728705999</v>
      </c>
      <c r="AF133" s="40">
        <f>tpo_bars!AZ133</f>
        <v>74.898097824708984</v>
      </c>
      <c r="AG133" s="57">
        <f t="shared" si="245"/>
        <v>73.448543745157195</v>
      </c>
      <c r="AH133" s="40">
        <f>tpo_bars!BF133</f>
        <v>75.99954042993474</v>
      </c>
      <c r="AI133" s="57">
        <f t="shared" si="235"/>
        <v>72.740943859641519</v>
      </c>
      <c r="AJ133" s="40">
        <f>tpo_bars!BG133</f>
        <v>76.532576957812481</v>
      </c>
      <c r="AK133" s="57">
        <f t="shared" si="246"/>
        <v>68.834759999653357</v>
      </c>
      <c r="AL133" s="40">
        <f>tpo_bars!BJ133</f>
        <v>72.878826959205384</v>
      </c>
      <c r="AM133" s="57">
        <f t="shared" si="247"/>
        <v>71.03290819253067</v>
      </c>
      <c r="AN133" s="40">
        <f>tpo_bars!BM133</f>
        <v>54.336157134674174</v>
      </c>
      <c r="AO133" s="57">
        <f t="shared" si="248"/>
        <v>53.397828165453092</v>
      </c>
      <c r="AP133" s="40">
        <f>tpo_bars!BP133</f>
        <v>59.827317751467845</v>
      </c>
      <c r="AQ133" s="57">
        <f t="shared" si="249"/>
        <v>56.366147194977266</v>
      </c>
      <c r="AR133" s="40">
        <f>tpo_bars!BS133</f>
        <v>74.579545617073052</v>
      </c>
      <c r="AS133" s="57">
        <f t="shared" si="250"/>
        <v>66.853255206499554</v>
      </c>
      <c r="AT133" s="40">
        <f>tpo_bars!BY133</f>
        <v>64.198369560855397</v>
      </c>
      <c r="AU133" s="57">
        <f t="shared" si="251"/>
        <v>63.358346779865677</v>
      </c>
      <c r="AV133" s="40">
        <f>tpo_bars!BZ133</f>
        <v>85.730528784732726</v>
      </c>
      <c r="AW133" s="57">
        <f t="shared" si="251"/>
        <v>75.004342398766923</v>
      </c>
      <c r="AX133" s="40">
        <f>tpo_bars!CF133</f>
        <v>64.298471917755279</v>
      </c>
      <c r="AY133" s="57">
        <f t="shared" si="252"/>
        <v>59.280688850080359</v>
      </c>
      <c r="AZ133" s="40">
        <f>tpo_bars!CG133</f>
        <v>75.178273158787974</v>
      </c>
      <c r="BA133" s="57">
        <f t="shared" si="236"/>
        <v>67.433690443228826</v>
      </c>
      <c r="BB133" s="40">
        <f>tpo_bars!CJ133</f>
        <v>80.879303337745256</v>
      </c>
      <c r="BC133" s="57">
        <f t="shared" si="253"/>
        <v>71.138690598466056</v>
      </c>
      <c r="BD133" s="40">
        <f>tpo_bars!CM133</f>
        <v>71.042877905973668</v>
      </c>
      <c r="BE133" s="57">
        <f t="shared" si="254"/>
        <v>68.028291218524274</v>
      </c>
      <c r="BF133" s="58">
        <f t="shared" si="228"/>
        <v>74.480794606960316</v>
      </c>
      <c r="BG133" s="57">
        <f t="shared" si="255"/>
        <v>70.533504819446122</v>
      </c>
      <c r="BH133" s="57">
        <f t="shared" si="229"/>
        <v>0.66343331642379355</v>
      </c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  <c r="CZ133" s="57"/>
      <c r="DA133" s="57"/>
      <c r="DB133" s="57"/>
      <c r="DC133" s="57"/>
      <c r="DD133" s="57"/>
      <c r="DE133" s="57"/>
      <c r="DF133" s="57"/>
      <c r="DG133" s="57"/>
      <c r="DH133" s="57"/>
      <c r="DI133" s="57"/>
      <c r="DJ133" s="57"/>
      <c r="DK133" s="57"/>
      <c r="DL133" s="57"/>
      <c r="DM133" s="57"/>
      <c r="DN133" s="57"/>
      <c r="DO133" s="57"/>
      <c r="DP133" s="57"/>
      <c r="DQ133" s="57"/>
      <c r="DR133" s="57"/>
      <c r="DS133" s="57"/>
      <c r="DT133" s="57"/>
      <c r="DU133" s="57"/>
      <c r="DV133" s="57"/>
      <c r="DW133" s="57"/>
      <c r="DX133" s="57"/>
      <c r="DY133" s="57"/>
      <c r="DZ133" s="57"/>
      <c r="EA133" s="57"/>
      <c r="EB133" s="57"/>
      <c r="EC133" s="57"/>
      <c r="ED133" s="57"/>
      <c r="EE133" s="57"/>
      <c r="EF133" s="57"/>
      <c r="EG133" s="57"/>
      <c r="EH133" s="57"/>
      <c r="EI133" s="57"/>
      <c r="EJ133" s="57"/>
      <c r="EK133" s="57"/>
      <c r="EL133" s="57"/>
      <c r="EM133" s="57"/>
      <c r="EN133" s="57"/>
      <c r="EO133" s="57"/>
      <c r="EP133" s="57"/>
      <c r="EQ133" s="57"/>
      <c r="ER133" s="57"/>
      <c r="ES133" s="57"/>
      <c r="ET133" s="57"/>
      <c r="EU133" s="57"/>
      <c r="EV133" s="57"/>
      <c r="EW133" s="57"/>
      <c r="EX133" s="57"/>
      <c r="EY133" s="57"/>
      <c r="EZ133" s="57"/>
      <c r="FA133" s="57"/>
    </row>
    <row r="134" spans="1:157" x14ac:dyDescent="0.3">
      <c r="C134" s="3">
        <v>133</v>
      </c>
      <c r="D134" s="57">
        <f>tpo_bars!F134</f>
        <v>72.247542035040453</v>
      </c>
      <c r="E134" s="57">
        <f t="shared" si="230"/>
        <v>64.880495028052735</v>
      </c>
      <c r="F134" s="40">
        <f>tpo_bars!I134</f>
        <v>86.267605633591216</v>
      </c>
      <c r="G134" s="40">
        <f t="shared" si="231"/>
        <v>92.331684755169604</v>
      </c>
      <c r="H134" s="40">
        <f>tpo_bars!O134</f>
        <v>89.102909479309304</v>
      </c>
      <c r="I134" s="57">
        <f t="shared" si="232"/>
        <v>80.555367508849244</v>
      </c>
      <c r="J134" s="40">
        <f>tpo_bars!P134</f>
        <v>75.999540437956782</v>
      </c>
      <c r="K134" s="57">
        <f t="shared" si="237"/>
        <v>74.629017405076667</v>
      </c>
      <c r="L134" s="40">
        <f>tpo_bars!S134</f>
        <v>75.39893617184228</v>
      </c>
      <c r="M134" s="57">
        <f t="shared" si="233"/>
        <v>78.802272342778153</v>
      </c>
      <c r="N134" s="40">
        <f>tpo_bars!V134</f>
        <v>88.341346149864862</v>
      </c>
      <c r="O134" s="57">
        <f t="shared" si="238"/>
        <v>83.735099145236049</v>
      </c>
      <c r="P134" s="40">
        <f>tpo_bars!AB134</f>
        <v>72.916331768453432</v>
      </c>
      <c r="Q134" s="57">
        <f t="shared" si="239"/>
        <v>69.168938271951319</v>
      </c>
      <c r="R134" s="40">
        <f>tpo_bars!AC134</f>
        <v>69.368708052964323</v>
      </c>
      <c r="S134" s="57">
        <f t="shared" si="240"/>
        <v>69.589368192256174</v>
      </c>
      <c r="T134" s="40">
        <f>tpo_bars!AF134</f>
        <v>72.916666668776145</v>
      </c>
      <c r="U134" s="57">
        <f t="shared" si="240"/>
        <v>77.180168127926123</v>
      </c>
      <c r="V134" s="40">
        <f>tpo_bars!AI134</f>
        <v>59.573126798973384</v>
      </c>
      <c r="W134" s="57">
        <f t="shared" si="241"/>
        <v>57.927524445204021</v>
      </c>
      <c r="X134" s="40">
        <f>tpo_bars!AO134</f>
        <v>101.58104537016567</v>
      </c>
      <c r="Y134" s="57">
        <f t="shared" si="242"/>
        <v>93.559735017502874</v>
      </c>
      <c r="Z134" s="40">
        <f>tpo_bars!AP134</f>
        <v>59.175214693817999</v>
      </c>
      <c r="AA134" s="57">
        <f t="shared" si="243"/>
        <v>54.426056809624171</v>
      </c>
      <c r="AB134" s="40">
        <f>tpo_bars!AS134</f>
        <v>83.466520860670784</v>
      </c>
      <c r="AC134" s="57">
        <f t="shared" si="234"/>
        <v>81.777152693867379</v>
      </c>
      <c r="AD134" s="40">
        <f>tpo_bars!AY134</f>
        <v>56.790865385042139</v>
      </c>
      <c r="AE134" s="57">
        <f t="shared" si="244"/>
        <v>58.923313728705999</v>
      </c>
      <c r="AF134" s="40">
        <f>tpo_bars!AZ134</f>
        <v>74.898097829903719</v>
      </c>
      <c r="AG134" s="57">
        <f t="shared" si="245"/>
        <v>73.448543745157195</v>
      </c>
      <c r="AH134" s="40">
        <f>tpo_bars!BF134</f>
        <v>76.373922424338659</v>
      </c>
      <c r="AI134" s="57">
        <f t="shared" si="235"/>
        <v>72.740943859641519</v>
      </c>
      <c r="AJ134" s="40">
        <f>tpo_bars!BG134</f>
        <v>75.61728395110363</v>
      </c>
      <c r="AK134" s="57">
        <f t="shared" si="246"/>
        <v>68.834759999653357</v>
      </c>
      <c r="AL134" s="40">
        <f>tpo_bars!BJ134</f>
        <v>72.027439573380363</v>
      </c>
      <c r="AM134" s="57">
        <f t="shared" si="247"/>
        <v>71.03290819253067</v>
      </c>
      <c r="AN134" s="40">
        <f>tpo_bars!BM134</f>
        <v>54.399671051233156</v>
      </c>
      <c r="AO134" s="57">
        <f t="shared" si="248"/>
        <v>53.397828165453092</v>
      </c>
      <c r="AP134" s="40">
        <f>tpo_bars!BP134</f>
        <v>59.608803151704315</v>
      </c>
      <c r="AQ134" s="57">
        <f t="shared" si="249"/>
        <v>56.366147194977266</v>
      </c>
      <c r="AR134" s="40">
        <f>tpo_bars!BS134</f>
        <v>72.111191859498845</v>
      </c>
      <c r="AS134" s="57">
        <f t="shared" si="250"/>
        <v>66.853255206499554</v>
      </c>
      <c r="AT134" s="40">
        <f>tpo_bars!BY134</f>
        <v>64.431818185296535</v>
      </c>
      <c r="AU134" s="57">
        <f t="shared" si="251"/>
        <v>63.358346779865677</v>
      </c>
      <c r="AV134" s="40">
        <f>tpo_bars!BZ134</f>
        <v>90.286624199329225</v>
      </c>
      <c r="AW134" s="57">
        <f t="shared" si="251"/>
        <v>75.004342398766923</v>
      </c>
      <c r="AX134" s="40">
        <f>tpo_bars!CF134</f>
        <v>72.111191866721029</v>
      </c>
      <c r="AY134" s="57">
        <f t="shared" si="252"/>
        <v>59.280688850080359</v>
      </c>
      <c r="AZ134" s="40">
        <f>tpo_bars!CG134</f>
        <v>73.255813957747193</v>
      </c>
      <c r="BA134" s="57">
        <f t="shared" si="236"/>
        <v>67.433690443228826</v>
      </c>
      <c r="BB134" s="40">
        <f>tpo_bars!CJ134</f>
        <v>78.900286267070825</v>
      </c>
      <c r="BC134" s="57">
        <f t="shared" si="253"/>
        <v>71.138690598466056</v>
      </c>
      <c r="BD134" s="40">
        <f>tpo_bars!CM134</f>
        <v>68.906249998923329</v>
      </c>
      <c r="BE134" s="57">
        <f t="shared" si="254"/>
        <v>68.028291218524274</v>
      </c>
      <c r="BF134" s="58">
        <f t="shared" si="228"/>
        <v>73.928694586026637</v>
      </c>
      <c r="BG134" s="57">
        <f t="shared" si="255"/>
        <v>70.533504819446122</v>
      </c>
      <c r="BH134" s="57">
        <f t="shared" si="229"/>
        <v>0.60658016503674994</v>
      </c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  <c r="CS134" s="57"/>
      <c r="CT134" s="57"/>
      <c r="CU134" s="57"/>
      <c r="CV134" s="57"/>
      <c r="CW134" s="57"/>
      <c r="CX134" s="57"/>
      <c r="CY134" s="57"/>
      <c r="CZ134" s="57"/>
      <c r="DA134" s="57"/>
      <c r="DB134" s="57"/>
      <c r="DC134" s="57"/>
      <c r="DD134" s="57"/>
      <c r="DE134" s="57"/>
      <c r="DF134" s="57"/>
      <c r="DG134" s="57"/>
      <c r="DH134" s="57"/>
      <c r="DI134" s="57"/>
      <c r="DJ134" s="57"/>
      <c r="DK134" s="57"/>
      <c r="DL134" s="57"/>
      <c r="DM134" s="57"/>
      <c r="DN134" s="57"/>
      <c r="DO134" s="57"/>
      <c r="DP134" s="57"/>
      <c r="DQ134" s="57"/>
      <c r="DR134" s="57"/>
      <c r="DS134" s="57"/>
      <c r="DT134" s="57"/>
      <c r="DU134" s="57"/>
      <c r="DV134" s="57"/>
      <c r="DW134" s="57"/>
      <c r="DX134" s="57"/>
      <c r="DY134" s="57"/>
      <c r="DZ134" s="57"/>
      <c r="EA134" s="57"/>
      <c r="EB134" s="57"/>
      <c r="EC134" s="57"/>
      <c r="ED134" s="57"/>
      <c r="EE134" s="57"/>
      <c r="EF134" s="57"/>
      <c r="EG134" s="57"/>
      <c r="EH134" s="57"/>
      <c r="EI134" s="57"/>
      <c r="EJ134" s="57"/>
      <c r="EK134" s="57"/>
      <c r="EL134" s="57"/>
      <c r="EM134" s="57"/>
      <c r="EN134" s="57"/>
      <c r="EO134" s="57"/>
      <c r="EP134" s="57"/>
      <c r="EQ134" s="57"/>
      <c r="ER134" s="57"/>
      <c r="ES134" s="57"/>
      <c r="ET134" s="57"/>
      <c r="EU134" s="57"/>
      <c r="EV134" s="57"/>
      <c r="EW134" s="57"/>
      <c r="EX134" s="57"/>
      <c r="EY134" s="57"/>
      <c r="EZ134" s="57"/>
      <c r="FA134" s="57"/>
    </row>
    <row r="135" spans="1:157" x14ac:dyDescent="0.3">
      <c r="B135" s="7" t="s">
        <v>35</v>
      </c>
      <c r="C135" s="3">
        <v>134</v>
      </c>
      <c r="D135" s="57">
        <f>tpo_bars!F135</f>
        <v>65.463667158200494</v>
      </c>
      <c r="E135" s="57">
        <f t="shared" si="230"/>
        <v>64.880495028052735</v>
      </c>
      <c r="F135" s="40">
        <f>tpo_bars!I135</f>
        <v>103.18181818254777</v>
      </c>
      <c r="G135" s="40">
        <f t="shared" si="231"/>
        <v>92.331684755169604</v>
      </c>
      <c r="H135" s="40">
        <f>tpo_bars!O135</f>
        <v>86.252607790095553</v>
      </c>
      <c r="I135" s="57">
        <f t="shared" si="232"/>
        <v>80.555367508849244</v>
      </c>
      <c r="J135" s="40">
        <f>tpo_bars!P135</f>
        <v>76.844444630575907</v>
      </c>
      <c r="K135" s="57">
        <f t="shared" si="237"/>
        <v>74.629017405076667</v>
      </c>
      <c r="L135" s="40">
        <f>tpo_bars!S135</f>
        <v>78.919202581039343</v>
      </c>
      <c r="M135" s="57">
        <f t="shared" si="233"/>
        <v>78.802272342778153</v>
      </c>
      <c r="N135" s="40">
        <f>tpo_bars!V135</f>
        <v>90.034445307574501</v>
      </c>
      <c r="O135" s="57">
        <f t="shared" si="238"/>
        <v>83.735099145236049</v>
      </c>
      <c r="P135" s="40">
        <f>tpo_bars!AB135</f>
        <v>67.481637643280024</v>
      </c>
      <c r="Q135" s="57">
        <f t="shared" si="239"/>
        <v>69.168938271951319</v>
      </c>
      <c r="R135" s="40">
        <f>tpo_bars!AC135</f>
        <v>71.645503969033854</v>
      </c>
      <c r="S135" s="57">
        <f t="shared" si="240"/>
        <v>69.589368192256174</v>
      </c>
      <c r="T135" s="40">
        <f>tpo_bars!AF135</f>
        <v>80.58848972154297</v>
      </c>
      <c r="U135" s="57">
        <f t="shared" si="240"/>
        <v>77.180168127926123</v>
      </c>
      <c r="V135" s="40">
        <f>tpo_bars!AI135</f>
        <v>60.623180780952055</v>
      </c>
      <c r="W135" s="57">
        <f t="shared" si="241"/>
        <v>57.927524445204021</v>
      </c>
      <c r="X135" s="40">
        <f>tpo_bars!AO135</f>
        <v>96.899414082431377</v>
      </c>
      <c r="Y135" s="57">
        <f t="shared" si="242"/>
        <v>93.559735017502874</v>
      </c>
      <c r="Z135" s="40">
        <f>tpo_bars!AP135</f>
        <v>60.484199758735087</v>
      </c>
      <c r="AA135" s="57">
        <f t="shared" si="243"/>
        <v>54.426056809624171</v>
      </c>
      <c r="AB135" s="40">
        <f>tpo_bars!AS135</f>
        <v>88.157968377948777</v>
      </c>
      <c r="AC135" s="57">
        <f t="shared" si="234"/>
        <v>81.777152693867379</v>
      </c>
      <c r="AD135" s="40">
        <f>tpo_bars!AY135</f>
        <v>60.680650681847723</v>
      </c>
      <c r="AE135" s="57">
        <f t="shared" si="244"/>
        <v>58.923313728705999</v>
      </c>
      <c r="AF135" s="40">
        <f>tpo_bars!AZ135</f>
        <v>79.365703662713827</v>
      </c>
      <c r="AG135" s="57">
        <f t="shared" si="245"/>
        <v>73.448543745157195</v>
      </c>
      <c r="AH135" s="40">
        <f>tpo_bars!BF135</f>
        <v>73.828125002883411</v>
      </c>
      <c r="AI135" s="57">
        <f t="shared" si="235"/>
        <v>72.740943859641519</v>
      </c>
      <c r="AJ135" s="40">
        <f>tpo_bars!BG135</f>
        <v>73.20545180774775</v>
      </c>
      <c r="AK135" s="57">
        <f t="shared" si="246"/>
        <v>68.834759999653357</v>
      </c>
      <c r="AL135" s="40">
        <f>tpo_bars!BJ135</f>
        <v>73.21802646618093</v>
      </c>
      <c r="AM135" s="57">
        <f t="shared" si="247"/>
        <v>71.03290819253067</v>
      </c>
      <c r="AN135" s="40">
        <f>tpo_bars!BM135</f>
        <v>56.525026204732725</v>
      </c>
      <c r="AO135" s="57">
        <f t="shared" si="248"/>
        <v>53.397828165453092</v>
      </c>
      <c r="AP135" s="40">
        <f>tpo_bars!BP135</f>
        <v>59.081536132300151</v>
      </c>
      <c r="AQ135" s="57">
        <f t="shared" si="249"/>
        <v>56.366147194977266</v>
      </c>
      <c r="AR135" s="40">
        <f>tpo_bars!BS135</f>
        <v>69.91891901880966</v>
      </c>
      <c r="AS135" s="57">
        <f t="shared" si="250"/>
        <v>66.853255206499554</v>
      </c>
      <c r="AT135" s="40">
        <f>tpo_bars!BY135</f>
        <v>68.677325580147709</v>
      </c>
      <c r="AU135" s="57">
        <f t="shared" si="251"/>
        <v>63.358346779865677</v>
      </c>
      <c r="AV135" s="40">
        <f>tpo_bars!BZ135</f>
        <v>83.219503744208168</v>
      </c>
      <c r="AW135" s="57">
        <f t="shared" si="251"/>
        <v>75.004342398766923</v>
      </c>
      <c r="AX135" s="40">
        <f>tpo_bars!CF135</f>
        <v>57.850396453411953</v>
      </c>
      <c r="AY135" s="57">
        <f t="shared" si="252"/>
        <v>59.280688850080359</v>
      </c>
      <c r="AZ135" s="40">
        <f>tpo_bars!CG135</f>
        <v>72.016890090481638</v>
      </c>
      <c r="BA135" s="57">
        <f t="shared" si="236"/>
        <v>67.433690443228826</v>
      </c>
      <c r="BB135" s="40">
        <f>tpo_bars!CJ135</f>
        <v>75.307896641535791</v>
      </c>
      <c r="BC135" s="57">
        <f t="shared" si="253"/>
        <v>71.138690598466056</v>
      </c>
      <c r="BD135" s="40">
        <f>tpo_bars!CM135</f>
        <v>74.018174649270492</v>
      </c>
      <c r="BE135" s="57">
        <f t="shared" si="254"/>
        <v>68.028291218524274</v>
      </c>
      <c r="BF135" s="58">
        <f t="shared" si="228"/>
        <v>74.203340967415912</v>
      </c>
      <c r="BG135" s="57">
        <f t="shared" si="255"/>
        <v>70.533504819446122</v>
      </c>
      <c r="BH135" s="57">
        <f t="shared" si="229"/>
        <v>0.63486220036908303</v>
      </c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  <c r="CS135" s="57"/>
      <c r="CT135" s="57"/>
      <c r="CU135" s="57"/>
      <c r="CV135" s="57"/>
      <c r="CW135" s="57"/>
      <c r="CX135" s="57"/>
      <c r="CY135" s="57"/>
      <c r="CZ135" s="57"/>
      <c r="DA135" s="57"/>
      <c r="DB135" s="57"/>
      <c r="DC135" s="57"/>
      <c r="DD135" s="57"/>
      <c r="DE135" s="57"/>
      <c r="DF135" s="57"/>
      <c r="DG135" s="57"/>
      <c r="DH135" s="57"/>
      <c r="DI135" s="57"/>
      <c r="DJ135" s="57"/>
      <c r="DK135" s="57"/>
      <c r="DL135" s="57"/>
      <c r="DM135" s="57"/>
      <c r="DN135" s="57"/>
      <c r="DO135" s="57"/>
      <c r="DP135" s="57"/>
      <c r="DQ135" s="57"/>
      <c r="DR135" s="57"/>
      <c r="DS135" s="57"/>
      <c r="DT135" s="57"/>
      <c r="DU135" s="57"/>
      <c r="DV135" s="57"/>
      <c r="DW135" s="57"/>
      <c r="DX135" s="57"/>
      <c r="DY135" s="57"/>
      <c r="DZ135" s="57"/>
      <c r="EA135" s="57"/>
      <c r="EB135" s="57"/>
      <c r="EC135" s="57"/>
      <c r="ED135" s="57"/>
      <c r="EE135" s="57"/>
      <c r="EF135" s="57"/>
      <c r="EG135" s="57"/>
      <c r="EH135" s="57"/>
      <c r="EI135" s="57"/>
      <c r="EJ135" s="57"/>
      <c r="EK135" s="57"/>
      <c r="EL135" s="57"/>
      <c r="EM135" s="57"/>
      <c r="EN135" s="57"/>
      <c r="EO135" s="57"/>
      <c r="EP135" s="57"/>
      <c r="EQ135" s="57"/>
      <c r="ER135" s="57"/>
      <c r="ES135" s="57"/>
      <c r="ET135" s="57"/>
      <c r="EU135" s="57"/>
      <c r="EV135" s="57"/>
      <c r="EW135" s="57"/>
      <c r="EX135" s="57"/>
      <c r="EY135" s="57"/>
      <c r="EZ135" s="57"/>
      <c r="FA135" s="57"/>
    </row>
    <row r="136" spans="1:157" x14ac:dyDescent="0.3">
      <c r="C136" s="3">
        <v>135</v>
      </c>
      <c r="D136" s="57">
        <f>tpo_bars!F136</f>
        <v>62.139904807551325</v>
      </c>
      <c r="E136" s="57">
        <f t="shared" si="230"/>
        <v>64.880495028052735</v>
      </c>
      <c r="F136" s="40">
        <f>tpo_bars!I136</f>
        <v>102.27272727272779</v>
      </c>
      <c r="G136" s="40">
        <f t="shared" si="231"/>
        <v>92.331684755169604</v>
      </c>
      <c r="H136" s="40">
        <f>tpo_bars!O136</f>
        <v>89.423613104337463</v>
      </c>
      <c r="I136" s="57">
        <f t="shared" si="232"/>
        <v>80.555367508849244</v>
      </c>
      <c r="J136" s="40">
        <f>tpo_bars!P136</f>
        <v>74.359262593271595</v>
      </c>
      <c r="K136" s="57">
        <f t="shared" si="237"/>
        <v>74.629017405076667</v>
      </c>
      <c r="L136" s="40">
        <f>tpo_bars!S136</f>
        <v>78.625198102656782</v>
      </c>
      <c r="M136" s="57">
        <f t="shared" si="233"/>
        <v>78.802272342778153</v>
      </c>
      <c r="N136" s="40">
        <f>tpo_bars!V136</f>
        <v>87.200105460582833</v>
      </c>
      <c r="O136" s="57">
        <f t="shared" si="238"/>
        <v>83.735099145236049</v>
      </c>
      <c r="P136" s="40">
        <f>tpo_bars!AB136</f>
        <v>68.186210716850127</v>
      </c>
      <c r="Q136" s="57">
        <f t="shared" si="239"/>
        <v>69.168938271951319</v>
      </c>
      <c r="R136" s="40">
        <f>tpo_bars!AC136</f>
        <v>69.837415540171335</v>
      </c>
      <c r="S136" s="57">
        <f t="shared" si="240"/>
        <v>69.589368192256174</v>
      </c>
      <c r="T136" s="40">
        <f>tpo_bars!AF136</f>
        <v>84.432437028739557</v>
      </c>
      <c r="U136" s="57">
        <f t="shared" si="240"/>
        <v>77.180168127926123</v>
      </c>
      <c r="V136" s="40">
        <f>tpo_bars!AI136</f>
        <v>60.859298328735065</v>
      </c>
      <c r="W136" s="57">
        <f t="shared" si="241"/>
        <v>57.927524445204021</v>
      </c>
      <c r="X136" s="40">
        <f>tpo_bars!AO136</f>
        <v>99.384014400304665</v>
      </c>
      <c r="Y136" s="57">
        <f t="shared" si="242"/>
        <v>93.559735017502874</v>
      </c>
      <c r="Z136" s="40">
        <f>tpo_bars!AP136</f>
        <v>60.326483459711106</v>
      </c>
      <c r="AA136" s="57">
        <f t="shared" si="243"/>
        <v>54.426056809624171</v>
      </c>
      <c r="AB136" s="40">
        <f>tpo_bars!AS136</f>
        <v>88.625401936383909</v>
      </c>
      <c r="AC136" s="57">
        <f t="shared" si="234"/>
        <v>81.777152693867379</v>
      </c>
      <c r="AD136" s="40">
        <f>tpo_bars!AY136</f>
        <v>63.638149218373016</v>
      </c>
      <c r="AE136" s="57">
        <f t="shared" si="244"/>
        <v>58.923313728705999</v>
      </c>
      <c r="AF136" s="40">
        <f>tpo_bars!AZ136</f>
        <v>81.599506583014929</v>
      </c>
      <c r="AG136" s="57">
        <f t="shared" si="245"/>
        <v>73.448543745157195</v>
      </c>
      <c r="AH136" s="40">
        <f>tpo_bars!BF136</f>
        <v>79.507211529024843</v>
      </c>
      <c r="AI136" s="57">
        <f t="shared" si="235"/>
        <v>72.740943859641519</v>
      </c>
      <c r="AJ136" s="40">
        <f>tpo_bars!BG136</f>
        <v>71.313065981038164</v>
      </c>
      <c r="AK136" s="57">
        <f t="shared" si="246"/>
        <v>68.834759999653357</v>
      </c>
      <c r="AL136" s="40">
        <f>tpo_bars!BJ136</f>
        <v>73.174779373212459</v>
      </c>
      <c r="AM136" s="57">
        <f t="shared" si="247"/>
        <v>71.03290819253067</v>
      </c>
      <c r="AN136" s="40">
        <f>tpo_bars!BM136</f>
        <v>57.635339218901748</v>
      </c>
      <c r="AO136" s="57">
        <f t="shared" si="248"/>
        <v>53.397828165453092</v>
      </c>
      <c r="AP136" s="40">
        <f>tpo_bars!BP136</f>
        <v>58.654016672775427</v>
      </c>
      <c r="AQ136" s="57">
        <f t="shared" si="249"/>
        <v>56.366147194977266</v>
      </c>
      <c r="AR136" s="40">
        <f>tpo_bars!BS136</f>
        <v>66.971517280284417</v>
      </c>
      <c r="AS136" s="57">
        <f t="shared" si="250"/>
        <v>66.853255206499554</v>
      </c>
      <c r="AT136" s="40">
        <f>tpo_bars!BY136</f>
        <v>67.887931032654109</v>
      </c>
      <c r="AU136" s="57">
        <f t="shared" si="251"/>
        <v>63.358346779865677</v>
      </c>
      <c r="AV136" s="40">
        <f>tpo_bars!BZ136</f>
        <v>83.103015077595032</v>
      </c>
      <c r="AW136" s="57">
        <f t="shared" si="251"/>
        <v>75.004342398766923</v>
      </c>
      <c r="AX136" s="40">
        <f>tpo_bars!CF136</f>
        <v>60.326483459711106</v>
      </c>
      <c r="AY136" s="57">
        <f t="shared" si="252"/>
        <v>59.280688850080359</v>
      </c>
      <c r="AZ136" s="40">
        <f>tpo_bars!CG136</f>
        <v>69.955583756068279</v>
      </c>
      <c r="BA136" s="57">
        <f t="shared" si="236"/>
        <v>67.433690443228826</v>
      </c>
      <c r="BB136" s="40">
        <f>tpo_bars!CJ136</f>
        <v>72.027439025762447</v>
      </c>
      <c r="BC136" s="57">
        <f t="shared" si="253"/>
        <v>71.138690598466056</v>
      </c>
      <c r="BD136" s="40">
        <f>tpo_bars!CM136</f>
        <v>74.971666044156308</v>
      </c>
      <c r="BE136" s="57">
        <f t="shared" si="254"/>
        <v>68.028291218524274</v>
      </c>
      <c r="BF136" s="58">
        <f t="shared" si="228"/>
        <v>74.312510259429473</v>
      </c>
      <c r="BG136" s="57">
        <f t="shared" si="255"/>
        <v>70.533504819446122</v>
      </c>
      <c r="BH136" s="57">
        <f t="shared" si="229"/>
        <v>0.64610403708404474</v>
      </c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  <c r="CS136" s="57"/>
      <c r="CT136" s="57"/>
      <c r="CU136" s="57"/>
      <c r="CV136" s="57"/>
      <c r="CW136" s="57"/>
      <c r="CX136" s="57"/>
      <c r="CY136" s="57"/>
      <c r="CZ136" s="57"/>
      <c r="DA136" s="57"/>
      <c r="DB136" s="57"/>
      <c r="DC136" s="57"/>
      <c r="DD136" s="57"/>
      <c r="DE136" s="57"/>
      <c r="DF136" s="57"/>
      <c r="DG136" s="57"/>
      <c r="DH136" s="57"/>
      <c r="DI136" s="57"/>
      <c r="DJ136" s="57"/>
      <c r="DK136" s="57"/>
      <c r="DL136" s="57"/>
      <c r="DM136" s="57"/>
      <c r="DN136" s="57"/>
      <c r="DO136" s="57"/>
      <c r="DP136" s="57"/>
      <c r="DQ136" s="57"/>
      <c r="DR136" s="57"/>
      <c r="DS136" s="57"/>
      <c r="DT136" s="57"/>
      <c r="DU136" s="57"/>
      <c r="DV136" s="57"/>
      <c r="DW136" s="57"/>
      <c r="DX136" s="57"/>
      <c r="DY136" s="57"/>
      <c r="DZ136" s="57"/>
      <c r="EA136" s="57"/>
      <c r="EB136" s="57"/>
      <c r="EC136" s="57"/>
      <c r="ED136" s="57"/>
      <c r="EE136" s="57"/>
      <c r="EF136" s="57"/>
      <c r="EG136" s="57"/>
      <c r="EH136" s="57"/>
      <c r="EI136" s="57"/>
      <c r="EJ136" s="57"/>
      <c r="EK136" s="57"/>
      <c r="EL136" s="57"/>
      <c r="EM136" s="57"/>
      <c r="EN136" s="57"/>
      <c r="EO136" s="57"/>
      <c r="EP136" s="57"/>
      <c r="EQ136" s="57"/>
      <c r="ER136" s="57"/>
      <c r="ES136" s="57"/>
      <c r="ET136" s="57"/>
      <c r="EU136" s="57"/>
      <c r="EV136" s="57"/>
      <c r="EW136" s="57"/>
      <c r="EX136" s="57"/>
      <c r="EY136" s="57"/>
      <c r="EZ136" s="57"/>
      <c r="FA136" s="57"/>
    </row>
    <row r="137" spans="1:157" x14ac:dyDescent="0.3">
      <c r="B137" s="7" t="s">
        <v>36</v>
      </c>
      <c r="C137" s="3">
        <v>136</v>
      </c>
      <c r="D137" s="57">
        <f>tpo_bars!F137</f>
        <v>62.729307699618204</v>
      </c>
      <c r="E137" s="57">
        <f t="shared" si="230"/>
        <v>64.880495028052735</v>
      </c>
      <c r="F137" s="40">
        <f>tpo_bars!I137</f>
        <v>106.88240519933566</v>
      </c>
      <c r="G137" s="40">
        <f t="shared" si="231"/>
        <v>92.331684755169604</v>
      </c>
      <c r="H137" s="40">
        <f>tpo_bars!O137</f>
        <v>83.862004847390892</v>
      </c>
      <c r="I137" s="57">
        <f t="shared" si="232"/>
        <v>80.555367508849244</v>
      </c>
      <c r="J137" s="40">
        <f>tpo_bars!P137</f>
        <v>76.28104953939436</v>
      </c>
      <c r="K137" s="57">
        <f t="shared" si="237"/>
        <v>74.629017405076667</v>
      </c>
      <c r="L137" s="40">
        <f>tpo_bars!S137</f>
        <v>82.15582654707427</v>
      </c>
      <c r="M137" s="57">
        <f t="shared" si="233"/>
        <v>78.802272342778153</v>
      </c>
      <c r="N137" s="40">
        <f>tpo_bars!V137</f>
        <v>87.474203410790267</v>
      </c>
      <c r="O137" s="57">
        <f t="shared" si="238"/>
        <v>83.735099145236049</v>
      </c>
      <c r="P137" s="40">
        <f>tpo_bars!AB137</f>
        <v>66.256286125881402</v>
      </c>
      <c r="Q137" s="57">
        <f t="shared" si="239"/>
        <v>69.168938271951319</v>
      </c>
      <c r="R137" s="40">
        <f>tpo_bars!AC137</f>
        <v>70.218000911260901</v>
      </c>
      <c r="S137" s="57">
        <f t="shared" si="240"/>
        <v>69.589368192256174</v>
      </c>
      <c r="T137" s="40">
        <f>tpo_bars!AF137</f>
        <v>83.065935057252602</v>
      </c>
      <c r="U137" s="57">
        <f t="shared" si="240"/>
        <v>77.180168127926123</v>
      </c>
      <c r="V137" s="40">
        <f>tpo_bars!AI137</f>
        <v>60.626718178951492</v>
      </c>
      <c r="W137" s="57">
        <f t="shared" si="241"/>
        <v>57.927524445204021</v>
      </c>
      <c r="X137" s="40">
        <f>tpo_bars!AO137</f>
        <v>98.048418993648795</v>
      </c>
      <c r="Y137" s="57">
        <f t="shared" si="242"/>
        <v>93.559735017502874</v>
      </c>
      <c r="Z137" s="40">
        <f>tpo_bars!AP137</f>
        <v>58.994973419221132</v>
      </c>
      <c r="AA137" s="57">
        <f t="shared" si="243"/>
        <v>54.426056809624171</v>
      </c>
      <c r="AB137" s="40">
        <f>tpo_bars!AS137</f>
        <v>89.708794754322184</v>
      </c>
      <c r="AC137" s="57">
        <f t="shared" si="234"/>
        <v>81.777152693867379</v>
      </c>
      <c r="AD137" s="40">
        <f>tpo_bars!AY137</f>
        <v>59.544750451636283</v>
      </c>
      <c r="AE137" s="57">
        <f t="shared" si="244"/>
        <v>58.923313728705999</v>
      </c>
      <c r="AF137" s="40">
        <f>tpo_bars!AZ137</f>
        <v>82.31932358074431</v>
      </c>
      <c r="AG137" s="57">
        <f t="shared" si="245"/>
        <v>73.448543745157195</v>
      </c>
      <c r="AH137" s="40">
        <f>tpo_bars!BF137</f>
        <v>71.777343751168942</v>
      </c>
      <c r="AI137" s="57">
        <f t="shared" si="235"/>
        <v>72.740943859641519</v>
      </c>
      <c r="AJ137" s="40">
        <f>tpo_bars!BG137</f>
        <v>72.849547632493199</v>
      </c>
      <c r="AK137" s="57">
        <f t="shared" si="246"/>
        <v>68.834759999653357</v>
      </c>
      <c r="AL137" s="40">
        <f>tpo_bars!BJ137</f>
        <v>73.78675431513976</v>
      </c>
      <c r="AM137" s="57">
        <f t="shared" si="247"/>
        <v>71.03290819253067</v>
      </c>
      <c r="AN137" s="40">
        <f>tpo_bars!BM137</f>
        <v>54.083363748861544</v>
      </c>
      <c r="AO137" s="57">
        <f t="shared" si="248"/>
        <v>53.397828165453092</v>
      </c>
      <c r="AP137" s="40">
        <f>tpo_bars!BP137</f>
        <v>60.08442712467307</v>
      </c>
      <c r="AQ137" s="57">
        <f t="shared" si="249"/>
        <v>56.366147194977266</v>
      </c>
      <c r="AR137" s="40">
        <f>tpo_bars!BS137</f>
        <v>67.776510596308427</v>
      </c>
      <c r="AS137" s="57">
        <f t="shared" si="250"/>
        <v>66.853255206499554</v>
      </c>
      <c r="AT137" s="40">
        <f>tpo_bars!BY137</f>
        <v>63.281249998763435</v>
      </c>
      <c r="AU137" s="57">
        <f t="shared" si="251"/>
        <v>63.358346779865677</v>
      </c>
      <c r="AV137" s="40">
        <f>tpo_bars!BZ137</f>
        <v>81.212629545624765</v>
      </c>
      <c r="AW137" s="57">
        <f t="shared" si="251"/>
        <v>75.004342398766923</v>
      </c>
      <c r="AX137" s="40">
        <f>tpo_bars!CF137</f>
        <v>58.950213883755055</v>
      </c>
      <c r="AY137" s="57">
        <f t="shared" si="252"/>
        <v>59.280688850080359</v>
      </c>
      <c r="AZ137" s="40">
        <f>tpo_bars!CG137</f>
        <v>69.510081461768991</v>
      </c>
      <c r="BA137" s="57">
        <f t="shared" si="236"/>
        <v>67.433690443228826</v>
      </c>
      <c r="BB137" s="40">
        <f>tpo_bars!CJ137</f>
        <v>74.191212800516169</v>
      </c>
      <c r="BC137" s="57">
        <f t="shared" si="253"/>
        <v>71.138690598466056</v>
      </c>
      <c r="BD137" s="40">
        <f>tpo_bars!CM137</f>
        <v>73.799657524795265</v>
      </c>
      <c r="BE137" s="57">
        <f t="shared" si="254"/>
        <v>68.028291218524274</v>
      </c>
      <c r="BF137" s="58">
        <f t="shared" si="228"/>
        <v>73.684110781495974</v>
      </c>
      <c r="BG137" s="57">
        <f t="shared" si="255"/>
        <v>70.533504819446122</v>
      </c>
      <c r="BH137" s="57">
        <f t="shared" si="229"/>
        <v>0.58139385904406959</v>
      </c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  <c r="DH137" s="57"/>
      <c r="DI137" s="57"/>
      <c r="DJ137" s="57"/>
      <c r="DK137" s="57"/>
      <c r="DL137" s="57"/>
      <c r="DM137" s="57"/>
      <c r="DN137" s="57"/>
      <c r="DO137" s="57"/>
      <c r="DP137" s="57"/>
      <c r="DQ137" s="57"/>
      <c r="DR137" s="57"/>
      <c r="DS137" s="57"/>
      <c r="DT137" s="57"/>
      <c r="DU137" s="57"/>
      <c r="DV137" s="57"/>
      <c r="DW137" s="57"/>
      <c r="DX137" s="57"/>
      <c r="DY137" s="57"/>
      <c r="DZ137" s="57"/>
      <c r="EA137" s="57"/>
      <c r="EB137" s="57"/>
      <c r="EC137" s="57"/>
      <c r="ED137" s="57"/>
      <c r="EE137" s="57"/>
      <c r="EF137" s="57"/>
      <c r="EG137" s="57"/>
      <c r="EH137" s="57"/>
      <c r="EI137" s="57"/>
      <c r="EJ137" s="57"/>
      <c r="EK137" s="57"/>
      <c r="EL137" s="57"/>
      <c r="EM137" s="57"/>
      <c r="EN137" s="57"/>
      <c r="EO137" s="57"/>
      <c r="EP137" s="57"/>
      <c r="EQ137" s="57"/>
      <c r="ER137" s="57"/>
      <c r="ES137" s="57"/>
      <c r="ET137" s="57"/>
      <c r="EU137" s="57"/>
      <c r="EV137" s="57"/>
      <c r="EW137" s="57"/>
      <c r="EX137" s="57"/>
      <c r="EY137" s="57"/>
      <c r="EZ137" s="57"/>
      <c r="FA137" s="57"/>
    </row>
    <row r="138" spans="1:157" x14ac:dyDescent="0.3">
      <c r="C138" s="3">
        <v>137</v>
      </c>
      <c r="D138" s="57">
        <f>tpo_bars!F138</f>
        <v>63.024009145651647</v>
      </c>
      <c r="E138" s="57">
        <f t="shared" si="230"/>
        <v>64.880495028052735</v>
      </c>
      <c r="F138" s="40">
        <f>tpo_bars!I138</f>
        <v>109.1872441626396</v>
      </c>
      <c r="G138" s="40">
        <f t="shared" si="231"/>
        <v>92.331684755169604</v>
      </c>
      <c r="H138" s="40">
        <f>tpo_bars!O138</f>
        <v>83.186619710987586</v>
      </c>
      <c r="I138" s="57">
        <f t="shared" si="232"/>
        <v>80.555367508849244</v>
      </c>
      <c r="J138" s="40">
        <f>tpo_bars!P138</f>
        <v>77.241943012455749</v>
      </c>
      <c r="K138" s="57">
        <f t="shared" si="237"/>
        <v>74.629017405076667</v>
      </c>
      <c r="L138" s="40">
        <f>tpo_bars!S138</f>
        <v>83.921140769283028</v>
      </c>
      <c r="M138" s="57">
        <f t="shared" si="233"/>
        <v>78.802272342778153</v>
      </c>
      <c r="N138" s="40">
        <f>tpo_bars!V138</f>
        <v>87.611252385893991</v>
      </c>
      <c r="O138" s="57">
        <f t="shared" si="238"/>
        <v>83.735099145236049</v>
      </c>
      <c r="P138" s="40">
        <f>tpo_bars!AB138</f>
        <v>68.639319316865283</v>
      </c>
      <c r="Q138" s="57">
        <f t="shared" si="239"/>
        <v>69.168938271951319</v>
      </c>
      <c r="R138" s="40">
        <f>tpo_bars!AC138</f>
        <v>70.408293596805692</v>
      </c>
      <c r="S138" s="57">
        <f t="shared" si="240"/>
        <v>69.589368192256174</v>
      </c>
      <c r="T138" s="40">
        <f>tpo_bars!AF138</f>
        <v>82.382684071509146</v>
      </c>
      <c r="U138" s="57">
        <f t="shared" si="240"/>
        <v>77.180168127926123</v>
      </c>
      <c r="V138" s="40">
        <f>tpo_bars!AI138</f>
        <v>60.510428104059706</v>
      </c>
      <c r="W138" s="57">
        <f t="shared" si="241"/>
        <v>57.927524445204021</v>
      </c>
      <c r="X138" s="40">
        <f>tpo_bars!AO138</f>
        <v>99.864130412167995</v>
      </c>
      <c r="Y138" s="57">
        <f t="shared" si="242"/>
        <v>93.559735017502874</v>
      </c>
      <c r="Z138" s="40">
        <f>tpo_bars!AP138</f>
        <v>58.329218398976145</v>
      </c>
      <c r="AA138" s="57">
        <f t="shared" si="243"/>
        <v>54.426056809624171</v>
      </c>
      <c r="AB138" s="40">
        <f>tpo_bars!AS138</f>
        <v>90.250491163291343</v>
      </c>
      <c r="AC138" s="57">
        <f t="shared" si="234"/>
        <v>81.777152693867379</v>
      </c>
      <c r="AD138" s="40">
        <f>tpo_bars!AY138</f>
        <v>66.256009624593034</v>
      </c>
      <c r="AE138" s="57">
        <f t="shared" si="244"/>
        <v>58.923313728705999</v>
      </c>
      <c r="AF138" s="40">
        <f>tpo_bars!AZ138</f>
        <v>82.679232079609008</v>
      </c>
      <c r="AG138" s="57">
        <f t="shared" si="245"/>
        <v>73.448543745157195</v>
      </c>
      <c r="AH138" s="40">
        <f>tpo_bars!BF138</f>
        <v>75.124924281874414</v>
      </c>
      <c r="AI138" s="57">
        <f t="shared" si="235"/>
        <v>72.740943859641519</v>
      </c>
      <c r="AJ138" s="40">
        <f>tpo_bars!BG138</f>
        <v>73.61778845822073</v>
      </c>
      <c r="AK138" s="57">
        <f t="shared" si="246"/>
        <v>68.834759999653357</v>
      </c>
      <c r="AL138" s="40">
        <f>tpo_bars!BJ138</f>
        <v>74.092741786103417</v>
      </c>
      <c r="AM138" s="57">
        <f t="shared" si="247"/>
        <v>71.03290819253067</v>
      </c>
      <c r="AN138" s="40">
        <f>tpo_bars!BM138</f>
        <v>52.307376013841456</v>
      </c>
      <c r="AO138" s="57">
        <f t="shared" si="248"/>
        <v>53.397828165453092</v>
      </c>
      <c r="AP138" s="40">
        <f>tpo_bars!BP138</f>
        <v>60.799632350621891</v>
      </c>
      <c r="AQ138" s="57">
        <f t="shared" si="249"/>
        <v>56.366147194977266</v>
      </c>
      <c r="AR138" s="40">
        <f>tpo_bars!BS138</f>
        <v>68.179007254320439</v>
      </c>
      <c r="AS138" s="57">
        <f t="shared" si="250"/>
        <v>66.853255206499554</v>
      </c>
      <c r="AT138" s="40">
        <f>tpo_bars!BY138</f>
        <v>65.624999996582503</v>
      </c>
      <c r="AU138" s="57">
        <f t="shared" si="251"/>
        <v>63.358346779865677</v>
      </c>
      <c r="AV138" s="40">
        <f>tpo_bars!BZ138</f>
        <v>80.267436779639624</v>
      </c>
      <c r="AW138" s="57">
        <f t="shared" si="251"/>
        <v>75.004342398766923</v>
      </c>
      <c r="AX138" s="40">
        <f>tpo_bars!CF138</f>
        <v>61.523437493991523</v>
      </c>
      <c r="AY138" s="57">
        <f t="shared" si="252"/>
        <v>59.280688850080359</v>
      </c>
      <c r="AZ138" s="40">
        <f>tpo_bars!CG138</f>
        <v>69.287330314619354</v>
      </c>
      <c r="BA138" s="57">
        <f t="shared" si="236"/>
        <v>67.433690443228826</v>
      </c>
      <c r="BB138" s="40">
        <f>tpo_bars!CJ138</f>
        <v>75.273099687893037</v>
      </c>
      <c r="BC138" s="57">
        <f t="shared" si="253"/>
        <v>71.138690598466056</v>
      </c>
      <c r="BD138" s="40">
        <f>tpo_bars!CM138</f>
        <v>73.213653265114743</v>
      </c>
      <c r="BE138" s="57">
        <f t="shared" si="254"/>
        <v>68.028291218524274</v>
      </c>
      <c r="BF138" s="58">
        <f t="shared" si="228"/>
        <v>74.548275690281926</v>
      </c>
      <c r="BG138" s="57">
        <f t="shared" si="255"/>
        <v>70.533504819446122</v>
      </c>
      <c r="BH138" s="57">
        <f t="shared" si="229"/>
        <v>0.67038226063748352</v>
      </c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  <c r="CS138" s="57"/>
      <c r="CT138" s="57"/>
      <c r="CU138" s="57"/>
      <c r="CV138" s="57"/>
      <c r="CW138" s="57"/>
      <c r="CX138" s="57"/>
      <c r="CY138" s="57"/>
      <c r="CZ138" s="57"/>
      <c r="DA138" s="57"/>
      <c r="DB138" s="57"/>
      <c r="DC138" s="57"/>
      <c r="DD138" s="57"/>
      <c r="DE138" s="57"/>
      <c r="DF138" s="57"/>
      <c r="DG138" s="57"/>
      <c r="DH138" s="57"/>
      <c r="DI138" s="57"/>
      <c r="DJ138" s="57"/>
      <c r="DK138" s="57"/>
      <c r="DL138" s="57"/>
      <c r="DM138" s="57"/>
      <c r="DN138" s="57"/>
      <c r="DO138" s="57"/>
      <c r="DP138" s="57"/>
      <c r="DQ138" s="57"/>
      <c r="DR138" s="57"/>
      <c r="DS138" s="57"/>
      <c r="DT138" s="57"/>
      <c r="DU138" s="57"/>
      <c r="DV138" s="57"/>
      <c r="DW138" s="57"/>
      <c r="DX138" s="57"/>
      <c r="DY138" s="57"/>
      <c r="DZ138" s="57"/>
      <c r="EA138" s="57"/>
      <c r="EB138" s="57"/>
      <c r="EC138" s="57"/>
      <c r="ED138" s="57"/>
      <c r="EE138" s="57"/>
      <c r="EF138" s="57"/>
      <c r="EG138" s="57"/>
      <c r="EH138" s="57"/>
      <c r="EI138" s="57"/>
      <c r="EJ138" s="57"/>
      <c r="EK138" s="57"/>
      <c r="EL138" s="57"/>
      <c r="EM138" s="57"/>
      <c r="EN138" s="57"/>
      <c r="EO138" s="57"/>
      <c r="EP138" s="57"/>
      <c r="EQ138" s="57"/>
      <c r="ER138" s="57"/>
      <c r="ES138" s="57"/>
      <c r="ET138" s="57"/>
      <c r="EU138" s="57"/>
      <c r="EV138" s="57"/>
      <c r="EW138" s="57"/>
      <c r="EX138" s="57"/>
      <c r="EY138" s="57"/>
      <c r="EZ138" s="57"/>
      <c r="FA138" s="57"/>
    </row>
    <row r="139" spans="1:157" x14ac:dyDescent="0.3">
      <c r="B139" s="7">
        <v>85</v>
      </c>
      <c r="C139" s="3">
        <v>138</v>
      </c>
      <c r="D139" s="57">
        <f>tpo_bars!F139</f>
        <v>73.478228685567061</v>
      </c>
      <c r="E139" s="57">
        <f t="shared" si="230"/>
        <v>64.880495028052735</v>
      </c>
      <c r="F139" s="40">
        <f>tpo_bars!I139</f>
        <v>116.16132053366118</v>
      </c>
      <c r="G139" s="40">
        <f t="shared" si="231"/>
        <v>92.331684755169604</v>
      </c>
      <c r="H139" s="40">
        <f>tpo_bars!O139</f>
        <v>86.734666007156363</v>
      </c>
      <c r="I139" s="57">
        <f t="shared" si="232"/>
        <v>80.555367508849244</v>
      </c>
      <c r="J139" s="40">
        <f>tpo_bars!P139</f>
        <v>84.046247672056566</v>
      </c>
      <c r="K139" s="57">
        <f t="shared" si="237"/>
        <v>74.629017405076667</v>
      </c>
      <c r="L139" s="40">
        <f>tpo_bars!S139</f>
        <v>95.647773274510058</v>
      </c>
      <c r="M139" s="57">
        <f t="shared" si="233"/>
        <v>78.802272342778153</v>
      </c>
      <c r="N139" s="40">
        <f>tpo_bars!V139</f>
        <v>95.427005188315334</v>
      </c>
      <c r="O139" s="57">
        <f t="shared" si="238"/>
        <v>83.735099145236049</v>
      </c>
      <c r="P139" s="40">
        <f>tpo_bars!AB139</f>
        <v>75.952637250234872</v>
      </c>
      <c r="Q139" s="57">
        <f t="shared" si="239"/>
        <v>69.168938271951319</v>
      </c>
      <c r="R139" s="40">
        <f>tpo_bars!AC139</f>
        <v>70.472301131890703</v>
      </c>
      <c r="S139" s="57">
        <f t="shared" si="240"/>
        <v>69.589368192256174</v>
      </c>
      <c r="T139" s="40">
        <f>tpo_bars!AF139</f>
        <v>88.043478258478842</v>
      </c>
      <c r="U139" s="57">
        <f t="shared" si="240"/>
        <v>77.180168127926123</v>
      </c>
      <c r="V139" s="40">
        <f>tpo_bars!AI139</f>
        <v>67.170999191573586</v>
      </c>
      <c r="W139" s="57">
        <f t="shared" si="241"/>
        <v>57.927524445204021</v>
      </c>
      <c r="X139" s="40">
        <f>tpo_bars!AO139</f>
        <v>98.907876644864146</v>
      </c>
      <c r="Y139" s="57">
        <f t="shared" si="242"/>
        <v>93.559735017502874</v>
      </c>
      <c r="Z139" s="40">
        <f>tpo_bars!AP139</f>
        <v>61.439628481283819</v>
      </c>
      <c r="AA139" s="57">
        <f t="shared" si="243"/>
        <v>54.426056809624171</v>
      </c>
      <c r="AB139" s="40">
        <f>tpo_bars!AS139</f>
        <v>90.965346521050591</v>
      </c>
      <c r="AC139" s="57">
        <f t="shared" si="234"/>
        <v>81.777152693867379</v>
      </c>
      <c r="AD139" s="40">
        <f>tpo_bars!AY139</f>
        <v>67.262066154051098</v>
      </c>
      <c r="AE139" s="57">
        <f t="shared" si="244"/>
        <v>58.923313728705999</v>
      </c>
      <c r="AF139" s="40">
        <f>tpo_bars!AZ139</f>
        <v>81.398687448019658</v>
      </c>
      <c r="AG139" s="57">
        <f t="shared" si="245"/>
        <v>73.448543745157195</v>
      </c>
      <c r="AH139" s="40">
        <f>tpo_bars!BF139</f>
        <v>84.836242981478961</v>
      </c>
      <c r="AI139" s="57">
        <f t="shared" si="235"/>
        <v>72.740943859641519</v>
      </c>
      <c r="AJ139" s="40">
        <f>tpo_bars!BG139</f>
        <v>78.975644698078668</v>
      </c>
      <c r="AK139" s="57">
        <f t="shared" si="246"/>
        <v>68.834759999653357</v>
      </c>
      <c r="AL139" s="40">
        <f>tpo_bars!BJ139</f>
        <v>78.600284388928884</v>
      </c>
      <c r="AM139" s="57">
        <f t="shared" si="247"/>
        <v>71.03290819253067</v>
      </c>
      <c r="AN139" s="40">
        <f>tpo_bars!BM139</f>
        <v>58.28536183746187</v>
      </c>
      <c r="AO139" s="57">
        <f t="shared" si="248"/>
        <v>53.397828165453092</v>
      </c>
      <c r="AP139" s="40">
        <f>tpo_bars!BP139</f>
        <v>65.142463239410858</v>
      </c>
      <c r="AQ139" s="57">
        <f t="shared" si="249"/>
        <v>56.366147194977266</v>
      </c>
      <c r="AR139" s="40">
        <f>tpo_bars!BS139</f>
        <v>75.13630168116093</v>
      </c>
      <c r="AS139" s="57">
        <f t="shared" si="250"/>
        <v>66.853255206499554</v>
      </c>
      <c r="AT139" s="40">
        <f>tpo_bars!BY139</f>
        <v>68.677325593249165</v>
      </c>
      <c r="AU139" s="57">
        <f t="shared" si="251"/>
        <v>63.358346779865677</v>
      </c>
      <c r="AV139" s="40">
        <f>tpo_bars!BZ139</f>
        <v>69.901373718863852</v>
      </c>
      <c r="AW139" s="57">
        <f t="shared" si="251"/>
        <v>75.004342398766923</v>
      </c>
      <c r="AX139" s="40">
        <f>tpo_bars!CF139</f>
        <v>65.142463239410858</v>
      </c>
      <c r="AY139" s="57">
        <f t="shared" si="252"/>
        <v>59.280688850080359</v>
      </c>
      <c r="AZ139" s="40">
        <f>tpo_bars!CG139</f>
        <v>77.205882367133313</v>
      </c>
      <c r="BA139" s="57">
        <f t="shared" si="236"/>
        <v>67.433690443228826</v>
      </c>
      <c r="BB139" s="40">
        <f>tpo_bars!CJ139</f>
        <v>75.33024596212384</v>
      </c>
      <c r="BC139" s="57">
        <f t="shared" si="253"/>
        <v>71.138690598466056</v>
      </c>
      <c r="BD139" s="40">
        <f>tpo_bars!CM139</f>
        <v>74.01536625822925</v>
      </c>
      <c r="BE139" s="57">
        <f t="shared" si="254"/>
        <v>68.028291218524274</v>
      </c>
      <c r="BF139" s="58">
        <f t="shared" si="228"/>
        <v>78.679896978083136</v>
      </c>
      <c r="BG139" s="57">
        <f t="shared" si="255"/>
        <v>70.533504819446122</v>
      </c>
      <c r="BH139" s="57">
        <f t="shared" si="229"/>
        <v>1.0958408399580433</v>
      </c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  <c r="CS139" s="57"/>
      <c r="CT139" s="57"/>
      <c r="CU139" s="57"/>
      <c r="CV139" s="57"/>
      <c r="CW139" s="57"/>
      <c r="CX139" s="57"/>
      <c r="CY139" s="57"/>
      <c r="CZ139" s="57"/>
      <c r="DA139" s="57"/>
      <c r="DB139" s="57"/>
      <c r="DC139" s="57"/>
      <c r="DD139" s="57"/>
      <c r="DE139" s="57"/>
      <c r="DF139" s="57"/>
      <c r="DG139" s="57"/>
      <c r="DH139" s="57"/>
      <c r="DI139" s="57"/>
      <c r="DJ139" s="57"/>
      <c r="DK139" s="57"/>
      <c r="DL139" s="57"/>
      <c r="DM139" s="57"/>
      <c r="DN139" s="57"/>
      <c r="DO139" s="57"/>
      <c r="DP139" s="57"/>
      <c r="DQ139" s="57"/>
      <c r="DR139" s="57"/>
      <c r="DS139" s="57"/>
      <c r="DT139" s="57"/>
      <c r="DU139" s="57"/>
      <c r="DV139" s="57"/>
      <c r="DW139" s="57"/>
      <c r="DX139" s="57"/>
      <c r="DY139" s="57"/>
      <c r="DZ139" s="57"/>
      <c r="EA139" s="57"/>
      <c r="EB139" s="57"/>
      <c r="EC139" s="57"/>
      <c r="ED139" s="57"/>
      <c r="EE139" s="57"/>
      <c r="EF139" s="57"/>
      <c r="EG139" s="57"/>
      <c r="EH139" s="57"/>
      <c r="EI139" s="57"/>
      <c r="EJ139" s="57"/>
      <c r="EK139" s="57"/>
      <c r="EL139" s="57"/>
      <c r="EM139" s="57"/>
      <c r="EN139" s="57"/>
      <c r="EO139" s="57"/>
      <c r="EP139" s="57"/>
      <c r="EQ139" s="57"/>
      <c r="ER139" s="57"/>
      <c r="ES139" s="57"/>
      <c r="ET139" s="57"/>
      <c r="EU139" s="57"/>
      <c r="EV139" s="57"/>
      <c r="EW139" s="57"/>
      <c r="EX139" s="57"/>
      <c r="EY139" s="57"/>
      <c r="EZ139" s="57"/>
      <c r="FA139" s="57"/>
    </row>
    <row r="140" spans="1:157" x14ac:dyDescent="0.3">
      <c r="B140" s="7">
        <v>86</v>
      </c>
      <c r="C140" s="3">
        <v>139</v>
      </c>
      <c r="D140" s="57">
        <f>tpo_bars!F140</f>
        <v>75.99954042993474</v>
      </c>
      <c r="E140" s="57">
        <f t="shared" si="230"/>
        <v>64.880495028052735</v>
      </c>
      <c r="F140" s="40">
        <f>tpo_bars!I140</f>
        <v>123.04687498798782</v>
      </c>
      <c r="G140" s="40">
        <f t="shared" si="231"/>
        <v>92.331684755169604</v>
      </c>
      <c r="H140" s="40">
        <f>tpo_bars!O140</f>
        <v>90.271223071779744</v>
      </c>
      <c r="I140" s="57">
        <f t="shared" si="232"/>
        <v>80.555367508849244</v>
      </c>
      <c r="J140" s="40">
        <f>tpo_bars!P140</f>
        <v>83.87573964621096</v>
      </c>
      <c r="K140" s="57">
        <f t="shared" si="237"/>
        <v>74.629017405076667</v>
      </c>
      <c r="L140" s="40">
        <f>tpo_bars!S140</f>
        <v>96.16689279563667</v>
      </c>
      <c r="M140" s="57">
        <f t="shared" si="233"/>
        <v>78.802272342778153</v>
      </c>
      <c r="N140" s="40">
        <f>tpo_bars!V140</f>
        <v>98.750995218015461</v>
      </c>
      <c r="O140" s="57">
        <f t="shared" si="238"/>
        <v>83.735099145236049</v>
      </c>
      <c r="P140" s="40">
        <f>tpo_bars!AB140</f>
        <v>84.779160851586354</v>
      </c>
      <c r="Q140" s="57">
        <f t="shared" si="239"/>
        <v>69.168938271951319</v>
      </c>
      <c r="R140" s="40">
        <f>tpo_bars!AC140</f>
        <v>76.81142591877321</v>
      </c>
      <c r="S140" s="57">
        <f t="shared" si="240"/>
        <v>69.589368192256174</v>
      </c>
      <c r="T140" s="40">
        <f>tpo_bars!AF140</f>
        <v>90.932001456482695</v>
      </c>
      <c r="U140" s="57">
        <f t="shared" si="240"/>
        <v>77.180168127926123</v>
      </c>
      <c r="V140" s="40">
        <f>tpo_bars!AI140</f>
        <v>74.841605055548413</v>
      </c>
      <c r="W140" s="57">
        <f t="shared" si="241"/>
        <v>57.927524445204021</v>
      </c>
      <c r="X140" s="40">
        <f>tpo_bars!AO140</f>
        <v>102.76060713526357</v>
      </c>
      <c r="Y140" s="57">
        <f t="shared" si="242"/>
        <v>93.559735017502874</v>
      </c>
      <c r="Z140" s="40">
        <f>tpo_bars!AP140</f>
        <v>62.10101390182853</v>
      </c>
      <c r="AA140" s="57">
        <f t="shared" si="243"/>
        <v>54.426056809624171</v>
      </c>
      <c r="AB140" s="40">
        <f>tpo_bars!AS140</f>
        <v>91.620498607503222</v>
      </c>
      <c r="AC140" s="57">
        <f t="shared" si="234"/>
        <v>81.777152693867379</v>
      </c>
      <c r="AD140" s="40">
        <f>tpo_bars!AY140</f>
        <v>71.611576218253333</v>
      </c>
      <c r="AE140" s="57">
        <f t="shared" si="244"/>
        <v>58.923313728705999</v>
      </c>
      <c r="AF140" s="40">
        <f>tpo_bars!AZ140</f>
        <v>88.168651129561795</v>
      </c>
      <c r="AG140" s="57">
        <f t="shared" si="245"/>
        <v>73.448543745157195</v>
      </c>
      <c r="AH140" s="40">
        <f>tpo_bars!BF140</f>
        <v>89.232118160326024</v>
      </c>
      <c r="AI140" s="57">
        <f t="shared" si="235"/>
        <v>72.740943859641519</v>
      </c>
      <c r="AJ140" s="40">
        <f>tpo_bars!BG140</f>
        <v>83.270392751604376</v>
      </c>
      <c r="AK140" s="57">
        <f t="shared" si="246"/>
        <v>68.834759999653357</v>
      </c>
      <c r="AL140" s="40">
        <f>tpo_bars!BJ140</f>
        <v>74.898098016894352</v>
      </c>
      <c r="AM140" s="57">
        <f t="shared" si="247"/>
        <v>71.03290819253067</v>
      </c>
      <c r="AN140" s="40">
        <f>tpo_bars!BM140</f>
        <v>62.015625001405958</v>
      </c>
      <c r="AO140" s="57">
        <f t="shared" si="248"/>
        <v>53.397828165453092</v>
      </c>
      <c r="AP140" s="40">
        <f>tpo_bars!BP140</f>
        <v>66.017964065678783</v>
      </c>
      <c r="AQ140" s="57">
        <f t="shared" si="249"/>
        <v>56.366147194977266</v>
      </c>
      <c r="AR140" s="40">
        <f>tpo_bars!BS140</f>
        <v>76.127819547083178</v>
      </c>
      <c r="AS140" s="57">
        <f t="shared" si="250"/>
        <v>66.853255206499554</v>
      </c>
      <c r="AT140" s="40">
        <f>tpo_bars!BY140</f>
        <v>73.217975204011125</v>
      </c>
      <c r="AU140" s="57">
        <f t="shared" si="251"/>
        <v>63.358346779865677</v>
      </c>
      <c r="AV140" s="40">
        <f>tpo_bars!BZ140</f>
        <v>73.521784239991362</v>
      </c>
      <c r="AW140" s="57">
        <f t="shared" si="251"/>
        <v>75.004342398766923</v>
      </c>
      <c r="AX140" s="40">
        <f>tpo_bars!CF140</f>
        <v>72.83136758471349</v>
      </c>
      <c r="AY140" s="57">
        <f t="shared" si="252"/>
        <v>59.280688850080359</v>
      </c>
      <c r="AZ140" s="40">
        <f>tpo_bars!CG140</f>
        <v>80.123546502529237</v>
      </c>
      <c r="BA140" s="57">
        <f t="shared" si="236"/>
        <v>67.433690443228826</v>
      </c>
      <c r="BB140" s="40">
        <f>tpo_bars!CJ140</f>
        <v>77.326215711212683</v>
      </c>
      <c r="BC140" s="57">
        <f t="shared" si="253"/>
        <v>71.138690598466056</v>
      </c>
      <c r="BD140" s="40">
        <f>tpo_bars!CM140</f>
        <v>79.917042522475484</v>
      </c>
      <c r="BE140" s="57">
        <f t="shared" si="254"/>
        <v>68.028291218524274</v>
      </c>
      <c r="BF140" s="58">
        <f t="shared" si="228"/>
        <v>82.231027990084911</v>
      </c>
      <c r="BG140" s="57">
        <f t="shared" si="255"/>
        <v>70.533504819446122</v>
      </c>
      <c r="BH140" s="57">
        <f t="shared" si="229"/>
        <v>1.4615227478832287</v>
      </c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  <c r="CS140" s="57"/>
      <c r="CT140" s="57"/>
      <c r="CU140" s="57"/>
      <c r="CV140" s="57"/>
      <c r="CW140" s="57"/>
      <c r="CX140" s="57"/>
      <c r="CY140" s="57"/>
      <c r="CZ140" s="57"/>
      <c r="DA140" s="57"/>
      <c r="DB140" s="57"/>
      <c r="DC140" s="57"/>
      <c r="DD140" s="57"/>
      <c r="DE140" s="57"/>
      <c r="DF140" s="57"/>
      <c r="DG140" s="57"/>
      <c r="DH140" s="57"/>
      <c r="DI140" s="57"/>
      <c r="DJ140" s="57"/>
      <c r="DK140" s="57"/>
      <c r="DL140" s="57"/>
      <c r="DM140" s="57"/>
      <c r="DN140" s="57"/>
      <c r="DO140" s="57"/>
      <c r="DP140" s="57"/>
      <c r="DQ140" s="57"/>
      <c r="DR140" s="57"/>
      <c r="DS140" s="57"/>
      <c r="DT140" s="57"/>
      <c r="DU140" s="57"/>
      <c r="DV140" s="57"/>
      <c r="DW140" s="57"/>
      <c r="DX140" s="57"/>
      <c r="DY140" s="57"/>
      <c r="DZ140" s="57"/>
      <c r="EA140" s="57"/>
      <c r="EB140" s="57"/>
      <c r="EC140" s="57"/>
      <c r="ED140" s="57"/>
      <c r="EE140" s="57"/>
      <c r="EF140" s="57"/>
      <c r="EG140" s="57"/>
      <c r="EH140" s="57"/>
      <c r="EI140" s="57"/>
      <c r="EJ140" s="57"/>
      <c r="EK140" s="57"/>
      <c r="EL140" s="57"/>
      <c r="EM140" s="57"/>
      <c r="EN140" s="57"/>
      <c r="EO140" s="57"/>
      <c r="EP140" s="57"/>
      <c r="EQ140" s="57"/>
      <c r="ER140" s="57"/>
      <c r="ES140" s="57"/>
      <c r="ET140" s="57"/>
      <c r="EU140" s="57"/>
      <c r="EV140" s="57"/>
      <c r="EW140" s="57"/>
      <c r="EX140" s="57"/>
      <c r="EY140" s="57"/>
      <c r="EZ140" s="57"/>
      <c r="FA140" s="57"/>
    </row>
    <row r="141" spans="1:157" x14ac:dyDescent="0.3">
      <c r="B141" s="7">
        <v>87</v>
      </c>
      <c r="C141" s="3">
        <v>140</v>
      </c>
      <c r="D141" s="57">
        <f>tpo_bars!F141</f>
        <v>67.555147063092278</v>
      </c>
      <c r="E141" s="57">
        <f t="shared" si="230"/>
        <v>64.880495028052735</v>
      </c>
      <c r="F141" s="40">
        <f>tpo_bars!I141</f>
        <v>102.33601485880668</v>
      </c>
      <c r="G141" s="40">
        <f t="shared" si="231"/>
        <v>92.331684755169604</v>
      </c>
      <c r="H141" s="40">
        <f>tpo_bars!O141</f>
        <v>95.592485537908431</v>
      </c>
      <c r="I141" s="57">
        <f t="shared" si="232"/>
        <v>80.555367508849244</v>
      </c>
      <c r="J141" s="40">
        <f>tpo_bars!P141</f>
        <v>74.331410595233152</v>
      </c>
      <c r="K141" s="57">
        <f t="shared" si="237"/>
        <v>74.629017405076667</v>
      </c>
      <c r="L141" s="40">
        <f>tpo_bars!S141</f>
        <v>77.489262009732698</v>
      </c>
      <c r="M141" s="57">
        <f t="shared" si="233"/>
        <v>78.802272342778153</v>
      </c>
      <c r="N141" s="40">
        <f>tpo_bars!V141</f>
        <v>81.38533464648269</v>
      </c>
      <c r="O141" s="57">
        <f t="shared" si="238"/>
        <v>83.735099145236049</v>
      </c>
      <c r="P141" s="40">
        <f>tpo_bars!AB141</f>
        <v>80.305521141677602</v>
      </c>
      <c r="Q141" s="57">
        <f t="shared" si="239"/>
        <v>69.168938271951319</v>
      </c>
      <c r="R141" s="40">
        <f>tpo_bars!AC141</f>
        <v>73.104693139969314</v>
      </c>
      <c r="S141" s="57">
        <f t="shared" si="240"/>
        <v>69.589368192256174</v>
      </c>
      <c r="T141" s="40">
        <f>tpo_bars!AF141</f>
        <v>85.953742208418987</v>
      </c>
      <c r="U141" s="57">
        <f t="shared" si="240"/>
        <v>77.180168127926123</v>
      </c>
      <c r="V141" s="40">
        <f>tpo_bars!AI141</f>
        <v>56.842919343515121</v>
      </c>
      <c r="W141" s="57">
        <f t="shared" si="241"/>
        <v>57.927524445204021</v>
      </c>
      <c r="X141" s="40">
        <f>tpo_bars!AO141</f>
        <v>101.95811471264466</v>
      </c>
      <c r="Y141" s="57">
        <f t="shared" si="242"/>
        <v>93.559735017502874</v>
      </c>
      <c r="Z141" s="40">
        <f>tpo_bars!AP141</f>
        <v>54.687499998813095</v>
      </c>
      <c r="AA141" s="57">
        <f t="shared" si="243"/>
        <v>54.426056809624171</v>
      </c>
      <c r="AB141" s="40">
        <f>tpo_bars!AS141</f>
        <v>81.046312185773161</v>
      </c>
      <c r="AC141" s="57">
        <f t="shared" si="234"/>
        <v>81.777152693867379</v>
      </c>
      <c r="AD141" s="40">
        <f>tpo_bars!AY141</f>
        <v>73.304521279032528</v>
      </c>
      <c r="AE141" s="57">
        <f t="shared" si="244"/>
        <v>58.923313728705999</v>
      </c>
      <c r="AF141" s="40">
        <f>tpo_bars!AZ141</f>
        <v>74.331410595233152</v>
      </c>
      <c r="AG141" s="57">
        <f t="shared" si="245"/>
        <v>73.448543745157195</v>
      </c>
      <c r="AH141" s="40">
        <f>tpo_bars!BF141</f>
        <v>87.53039249435615</v>
      </c>
      <c r="AI141" s="57">
        <f t="shared" si="235"/>
        <v>72.740943859641519</v>
      </c>
      <c r="AJ141" s="40">
        <f>tpo_bars!BG141</f>
        <v>69.955583756067512</v>
      </c>
      <c r="AK141" s="57">
        <f t="shared" si="246"/>
        <v>68.834759999653357</v>
      </c>
      <c r="AL141" s="40">
        <f>tpo_bars!BJ141</f>
        <v>72.405866741668376</v>
      </c>
      <c r="AM141" s="57">
        <f t="shared" si="247"/>
        <v>71.03290819253067</v>
      </c>
      <c r="AN141" s="40">
        <f>tpo_bars!BM141</f>
        <v>51.939384422747452</v>
      </c>
      <c r="AO141" s="57">
        <f t="shared" si="248"/>
        <v>53.397828165453092</v>
      </c>
      <c r="AP141" s="40">
        <f>tpo_bars!BP141</f>
        <v>55.753778728886033</v>
      </c>
      <c r="AQ141" s="57">
        <f t="shared" si="249"/>
        <v>56.366147194977266</v>
      </c>
      <c r="AR141" s="40">
        <f>tpo_bars!BS141</f>
        <v>67.70264738007188</v>
      </c>
      <c r="AS141" s="57">
        <f t="shared" si="250"/>
        <v>66.853255206499554</v>
      </c>
      <c r="AT141" s="40">
        <f>tpo_bars!BY141</f>
        <v>79.840680724909419</v>
      </c>
      <c r="AU141" s="57">
        <f t="shared" si="251"/>
        <v>63.358346779865677</v>
      </c>
      <c r="AV141" s="40">
        <f>tpo_bars!BZ141</f>
        <v>69.553483805948574</v>
      </c>
      <c r="AW141" s="57">
        <f t="shared" si="251"/>
        <v>75.004342398766923</v>
      </c>
      <c r="AX141" s="40">
        <f>tpo_bars!CF141</f>
        <v>72.068963944701792</v>
      </c>
      <c r="AY141" s="57">
        <f t="shared" si="252"/>
        <v>59.280688850080359</v>
      </c>
      <c r="AZ141" s="40">
        <f>tpo_bars!CG141</f>
        <v>72.153141362732256</v>
      </c>
      <c r="BA141" s="57">
        <f t="shared" si="236"/>
        <v>67.433690443228826</v>
      </c>
      <c r="BB141" s="40">
        <f>tpo_bars!CJ141</f>
        <v>65.777262181165142</v>
      </c>
      <c r="BC141" s="57">
        <f t="shared" si="253"/>
        <v>71.138690598466056</v>
      </c>
      <c r="BD141" s="40">
        <f>tpo_bars!CM141</f>
        <v>62.389964785042558</v>
      </c>
      <c r="BE141" s="57">
        <f t="shared" si="254"/>
        <v>68.028291218524274</v>
      </c>
      <c r="BF141" s="58">
        <f t="shared" si="228"/>
        <v>74.344279246097457</v>
      </c>
      <c r="BG141" s="57">
        <f t="shared" si="255"/>
        <v>70.533504819446122</v>
      </c>
      <c r="BH141" s="57">
        <f t="shared" si="229"/>
        <v>0.6493754859881643</v>
      </c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  <c r="CS141" s="57"/>
      <c r="CT141" s="57"/>
      <c r="CU141" s="57"/>
      <c r="CV141" s="57"/>
      <c r="CW141" s="57"/>
      <c r="CX141" s="57"/>
      <c r="CY141" s="57"/>
      <c r="CZ141" s="57"/>
      <c r="DA141" s="57"/>
      <c r="DB141" s="57"/>
      <c r="DC141" s="57"/>
      <c r="DD141" s="57"/>
      <c r="DE141" s="57"/>
      <c r="DF141" s="57"/>
      <c r="DG141" s="57"/>
      <c r="DH141" s="57"/>
      <c r="DI141" s="57"/>
      <c r="DJ141" s="57"/>
      <c r="DK141" s="57"/>
      <c r="DL141" s="57"/>
      <c r="DM141" s="57"/>
      <c r="DN141" s="57"/>
      <c r="DO141" s="57"/>
      <c r="DP141" s="57"/>
      <c r="DQ141" s="57"/>
      <c r="DR141" s="57"/>
      <c r="DS141" s="57"/>
      <c r="DT141" s="57"/>
      <c r="DU141" s="57"/>
      <c r="DV141" s="57"/>
      <c r="DW141" s="57"/>
      <c r="DX141" s="57"/>
      <c r="DY141" s="57"/>
      <c r="DZ141" s="57"/>
      <c r="EA141" s="57"/>
      <c r="EB141" s="57"/>
      <c r="EC141" s="57"/>
      <c r="ED141" s="57"/>
      <c r="EE141" s="57"/>
      <c r="EF141" s="57"/>
      <c r="EG141" s="57"/>
      <c r="EH141" s="57"/>
      <c r="EI141" s="57"/>
      <c r="EJ141" s="57"/>
      <c r="EK141" s="57"/>
      <c r="EL141" s="57"/>
      <c r="EM141" s="57"/>
      <c r="EN141" s="57"/>
      <c r="EO141" s="57"/>
      <c r="EP141" s="57"/>
      <c r="EQ141" s="57"/>
      <c r="ER141" s="57"/>
      <c r="ES141" s="57"/>
      <c r="ET141" s="57"/>
      <c r="EU141" s="57"/>
      <c r="EV141" s="57"/>
      <c r="EW141" s="57"/>
      <c r="EX141" s="57"/>
      <c r="EY141" s="57"/>
      <c r="EZ141" s="57"/>
      <c r="FA141" s="57"/>
    </row>
    <row r="142" spans="1:157" x14ac:dyDescent="0.3">
      <c r="C142" s="3">
        <v>141</v>
      </c>
      <c r="D142" s="57">
        <f>tpo_bars!F142</f>
        <v>67.555147063092278</v>
      </c>
      <c r="E142" s="57">
        <f t="shared" si="230"/>
        <v>64.880495028052735</v>
      </c>
      <c r="F142" s="40">
        <f>tpo_bars!I142</f>
        <v>102.33601485880668</v>
      </c>
      <c r="G142" s="40">
        <f t="shared" si="231"/>
        <v>92.331684755169604</v>
      </c>
      <c r="H142" s="40">
        <f>tpo_bars!O142</f>
        <v>74.114878996703965</v>
      </c>
      <c r="I142" s="57">
        <f t="shared" si="232"/>
        <v>80.555367508849244</v>
      </c>
      <c r="J142" s="40">
        <f>tpo_bars!P142</f>
        <v>74.331410595233152</v>
      </c>
      <c r="K142" s="57">
        <f t="shared" si="237"/>
        <v>74.629017405076667</v>
      </c>
      <c r="L142" s="40">
        <f>tpo_bars!S142</f>
        <v>77.489262009732698</v>
      </c>
      <c r="M142" s="57">
        <f t="shared" si="233"/>
        <v>78.802272342778153</v>
      </c>
      <c r="N142" s="40">
        <f>tpo_bars!V142</f>
        <v>81.38533464648269</v>
      </c>
      <c r="O142" s="57">
        <f t="shared" si="238"/>
        <v>83.735099145236049</v>
      </c>
      <c r="P142" s="40">
        <f>tpo_bars!AB142</f>
        <v>61.538461538461299</v>
      </c>
      <c r="Q142" s="57">
        <f t="shared" si="239"/>
        <v>69.168938271951319</v>
      </c>
      <c r="R142" s="40">
        <f>tpo_bars!AC142</f>
        <v>73.104693139969314</v>
      </c>
      <c r="S142" s="57">
        <f t="shared" si="240"/>
        <v>69.589368192256174</v>
      </c>
      <c r="T142" s="40">
        <f>tpo_bars!AF142</f>
        <v>85.953742208418987</v>
      </c>
      <c r="U142" s="57">
        <f t="shared" si="240"/>
        <v>77.180168127926123</v>
      </c>
      <c r="V142" s="40">
        <f>tpo_bars!AI142</f>
        <v>56.842919343515121</v>
      </c>
      <c r="W142" s="57">
        <f t="shared" si="241"/>
        <v>57.927524445204021</v>
      </c>
      <c r="X142" s="40">
        <f>tpo_bars!AO142</f>
        <v>79.430835734154201</v>
      </c>
      <c r="Y142" s="57">
        <f t="shared" si="242"/>
        <v>93.559735017502874</v>
      </c>
      <c r="Z142" s="40">
        <f>tpo_bars!AP142</f>
        <v>54.687499998813095</v>
      </c>
      <c r="AA142" s="57">
        <f t="shared" si="243"/>
        <v>54.426056809624171</v>
      </c>
      <c r="AB142" s="40">
        <f>tpo_bars!AS142</f>
        <v>81.046312185773161</v>
      </c>
      <c r="AC142" s="57">
        <f t="shared" si="234"/>
        <v>81.777152693867379</v>
      </c>
      <c r="AD142" s="40">
        <f>tpo_bars!AY142</f>
        <v>62.015624990721697</v>
      </c>
      <c r="AE142" s="57">
        <f t="shared" si="244"/>
        <v>58.923313728705999</v>
      </c>
      <c r="AF142" s="40">
        <f>tpo_bars!AZ142</f>
        <v>74.331410595233152</v>
      </c>
      <c r="AG142" s="57">
        <f t="shared" si="245"/>
        <v>73.448543745157195</v>
      </c>
      <c r="AH142" s="40">
        <f>tpo_bars!BF142</f>
        <v>65.904232138298596</v>
      </c>
      <c r="AI142" s="57">
        <f t="shared" si="235"/>
        <v>72.740943859641519</v>
      </c>
      <c r="AJ142" s="40">
        <f>tpo_bars!BG142</f>
        <v>69.955583756067512</v>
      </c>
      <c r="AK142" s="57">
        <f t="shared" si="246"/>
        <v>68.834759999653357</v>
      </c>
      <c r="AL142" s="40">
        <f>tpo_bars!BJ142</f>
        <v>72.405866741668376</v>
      </c>
      <c r="AM142" s="57">
        <f t="shared" si="247"/>
        <v>71.03290819253067</v>
      </c>
      <c r="AN142" s="40">
        <f>tpo_bars!BM142</f>
        <v>51.939384422747452</v>
      </c>
      <c r="AO142" s="57">
        <f t="shared" si="248"/>
        <v>53.397828165453092</v>
      </c>
      <c r="AP142" s="40">
        <f>tpo_bars!BP142</f>
        <v>55.753778728886033</v>
      </c>
      <c r="AQ142" s="57">
        <f t="shared" si="249"/>
        <v>56.366147194977266</v>
      </c>
      <c r="AR142" s="40">
        <f>tpo_bars!BS142</f>
        <v>67.70264738007188</v>
      </c>
      <c r="AS142" s="57">
        <f t="shared" si="250"/>
        <v>66.853255206499554</v>
      </c>
      <c r="AT142" s="40">
        <f>tpo_bars!BY142</f>
        <v>63.491301742012688</v>
      </c>
      <c r="AU142" s="57">
        <f t="shared" si="251"/>
        <v>63.358346779865677</v>
      </c>
      <c r="AV142" s="40">
        <f>tpo_bars!BZ142</f>
        <v>69.553483805948574</v>
      </c>
      <c r="AW142" s="57">
        <f t="shared" si="251"/>
        <v>75.004342398766923</v>
      </c>
      <c r="AX142" s="40">
        <f>tpo_bars!CF142</f>
        <v>40.907404357240594</v>
      </c>
      <c r="AY142" s="57">
        <f t="shared" si="252"/>
        <v>59.280688850080359</v>
      </c>
      <c r="AZ142" s="40">
        <f>tpo_bars!CG142</f>
        <v>72.153141362732256</v>
      </c>
      <c r="BA142" s="57">
        <f t="shared" si="236"/>
        <v>67.433690443228826</v>
      </c>
      <c r="BB142" s="40">
        <f>tpo_bars!CJ142</f>
        <v>65.777262181165142</v>
      </c>
      <c r="BC142" s="57">
        <f t="shared" si="253"/>
        <v>71.138690598466056</v>
      </c>
      <c r="BD142" s="40">
        <f>tpo_bars!CM142</f>
        <v>62.389964785042558</v>
      </c>
      <c r="BE142" s="57">
        <f t="shared" si="254"/>
        <v>68.028291218524274</v>
      </c>
      <c r="BF142" s="58">
        <f t="shared" si="228"/>
        <v>69.040651826184956</v>
      </c>
      <c r="BG142" s="57">
        <f t="shared" si="255"/>
        <v>70.533504819446122</v>
      </c>
      <c r="BH142" s="57">
        <f t="shared" si="229"/>
        <v>0.10322819170834362</v>
      </c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  <c r="CS142" s="57"/>
      <c r="CT142" s="57"/>
      <c r="CU142" s="57"/>
      <c r="CV142" s="57"/>
      <c r="CW142" s="57"/>
      <c r="CX142" s="57"/>
      <c r="CY142" s="57"/>
      <c r="CZ142" s="57"/>
      <c r="DA142" s="57"/>
      <c r="DB142" s="57"/>
      <c r="DC142" s="57"/>
      <c r="DD142" s="57"/>
      <c r="DE142" s="57"/>
      <c r="DF142" s="57"/>
      <c r="DG142" s="57"/>
      <c r="DH142" s="57"/>
      <c r="DI142" s="57"/>
      <c r="DJ142" s="57"/>
      <c r="DK142" s="57"/>
      <c r="DL142" s="57"/>
      <c r="DM142" s="57"/>
      <c r="DN142" s="57"/>
      <c r="DO142" s="57"/>
      <c r="DP142" s="57"/>
      <c r="DQ142" s="57"/>
      <c r="DR142" s="57"/>
      <c r="DS142" s="57"/>
      <c r="DT142" s="57"/>
      <c r="DU142" s="57"/>
      <c r="DV142" s="57"/>
      <c r="DW142" s="57"/>
      <c r="DX142" s="57"/>
      <c r="DY142" s="57"/>
      <c r="DZ142" s="57"/>
      <c r="EA142" s="57"/>
      <c r="EB142" s="57"/>
      <c r="EC142" s="57"/>
      <c r="ED142" s="57"/>
      <c r="EE142" s="57"/>
      <c r="EF142" s="57"/>
      <c r="EG142" s="57"/>
      <c r="EH142" s="57"/>
      <c r="EI142" s="57"/>
      <c r="EJ142" s="57"/>
      <c r="EK142" s="57"/>
      <c r="EL142" s="57"/>
      <c r="EM142" s="57"/>
      <c r="EN142" s="57"/>
      <c r="EO142" s="57"/>
      <c r="EP142" s="57"/>
      <c r="EQ142" s="57"/>
      <c r="ER142" s="57"/>
      <c r="ES142" s="57"/>
      <c r="ET142" s="57"/>
      <c r="EU142" s="57"/>
      <c r="EV142" s="57"/>
      <c r="EW142" s="57"/>
      <c r="EX142" s="57"/>
      <c r="EY142" s="57"/>
      <c r="EZ142" s="57"/>
      <c r="FA142" s="57"/>
    </row>
    <row r="143" spans="1:157" x14ac:dyDescent="0.3">
      <c r="B143" s="7">
        <v>88</v>
      </c>
      <c r="C143" s="3">
        <v>142</v>
      </c>
      <c r="D143" s="57">
        <f>tpo_bars!F143</f>
        <v>70.794092466133492</v>
      </c>
      <c r="E143" s="57">
        <f t="shared" si="230"/>
        <v>64.880495028052735</v>
      </c>
      <c r="F143" s="40">
        <f>tpo_bars!I143</f>
        <v>84.880239526359162</v>
      </c>
      <c r="G143" s="40">
        <f t="shared" si="231"/>
        <v>92.331684755169604</v>
      </c>
      <c r="H143" s="40">
        <f>tpo_bars!O143</f>
        <v>77.229543372102214</v>
      </c>
      <c r="I143" s="57">
        <f t="shared" si="232"/>
        <v>80.555367508849244</v>
      </c>
      <c r="J143" s="40">
        <f>tpo_bars!P143</f>
        <v>74.898097829903719</v>
      </c>
      <c r="K143" s="57">
        <f t="shared" si="237"/>
        <v>74.629017405076667</v>
      </c>
      <c r="L143" s="40">
        <f>tpo_bars!S143</f>
        <v>75.628810974780166</v>
      </c>
      <c r="M143" s="57">
        <f t="shared" si="233"/>
        <v>78.802272342778153</v>
      </c>
      <c r="N143" s="40">
        <f>tpo_bars!V143</f>
        <v>75.999540445978809</v>
      </c>
      <c r="O143" s="57">
        <f t="shared" si="238"/>
        <v>83.735099145236049</v>
      </c>
      <c r="P143" s="40">
        <f>tpo_bars!AB143</f>
        <v>69.290898686708545</v>
      </c>
      <c r="Q143" s="57">
        <f t="shared" si="239"/>
        <v>69.168938271951319</v>
      </c>
      <c r="R143" s="40">
        <f>tpo_bars!AC143</f>
        <v>68.10226493377769</v>
      </c>
      <c r="S143" s="57">
        <f t="shared" si="240"/>
        <v>69.589368192256174</v>
      </c>
      <c r="T143" s="40">
        <f>tpo_bars!AF143</f>
        <v>63.524327778232106</v>
      </c>
      <c r="U143" s="57">
        <f t="shared" si="240"/>
        <v>77.180168127926123</v>
      </c>
      <c r="V143" s="40">
        <f>tpo_bars!AI143</f>
        <v>56.790865385042139</v>
      </c>
      <c r="W143" s="57">
        <f t="shared" si="241"/>
        <v>57.927524445204021</v>
      </c>
      <c r="X143" s="40">
        <f>tpo_bars!AO143</f>
        <v>90.930959827892138</v>
      </c>
      <c r="Y143" s="57">
        <f t="shared" si="242"/>
        <v>93.559735017502874</v>
      </c>
      <c r="Z143" s="40">
        <f>tpo_bars!AP143</f>
        <v>53.095569344379243</v>
      </c>
      <c r="AA143" s="57">
        <f t="shared" si="243"/>
        <v>54.426056809624171</v>
      </c>
      <c r="AB143" s="40">
        <f>tpo_bars!AS143</f>
        <v>75.929752062846802</v>
      </c>
      <c r="AC143" s="57">
        <f t="shared" si="234"/>
        <v>81.777152693867379</v>
      </c>
      <c r="AD143" s="40">
        <f>tpo_bars!AY143</f>
        <v>50.832479513942481</v>
      </c>
      <c r="AE143" s="57">
        <f t="shared" si="244"/>
        <v>58.923313728705999</v>
      </c>
      <c r="AF143" s="40">
        <f>tpo_bars!AZ143</f>
        <v>65.790346103635997</v>
      </c>
      <c r="AG143" s="57">
        <f t="shared" si="245"/>
        <v>73.448543745157195</v>
      </c>
      <c r="AH143" s="40">
        <f>tpo_bars!BF143</f>
        <v>61.64527176126866</v>
      </c>
      <c r="AI143" s="57">
        <f t="shared" si="235"/>
        <v>72.740943859641519</v>
      </c>
      <c r="AJ143" s="40">
        <f>tpo_bars!BG143</f>
        <v>59.65909091191547</v>
      </c>
      <c r="AK143" s="57">
        <f t="shared" si="246"/>
        <v>68.834759999653357</v>
      </c>
      <c r="AL143" s="40">
        <f>tpo_bars!BJ143</f>
        <v>70.232870739327581</v>
      </c>
      <c r="AM143" s="57">
        <f t="shared" si="247"/>
        <v>71.03290819253067</v>
      </c>
      <c r="AN143" s="40">
        <f>tpo_bars!BM143</f>
        <v>59.4019396479721</v>
      </c>
      <c r="AO143" s="57">
        <f t="shared" si="248"/>
        <v>53.397828165453092</v>
      </c>
      <c r="AP143" s="40">
        <f>tpo_bars!BP143</f>
        <v>55.769446936313599</v>
      </c>
      <c r="AQ143" s="57">
        <f t="shared" si="249"/>
        <v>56.366147194977266</v>
      </c>
      <c r="AR143" s="40">
        <f>tpo_bars!BS143</f>
        <v>57.495074754293178</v>
      </c>
      <c r="AS143" s="57">
        <f t="shared" si="250"/>
        <v>66.853255206499554</v>
      </c>
      <c r="AT143" s="40">
        <f>tpo_bars!BY143</f>
        <v>53.369728910890856</v>
      </c>
      <c r="AU143" s="57">
        <f t="shared" si="251"/>
        <v>63.358346779865677</v>
      </c>
      <c r="AV143" s="40">
        <f>tpo_bars!BZ143</f>
        <v>71.954314723322597</v>
      </c>
      <c r="AW143" s="57">
        <f t="shared" si="251"/>
        <v>75.004342398766923</v>
      </c>
      <c r="AX143" s="40">
        <f>tpo_bars!CF143</f>
        <v>50.666360290188507</v>
      </c>
      <c r="AY143" s="57">
        <f t="shared" si="252"/>
        <v>59.280688850080359</v>
      </c>
      <c r="AZ143" s="40">
        <f>tpo_bars!CG143</f>
        <v>60.31181619091069</v>
      </c>
      <c r="BA143" s="57">
        <f t="shared" si="236"/>
        <v>67.433690443228826</v>
      </c>
      <c r="BB143" s="40">
        <f>tpo_bars!CJ143</f>
        <v>72.279283218363148</v>
      </c>
      <c r="BC143" s="57">
        <f t="shared" si="253"/>
        <v>71.138690598466056</v>
      </c>
      <c r="BD143" s="40">
        <f>tpo_bars!CM143</f>
        <v>58.803484658630552</v>
      </c>
      <c r="BE143" s="57">
        <f t="shared" si="254"/>
        <v>68.028291218524274</v>
      </c>
      <c r="BF143" s="58">
        <f t="shared" si="228"/>
        <v>66.122461888707832</v>
      </c>
      <c r="BG143" s="57">
        <f t="shared" si="255"/>
        <v>70.533504819446122</v>
      </c>
      <c r="BH143" s="57">
        <f t="shared" si="229"/>
        <v>-0.19727586190672419</v>
      </c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  <c r="CS143" s="57"/>
      <c r="CT143" s="57"/>
      <c r="CU143" s="57"/>
      <c r="CV143" s="57"/>
      <c r="CW143" s="57"/>
      <c r="CX143" s="57"/>
      <c r="CY143" s="57"/>
      <c r="CZ143" s="57"/>
      <c r="DA143" s="57"/>
      <c r="DB143" s="57"/>
      <c r="DC143" s="57"/>
      <c r="DD143" s="57"/>
      <c r="DE143" s="57"/>
      <c r="DF143" s="57"/>
      <c r="DG143" s="57"/>
      <c r="DH143" s="57"/>
      <c r="DI143" s="57"/>
      <c r="DJ143" s="57"/>
      <c r="DK143" s="57"/>
      <c r="DL143" s="57"/>
      <c r="DM143" s="57"/>
      <c r="DN143" s="57"/>
      <c r="DO143" s="57"/>
      <c r="DP143" s="57"/>
      <c r="DQ143" s="57"/>
      <c r="DR143" s="57"/>
      <c r="DS143" s="57"/>
      <c r="DT143" s="57"/>
      <c r="DU143" s="57"/>
      <c r="DV143" s="57"/>
      <c r="DW143" s="57"/>
      <c r="DX143" s="57"/>
      <c r="DY143" s="57"/>
      <c r="DZ143" s="57"/>
      <c r="EA143" s="57"/>
      <c r="EB143" s="57"/>
      <c r="EC143" s="57"/>
      <c r="ED143" s="57"/>
      <c r="EE143" s="57"/>
      <c r="EF143" s="57"/>
      <c r="EG143" s="57"/>
      <c r="EH143" s="57"/>
      <c r="EI143" s="57"/>
      <c r="EJ143" s="57"/>
      <c r="EK143" s="57"/>
      <c r="EL143" s="57"/>
      <c r="EM143" s="57"/>
      <c r="EN143" s="57"/>
      <c r="EO143" s="57"/>
      <c r="EP143" s="57"/>
      <c r="EQ143" s="57"/>
      <c r="ER143" s="57"/>
      <c r="ES143" s="57"/>
      <c r="ET143" s="57"/>
      <c r="EU143" s="57"/>
      <c r="EV143" s="57"/>
      <c r="EW143" s="57"/>
      <c r="EX143" s="57"/>
      <c r="EY143" s="57"/>
      <c r="EZ143" s="57"/>
      <c r="FA143" s="57"/>
    </row>
    <row r="144" spans="1:157" x14ac:dyDescent="0.3">
      <c r="B144" s="7">
        <v>89</v>
      </c>
      <c r="C144" s="3">
        <v>143</v>
      </c>
      <c r="D144" s="57">
        <f>tpo_bars!F144</f>
        <v>50.832479506764116</v>
      </c>
      <c r="E144" s="57">
        <f t="shared" si="230"/>
        <v>64.880495028052735</v>
      </c>
      <c r="F144" s="40">
        <f>tpo_bars!I144</f>
        <v>65.529652611405439</v>
      </c>
      <c r="G144" s="40">
        <f t="shared" si="231"/>
        <v>92.331684755169604</v>
      </c>
      <c r="H144" s="40">
        <f>tpo_bars!O144</f>
        <v>62.515751006267315</v>
      </c>
      <c r="I144" s="57">
        <f t="shared" si="232"/>
        <v>80.555367508849244</v>
      </c>
      <c r="J144" s="40">
        <f>tpo_bars!P144</f>
        <v>66.256009612397719</v>
      </c>
      <c r="K144" s="57">
        <f t="shared" si="237"/>
        <v>74.629017405076667</v>
      </c>
      <c r="L144" s="40">
        <f>tpo_bars!S144</f>
        <v>64.548917881294287</v>
      </c>
      <c r="M144" s="57">
        <f t="shared" si="233"/>
        <v>78.802272342778153</v>
      </c>
      <c r="N144" s="40">
        <f>tpo_bars!V144</f>
        <v>63.540599387941626</v>
      </c>
      <c r="O144" s="57">
        <f t="shared" si="238"/>
        <v>83.735099145236049</v>
      </c>
      <c r="P144" s="40">
        <f>tpo_bars!AB144</f>
        <v>65.348662039259167</v>
      </c>
      <c r="Q144" s="57">
        <f t="shared" si="239"/>
        <v>69.168938271951319</v>
      </c>
      <c r="R144" s="40">
        <f>tpo_bars!AC144</f>
        <v>71.996081843631785</v>
      </c>
      <c r="S144" s="57">
        <f t="shared" si="240"/>
        <v>69.589368192256174</v>
      </c>
      <c r="T144" s="40">
        <f>tpo_bars!AF144</f>
        <v>56.256378277848725</v>
      </c>
      <c r="U144" s="57">
        <f t="shared" si="240"/>
        <v>77.180168127926123</v>
      </c>
      <c r="V144" s="40">
        <f>tpo_bars!AI144</f>
        <v>43.734573342217836</v>
      </c>
      <c r="W144" s="57">
        <f t="shared" si="241"/>
        <v>57.927524445204021</v>
      </c>
      <c r="X144" s="40">
        <f>tpo_bars!AO144</f>
        <v>80.64491548953437</v>
      </c>
      <c r="Y144" s="57">
        <f t="shared" si="242"/>
        <v>93.559735017502874</v>
      </c>
      <c r="Z144" s="40">
        <f>tpo_bars!AP144</f>
        <v>43.307000699221526</v>
      </c>
      <c r="AA144" s="57">
        <f t="shared" si="243"/>
        <v>54.426056809624171</v>
      </c>
      <c r="AB144" s="40">
        <f>tpo_bars!AS144</f>
        <v>69.719645868006836</v>
      </c>
      <c r="AC144" s="57">
        <f t="shared" si="234"/>
        <v>81.777152693867379</v>
      </c>
      <c r="AD144" s="40">
        <f>tpo_bars!AY144</f>
        <v>53.004807689918174</v>
      </c>
      <c r="AE144" s="57">
        <f t="shared" si="244"/>
        <v>58.923313728705999</v>
      </c>
      <c r="AF144" s="40">
        <f>tpo_bars!AZ144</f>
        <v>57.992402109328189</v>
      </c>
      <c r="AG144" s="57">
        <f t="shared" si="245"/>
        <v>73.448543745157195</v>
      </c>
      <c r="AH144" s="40">
        <f>tpo_bars!BF144</f>
        <v>53.232474631141635</v>
      </c>
      <c r="AI144" s="57">
        <f t="shared" si="235"/>
        <v>72.740943859641519</v>
      </c>
      <c r="AJ144" s="40">
        <f>tpo_bars!BG144</f>
        <v>56.712962963328074</v>
      </c>
      <c r="AK144" s="57">
        <f t="shared" si="246"/>
        <v>68.834759999653357</v>
      </c>
      <c r="AL144" s="40">
        <f>tpo_bars!BJ144</f>
        <v>61.58453413908726</v>
      </c>
      <c r="AM144" s="57">
        <f t="shared" si="247"/>
        <v>71.03290819253067</v>
      </c>
      <c r="AN144" s="40">
        <f>tpo_bars!BM144</f>
        <v>40.692667323241345</v>
      </c>
      <c r="AO144" s="57">
        <f t="shared" si="248"/>
        <v>53.397828165453092</v>
      </c>
      <c r="AP144" s="40">
        <f>tpo_bars!BP144</f>
        <v>48.298773365632663</v>
      </c>
      <c r="AQ144" s="57">
        <f t="shared" si="249"/>
        <v>56.366147194977266</v>
      </c>
      <c r="AR144" s="40">
        <f>tpo_bars!BS144</f>
        <v>53.03313735798222</v>
      </c>
      <c r="AS144" s="57">
        <f t="shared" si="250"/>
        <v>66.853255206499554</v>
      </c>
      <c r="AT144" s="40">
        <f>tpo_bars!BY144</f>
        <v>56.889360302502908</v>
      </c>
      <c r="AU144" s="57">
        <f t="shared" si="251"/>
        <v>63.358346779865677</v>
      </c>
      <c r="AV144" s="40">
        <f>tpo_bars!BZ144</f>
        <v>56.122737553545825</v>
      </c>
      <c r="AW144" s="57">
        <f t="shared" si="251"/>
        <v>75.004342398766923</v>
      </c>
      <c r="AX144" s="40">
        <f>tpo_bars!CF144</f>
        <v>44.938858699811476</v>
      </c>
      <c r="AY144" s="57">
        <f t="shared" si="252"/>
        <v>59.280688850080359</v>
      </c>
      <c r="AZ144" s="40">
        <f>tpo_bars!CG144</f>
        <v>50.250683680337517</v>
      </c>
      <c r="BA144" s="57">
        <f t="shared" si="236"/>
        <v>67.433690443228826</v>
      </c>
      <c r="BB144" s="40">
        <f>tpo_bars!CJ144</f>
        <v>62.452794567313447</v>
      </c>
      <c r="BC144" s="57">
        <f t="shared" si="253"/>
        <v>71.138690598466056</v>
      </c>
      <c r="BD144" s="40">
        <f>tpo_bars!CM144</f>
        <v>63.97485492495376</v>
      </c>
      <c r="BE144" s="57">
        <f t="shared" si="254"/>
        <v>68.028291218524274</v>
      </c>
      <c r="BF144" s="58">
        <f t="shared" si="228"/>
        <v>57.904137661996863</v>
      </c>
      <c r="BG144" s="57">
        <f t="shared" si="255"/>
        <v>70.533504819446122</v>
      </c>
      <c r="BH144" s="57">
        <f t="shared" si="229"/>
        <v>-1.0435675005464808</v>
      </c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  <c r="EH144" s="57"/>
      <c r="EI144" s="57"/>
      <c r="EJ144" s="57"/>
      <c r="EK144" s="57"/>
      <c r="EL144" s="57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EX144" s="57"/>
      <c r="EY144" s="57"/>
      <c r="EZ144" s="57"/>
      <c r="FA144" s="57"/>
    </row>
    <row r="145" spans="1:157" x14ac:dyDescent="0.3">
      <c r="B145" s="7" t="s">
        <v>37</v>
      </c>
      <c r="C145" s="3">
        <v>144</v>
      </c>
      <c r="D145" s="57">
        <f>tpo_bars!F145</f>
        <v>51.771365957954835</v>
      </c>
      <c r="E145" s="57">
        <f t="shared" si="230"/>
        <v>64.880495028052735</v>
      </c>
      <c r="F145" s="40">
        <f>tpo_bars!I145</f>
        <v>62.217832956891122</v>
      </c>
      <c r="G145" s="40">
        <f t="shared" si="231"/>
        <v>92.331684755169604</v>
      </c>
      <c r="H145" s="40">
        <f>tpo_bars!O145</f>
        <v>65.69451800910042</v>
      </c>
      <c r="I145" s="57">
        <f t="shared" si="232"/>
        <v>80.555367508849244</v>
      </c>
      <c r="J145" s="40">
        <f>tpo_bars!P145</f>
        <v>71.292570764204086</v>
      </c>
      <c r="K145" s="57">
        <f t="shared" si="237"/>
        <v>74.629017405076667</v>
      </c>
      <c r="L145" s="40">
        <f>tpo_bars!S145</f>
        <v>77.41104994820536</v>
      </c>
      <c r="M145" s="57">
        <f t="shared" si="233"/>
        <v>78.802272342778153</v>
      </c>
      <c r="N145" s="40">
        <f>tpo_bars!V145</f>
        <v>63.802083328718851</v>
      </c>
      <c r="O145" s="57">
        <f t="shared" si="238"/>
        <v>83.735099145236049</v>
      </c>
      <c r="P145" s="40">
        <f>tpo_bars!AB145</f>
        <v>62.768851205666245</v>
      </c>
      <c r="Q145" s="57">
        <f t="shared" si="239"/>
        <v>69.168938271951319</v>
      </c>
      <c r="R145" s="40">
        <f>tpo_bars!AC145</f>
        <v>70.794092466133492</v>
      </c>
      <c r="S145" s="57">
        <f t="shared" si="240"/>
        <v>69.589368192256174</v>
      </c>
      <c r="T145" s="40">
        <f>tpo_bars!AF145</f>
        <v>55.124999999138304</v>
      </c>
      <c r="U145" s="57">
        <f t="shared" si="240"/>
        <v>77.180168127926123</v>
      </c>
      <c r="V145" s="40">
        <f>tpo_bars!AI145</f>
        <v>53.004807689919069</v>
      </c>
      <c r="W145" s="57">
        <f t="shared" si="241"/>
        <v>57.927524445204021</v>
      </c>
      <c r="X145" s="40">
        <f>tpo_bars!AO145</f>
        <v>72.363952938241624</v>
      </c>
      <c r="Y145" s="57">
        <f t="shared" si="242"/>
        <v>93.559735017502874</v>
      </c>
      <c r="Z145" s="40">
        <f>tpo_bars!AP145</f>
        <v>35.641163793487593</v>
      </c>
      <c r="AA145" s="57">
        <f t="shared" si="243"/>
        <v>54.426056809624171</v>
      </c>
      <c r="AB145" s="40">
        <f>tpo_bars!AS145</f>
        <v>59.831765560139097</v>
      </c>
      <c r="AC145" s="57">
        <f t="shared" si="234"/>
        <v>81.777152693867379</v>
      </c>
      <c r="AD145" s="40">
        <f>tpo_bars!AY145</f>
        <v>53.833007810692799</v>
      </c>
      <c r="AE145" s="57">
        <f t="shared" si="244"/>
        <v>58.923313728705999</v>
      </c>
      <c r="AF145" s="40">
        <f>tpo_bars!AZ145</f>
        <v>49.459176550852959</v>
      </c>
      <c r="AG145" s="57">
        <f t="shared" si="245"/>
        <v>73.448543745157195</v>
      </c>
      <c r="AH145" s="40">
        <f>tpo_bars!BF145</f>
        <v>45.734236724794137</v>
      </c>
      <c r="AI145" s="57">
        <f t="shared" si="235"/>
        <v>72.740943859641519</v>
      </c>
      <c r="AJ145" s="40">
        <f>tpo_bars!BG145</f>
        <v>54.796222658738699</v>
      </c>
      <c r="AK145" s="57">
        <f t="shared" si="246"/>
        <v>68.834759999653357</v>
      </c>
      <c r="AL145" s="40">
        <f>tpo_bars!BJ145</f>
        <v>66.044328513003009</v>
      </c>
      <c r="AM145" s="57">
        <f t="shared" si="247"/>
        <v>71.03290819253067</v>
      </c>
      <c r="AN145" s="40">
        <f>tpo_bars!BM145</f>
        <v>34.493846902361064</v>
      </c>
      <c r="AO145" s="57">
        <f t="shared" si="248"/>
        <v>53.397828165453092</v>
      </c>
      <c r="AP145" s="40">
        <f>tpo_bars!BP145</f>
        <v>37.722399637187337</v>
      </c>
      <c r="AQ145" s="57">
        <f t="shared" si="249"/>
        <v>56.366147194977266</v>
      </c>
      <c r="AR145" s="40">
        <f>tpo_bars!BS145</f>
        <v>57.535080600192735</v>
      </c>
      <c r="AS145" s="57">
        <f t="shared" si="250"/>
        <v>66.853255206499554</v>
      </c>
      <c r="AT145" s="40">
        <f>tpo_bars!BY145</f>
        <v>60.568603217795321</v>
      </c>
      <c r="AU145" s="57">
        <f t="shared" si="251"/>
        <v>63.358346779865677</v>
      </c>
      <c r="AV145" s="40">
        <f>tpo_bars!BZ145</f>
        <v>49.248064322581214</v>
      </c>
      <c r="AW145" s="57">
        <f t="shared" si="251"/>
        <v>75.004342398766923</v>
      </c>
      <c r="AX145" s="40">
        <f>tpo_bars!CF145</f>
        <v>38.471231386930974</v>
      </c>
      <c r="AY145" s="57">
        <f t="shared" si="252"/>
        <v>59.280688850080359</v>
      </c>
      <c r="AZ145" s="40">
        <f>tpo_bars!CG145</f>
        <v>43.03278688892032</v>
      </c>
      <c r="BA145" s="57">
        <f t="shared" si="236"/>
        <v>67.433690443228826</v>
      </c>
      <c r="BB145" s="40">
        <f>tpo_bars!CJ145</f>
        <v>60.799632346514834</v>
      </c>
      <c r="BC145" s="57">
        <f t="shared" si="253"/>
        <v>71.138690598466056</v>
      </c>
      <c r="BD145" s="40">
        <f>tpo_bars!CM145</f>
        <v>60.092659886928487</v>
      </c>
      <c r="BE145" s="57">
        <f t="shared" si="254"/>
        <v>68.028291218524274</v>
      </c>
      <c r="BF145" s="58">
        <f t="shared" si="228"/>
        <v>56.057419706121998</v>
      </c>
      <c r="BG145" s="57">
        <f t="shared" si="255"/>
        <v>70.533504819446122</v>
      </c>
      <c r="BH145" s="57">
        <f t="shared" si="229"/>
        <v>-1.2337354620273908</v>
      </c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</row>
    <row r="146" spans="1:157" x14ac:dyDescent="0.3">
      <c r="B146" s="7" t="s">
        <v>38</v>
      </c>
      <c r="C146" s="3">
        <v>145</v>
      </c>
      <c r="D146" s="57">
        <f>tpo_bars!F146</f>
        <v>33.041958042680207</v>
      </c>
      <c r="E146" s="57">
        <f t="shared" si="230"/>
        <v>64.880495028052735</v>
      </c>
      <c r="F146" s="40">
        <f>tpo_bars!I146</f>
        <v>57.15725806826137</v>
      </c>
      <c r="G146" s="40">
        <f t="shared" si="231"/>
        <v>92.331684755169604</v>
      </c>
      <c r="H146" s="40">
        <f>tpo_bars!O146</f>
        <v>62.015625001404743</v>
      </c>
      <c r="I146" s="57">
        <f t="shared" si="232"/>
        <v>80.555367508849244</v>
      </c>
      <c r="J146" s="40">
        <f>tpo_bars!P146</f>
        <v>56.888544894392311</v>
      </c>
      <c r="K146" s="57">
        <f t="shared" si="237"/>
        <v>74.629017405076667</v>
      </c>
      <c r="L146" s="40">
        <f>tpo_bars!S146</f>
        <v>74.706369525017905</v>
      </c>
      <c r="M146" s="57">
        <f t="shared" si="233"/>
        <v>78.802272342778153</v>
      </c>
      <c r="N146" s="40">
        <f>tpo_bars!V146</f>
        <v>56.790865385042139</v>
      </c>
      <c r="O146" s="57">
        <f t="shared" si="238"/>
        <v>83.735099145236049</v>
      </c>
      <c r="P146" s="40">
        <f>tpo_bars!AB146</f>
        <v>53.278028356200423</v>
      </c>
      <c r="Q146" s="57">
        <f t="shared" si="239"/>
        <v>69.168938271951319</v>
      </c>
      <c r="R146" s="40">
        <f>tpo_bars!AC146</f>
        <v>44.045188211742349</v>
      </c>
      <c r="S146" s="57">
        <f t="shared" si="240"/>
        <v>69.589368192256174</v>
      </c>
      <c r="T146" s="40">
        <f>tpo_bars!AF146</f>
        <v>49.189470551779593</v>
      </c>
      <c r="U146" s="57">
        <f t="shared" si="240"/>
        <v>77.180168127926123</v>
      </c>
      <c r="V146" s="40">
        <f>tpo_bars!AI146</f>
        <v>40.692667323241345</v>
      </c>
      <c r="W146" s="57">
        <f t="shared" si="241"/>
        <v>57.927524445204021</v>
      </c>
      <c r="X146" s="40">
        <f>tpo_bars!AO146</f>
        <v>75.720792693466734</v>
      </c>
      <c r="Y146" s="57">
        <f t="shared" si="242"/>
        <v>93.559735017502874</v>
      </c>
      <c r="Z146" s="40">
        <f>tpo_bars!AP146</f>
        <v>30.519500493293538</v>
      </c>
      <c r="AA146" s="57">
        <f t="shared" si="243"/>
        <v>54.426056809624171</v>
      </c>
      <c r="AB146" s="40">
        <f>tpo_bars!AS146</f>
        <v>60.121788657182442</v>
      </c>
      <c r="AC146" s="57">
        <f t="shared" si="234"/>
        <v>81.777152693867379</v>
      </c>
      <c r="AD146" s="40">
        <f>tpo_bars!AY146</f>
        <v>47.412557339874674</v>
      </c>
      <c r="AE146" s="57">
        <f t="shared" si="244"/>
        <v>58.923313728705999</v>
      </c>
      <c r="AF146" s="40">
        <f>tpo_bars!AZ146</f>
        <v>47.5261040360839</v>
      </c>
      <c r="AG146" s="57">
        <f t="shared" si="245"/>
        <v>73.448543745157195</v>
      </c>
      <c r="AH146" s="40">
        <f>tpo_bars!BF146</f>
        <v>42.476455478008553</v>
      </c>
      <c r="AI146" s="57">
        <f t="shared" si="235"/>
        <v>72.740943859641519</v>
      </c>
      <c r="AJ146" s="40">
        <f>tpo_bars!BG146</f>
        <v>46.314880511381787</v>
      </c>
      <c r="AK146" s="57">
        <f t="shared" si="246"/>
        <v>68.834759999653357</v>
      </c>
      <c r="AL146" s="40">
        <f>tpo_bars!BJ146</f>
        <v>58.067064523911618</v>
      </c>
      <c r="AM146" s="57">
        <f t="shared" si="247"/>
        <v>71.03290819253067</v>
      </c>
      <c r="AN146" s="40">
        <f>tpo_bars!BM146</f>
        <v>33.960229997242266</v>
      </c>
      <c r="AO146" s="57">
        <f t="shared" si="248"/>
        <v>53.397828165453092</v>
      </c>
      <c r="AP146" s="40">
        <f>tpo_bars!BP146</f>
        <v>35.55941800373521</v>
      </c>
      <c r="AQ146" s="57">
        <f t="shared" si="249"/>
        <v>56.366147194977266</v>
      </c>
      <c r="AR146" s="40">
        <f>tpo_bars!BS146</f>
        <v>40.562913906445345</v>
      </c>
      <c r="AS146" s="57">
        <f t="shared" si="250"/>
        <v>66.853255206499554</v>
      </c>
      <c r="AT146" s="40">
        <f>tpo_bars!BY146</f>
        <v>54.988292990131406</v>
      </c>
      <c r="AU146" s="57">
        <f t="shared" si="251"/>
        <v>63.358346779865677</v>
      </c>
      <c r="AV146" s="40">
        <f>tpo_bars!BZ146</f>
        <v>44.053010123159716</v>
      </c>
      <c r="AW146" s="57">
        <f t="shared" si="251"/>
        <v>75.004342398766923</v>
      </c>
      <c r="AX146" s="40">
        <f>tpo_bars!CF146</f>
        <v>33.128004809247692</v>
      </c>
      <c r="AY146" s="57">
        <f t="shared" si="252"/>
        <v>59.280688850080359</v>
      </c>
      <c r="AZ146" s="40">
        <f>tpo_bars!CG146</f>
        <v>48.568281938058284</v>
      </c>
      <c r="BA146" s="57">
        <f t="shared" si="236"/>
        <v>67.433690443228826</v>
      </c>
      <c r="BB146" s="40">
        <f>tpo_bars!CJ146</f>
        <v>53.693181824283705</v>
      </c>
      <c r="BC146" s="57">
        <f t="shared" si="253"/>
        <v>71.138690598466056</v>
      </c>
      <c r="BD146" s="40">
        <f>tpo_bars!CM146</f>
        <v>51.852529263536518</v>
      </c>
      <c r="BE146" s="57">
        <f t="shared" si="254"/>
        <v>68.028291218524274</v>
      </c>
      <c r="BF146" s="58">
        <f t="shared" si="228"/>
        <v>49.345591924029847</v>
      </c>
      <c r="BG146" s="57">
        <f t="shared" si="255"/>
        <v>70.533504819446122</v>
      </c>
      <c r="BH146" s="57">
        <f t="shared" si="229"/>
        <v>-1.9248938509253488</v>
      </c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EX146" s="57"/>
      <c r="EY146" s="57"/>
      <c r="EZ146" s="57"/>
      <c r="FA146" s="57"/>
    </row>
    <row r="147" spans="1:157" x14ac:dyDescent="0.3">
      <c r="B147" s="7">
        <v>95</v>
      </c>
      <c r="C147" s="3">
        <v>146</v>
      </c>
      <c r="D147" s="57">
        <f>tpo_bars!F147</f>
        <v>52.350427349495241</v>
      </c>
      <c r="E147" s="57">
        <f t="shared" si="230"/>
        <v>64.880495028052735</v>
      </c>
      <c r="F147" s="40">
        <f>tpo_bars!I147</f>
        <v>55.750646140348763</v>
      </c>
      <c r="G147" s="40">
        <f t="shared" si="231"/>
        <v>92.331684755169604</v>
      </c>
      <c r="H147" s="40">
        <f>tpo_bars!O147</f>
        <v>65.590296140150286</v>
      </c>
      <c r="I147" s="57">
        <f t="shared" si="232"/>
        <v>80.555367508849244</v>
      </c>
      <c r="J147" s="40">
        <f>tpo_bars!P147</f>
        <v>60.326483464765609</v>
      </c>
      <c r="K147" s="57">
        <f t="shared" si="237"/>
        <v>74.629017405076667</v>
      </c>
      <c r="L147" s="40">
        <f>tpo_bars!S147</f>
        <v>71.215978288538437</v>
      </c>
      <c r="M147" s="57">
        <f t="shared" si="233"/>
        <v>78.802272342778153</v>
      </c>
      <c r="N147" s="40">
        <f>tpo_bars!V147</f>
        <v>68.753464526467042</v>
      </c>
      <c r="O147" s="57">
        <f t="shared" si="238"/>
        <v>83.735099145236049</v>
      </c>
      <c r="P147" s="40">
        <f>tpo_bars!AB147</f>
        <v>60.562133789294073</v>
      </c>
      <c r="Q147" s="57">
        <f t="shared" si="239"/>
        <v>69.168938271951319</v>
      </c>
      <c r="R147" s="40">
        <f>tpo_bars!AC147</f>
        <v>57.850396453410887</v>
      </c>
      <c r="S147" s="57">
        <f t="shared" si="240"/>
        <v>69.589368192256174</v>
      </c>
      <c r="T147" s="40">
        <f>tpo_bars!AF147</f>
        <v>70.262710669886886</v>
      </c>
      <c r="U147" s="57">
        <f t="shared" si="240"/>
        <v>77.180168127926123</v>
      </c>
      <c r="V147" s="40">
        <f>tpo_bars!AI147</f>
        <v>49.218749998558131</v>
      </c>
      <c r="W147" s="57">
        <f t="shared" si="241"/>
        <v>57.927524445204021</v>
      </c>
      <c r="X147" s="40">
        <f>tpo_bars!AO147</f>
        <v>85.656940615544258</v>
      </c>
      <c r="Y147" s="57">
        <f t="shared" si="242"/>
        <v>93.559735017502874</v>
      </c>
      <c r="Z147" s="40">
        <f>tpo_bars!AP147</f>
        <v>36.351480070693668</v>
      </c>
      <c r="AA147" s="57">
        <f t="shared" si="243"/>
        <v>54.426056809624171</v>
      </c>
      <c r="AB147" s="40">
        <f>tpo_bars!AS147</f>
        <v>70.352382298340459</v>
      </c>
      <c r="AC147" s="57">
        <f t="shared" si="234"/>
        <v>81.777152693867379</v>
      </c>
      <c r="AD147" s="40">
        <f>tpo_bars!AY147</f>
        <v>43.796345342063702</v>
      </c>
      <c r="AE147" s="57">
        <f t="shared" si="244"/>
        <v>58.923313728705999</v>
      </c>
      <c r="AF147" s="40">
        <f>tpo_bars!AZ147</f>
        <v>53.803817370888737</v>
      </c>
      <c r="AG147" s="57">
        <f t="shared" si="245"/>
        <v>73.448543745157195</v>
      </c>
      <c r="AH147" s="40">
        <f>tpo_bars!BF147</f>
        <v>65.142463239410858</v>
      </c>
      <c r="AI147" s="57">
        <f t="shared" si="235"/>
        <v>72.740943859641519</v>
      </c>
      <c r="AJ147" s="40">
        <f>tpo_bars!BG147</f>
        <v>50.255773906490035</v>
      </c>
      <c r="AK147" s="57">
        <f t="shared" si="246"/>
        <v>68.834759999653357</v>
      </c>
      <c r="AL147" s="40">
        <f>tpo_bars!BJ147</f>
        <v>65.430402230944637</v>
      </c>
      <c r="AM147" s="57">
        <f t="shared" si="247"/>
        <v>71.03290819253067</v>
      </c>
      <c r="AN147" s="40">
        <f>tpo_bars!BM147</f>
        <v>49.140748812148011</v>
      </c>
      <c r="AO147" s="57">
        <f t="shared" si="248"/>
        <v>53.397828165453092</v>
      </c>
      <c r="AP147" s="40">
        <f>tpo_bars!BP147</f>
        <v>40.724451986855598</v>
      </c>
      <c r="AQ147" s="57">
        <f t="shared" si="249"/>
        <v>56.366147194977266</v>
      </c>
      <c r="AR147" s="40">
        <f>tpo_bars!BS147</f>
        <v>58.251144768547618</v>
      </c>
      <c r="AS147" s="57">
        <f t="shared" si="250"/>
        <v>66.853255206499554</v>
      </c>
      <c r="AT147" s="40">
        <f>tpo_bars!BY147</f>
        <v>53.245864694860806</v>
      </c>
      <c r="AU147" s="57">
        <f t="shared" si="251"/>
        <v>63.358346779865677</v>
      </c>
      <c r="AV147" s="40">
        <f>tpo_bars!BZ147</f>
        <v>61.684073109062659</v>
      </c>
      <c r="AW147" s="57">
        <f t="shared" si="251"/>
        <v>75.004342398766923</v>
      </c>
      <c r="AX147" s="40">
        <f>tpo_bars!CF147</f>
        <v>55.569556451087593</v>
      </c>
      <c r="AY147" s="57">
        <f t="shared" si="252"/>
        <v>59.280688850080359</v>
      </c>
      <c r="AZ147" s="40">
        <f>tpo_bars!CG147</f>
        <v>58.426073132535784</v>
      </c>
      <c r="BA147" s="57">
        <f t="shared" si="236"/>
        <v>67.433690443228826</v>
      </c>
      <c r="BB147" s="40">
        <f>tpo_bars!CJ147</f>
        <v>64.032653585453147</v>
      </c>
      <c r="BC147" s="57">
        <f t="shared" si="253"/>
        <v>71.138690598466056</v>
      </c>
      <c r="BD147" s="40">
        <f>tpo_bars!CM147</f>
        <v>59.469694839982374</v>
      </c>
      <c r="BE147" s="57">
        <f t="shared" si="254"/>
        <v>68.028291218524274</v>
      </c>
      <c r="BF147" s="58">
        <f t="shared" si="228"/>
        <v>58.637598269475021</v>
      </c>
      <c r="BG147" s="57">
        <f t="shared" si="255"/>
        <v>70.533504819446122</v>
      </c>
      <c r="BH147" s="57">
        <f t="shared" si="229"/>
        <v>-0.96803852867129625</v>
      </c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  <c r="EH147" s="57"/>
      <c r="EI147" s="57"/>
      <c r="EJ147" s="57"/>
      <c r="EK147" s="57"/>
      <c r="EL147" s="5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EX147" s="57"/>
      <c r="EY147" s="57"/>
      <c r="EZ147" s="57"/>
      <c r="FA147" s="57"/>
    </row>
    <row r="148" spans="1:157" x14ac:dyDescent="0.3">
      <c r="C148" s="3">
        <v>147</v>
      </c>
      <c r="D148" s="57">
        <f>tpo_bars!F148</f>
        <v>52.350427349495241</v>
      </c>
      <c r="E148" s="57">
        <f t="shared" si="230"/>
        <v>64.880495028052735</v>
      </c>
      <c r="F148" s="40">
        <f>tpo_bars!I148</f>
        <v>55.750646140348763</v>
      </c>
      <c r="G148" s="40">
        <f t="shared" si="231"/>
        <v>92.331684755169604</v>
      </c>
      <c r="H148" s="40">
        <f>tpo_bars!O148</f>
        <v>68.563136728507288</v>
      </c>
      <c r="I148" s="57">
        <f t="shared" si="232"/>
        <v>80.555367508849244</v>
      </c>
      <c r="J148" s="40">
        <f>tpo_bars!P148</f>
        <v>60.326483464765609</v>
      </c>
      <c r="K148" s="57">
        <f t="shared" si="237"/>
        <v>74.629017405076667</v>
      </c>
      <c r="L148" s="40">
        <f>tpo_bars!S148</f>
        <v>71.215978288538437</v>
      </c>
      <c r="M148" s="57">
        <f t="shared" si="233"/>
        <v>78.802272342778153</v>
      </c>
      <c r="N148" s="40">
        <f>tpo_bars!V148</f>
        <v>68.753464526467042</v>
      </c>
      <c r="O148" s="57">
        <f t="shared" si="238"/>
        <v>83.735099145236049</v>
      </c>
      <c r="P148" s="40">
        <f>tpo_bars!AB148</f>
        <v>54.880894354860366</v>
      </c>
      <c r="Q148" s="57">
        <f t="shared" si="239"/>
        <v>69.168938271951319</v>
      </c>
      <c r="R148" s="40">
        <f>tpo_bars!AC148</f>
        <v>57.850396453410887</v>
      </c>
      <c r="S148" s="57">
        <f t="shared" si="240"/>
        <v>69.589368192256174</v>
      </c>
      <c r="T148" s="40">
        <f>tpo_bars!AF148</f>
        <v>70.262710669886886</v>
      </c>
      <c r="U148" s="57">
        <f t="shared" si="240"/>
        <v>77.180168127926123</v>
      </c>
      <c r="V148" s="40">
        <f>tpo_bars!AI148</f>
        <v>49.218749998558131</v>
      </c>
      <c r="W148" s="57">
        <f t="shared" si="241"/>
        <v>57.927524445204021</v>
      </c>
      <c r="X148" s="40">
        <f>tpo_bars!AO148</f>
        <v>82.2484134176525</v>
      </c>
      <c r="Y148" s="57">
        <f t="shared" si="242"/>
        <v>93.559735017502874</v>
      </c>
      <c r="Z148" s="40">
        <f>tpo_bars!AP148</f>
        <v>36.351480070693668</v>
      </c>
      <c r="AA148" s="57">
        <f t="shared" si="243"/>
        <v>54.426056809624171</v>
      </c>
      <c r="AB148" s="40">
        <f>tpo_bars!AS148</f>
        <v>70.352382298340459</v>
      </c>
      <c r="AC148" s="57">
        <f t="shared" si="234"/>
        <v>81.777152693867379</v>
      </c>
      <c r="AD148" s="40">
        <f>tpo_bars!AY148</f>
        <v>43.006674756221472</v>
      </c>
      <c r="AE148" s="57">
        <f t="shared" si="244"/>
        <v>58.923313728705999</v>
      </c>
      <c r="AF148" s="40">
        <f>tpo_bars!AZ148</f>
        <v>53.803817370888737</v>
      </c>
      <c r="AG148" s="57">
        <f t="shared" si="245"/>
        <v>73.448543745157195</v>
      </c>
      <c r="AH148" s="40">
        <f>tpo_bars!BF148</f>
        <v>57.104421670351556</v>
      </c>
      <c r="AI148" s="57">
        <f t="shared" si="235"/>
        <v>72.740943859641519</v>
      </c>
      <c r="AJ148" s="40">
        <f>tpo_bars!BG148</f>
        <v>50.255773906490035</v>
      </c>
      <c r="AK148" s="57">
        <f t="shared" si="246"/>
        <v>68.834759999653357</v>
      </c>
      <c r="AL148" s="40">
        <f>tpo_bars!BJ148</f>
        <v>65.430402230944637</v>
      </c>
      <c r="AM148" s="57">
        <f t="shared" si="247"/>
        <v>71.03290819253067</v>
      </c>
      <c r="AN148" s="40">
        <f>tpo_bars!BM148</f>
        <v>49.140748812148011</v>
      </c>
      <c r="AO148" s="57">
        <f t="shared" si="248"/>
        <v>53.397828165453092</v>
      </c>
      <c r="AP148" s="40">
        <f>tpo_bars!BP148</f>
        <v>40.724451986855598</v>
      </c>
      <c r="AQ148" s="57">
        <f t="shared" si="249"/>
        <v>56.366147194977266</v>
      </c>
      <c r="AR148" s="40">
        <f>tpo_bars!BS148</f>
        <v>58.251144768547618</v>
      </c>
      <c r="AS148" s="57">
        <f t="shared" si="250"/>
        <v>66.853255206499554</v>
      </c>
      <c r="AT148" s="40">
        <f>tpo_bars!BY148</f>
        <v>48.279972748857745</v>
      </c>
      <c r="AU148" s="57">
        <f t="shared" si="251"/>
        <v>63.358346779865677</v>
      </c>
      <c r="AV148" s="40">
        <f>tpo_bars!BZ148</f>
        <v>61.684073109062659</v>
      </c>
      <c r="AW148" s="57">
        <f t="shared" si="251"/>
        <v>75.004342398766923</v>
      </c>
      <c r="AX148" s="40">
        <f>tpo_bars!CF148</f>
        <v>42.651622000173866</v>
      </c>
      <c r="AY148" s="57">
        <f t="shared" si="252"/>
        <v>59.280688850080359</v>
      </c>
      <c r="AZ148" s="40">
        <f>tpo_bars!CG148</f>
        <v>58.426073132535784</v>
      </c>
      <c r="BA148" s="57">
        <f t="shared" si="236"/>
        <v>67.433690443228826</v>
      </c>
      <c r="BB148" s="40">
        <f>tpo_bars!CJ148</f>
        <v>64.032653585453147</v>
      </c>
      <c r="BC148" s="57">
        <f t="shared" si="253"/>
        <v>71.138690598466056</v>
      </c>
      <c r="BD148" s="40">
        <f>tpo_bars!CM148</f>
        <v>59.469694839982374</v>
      </c>
      <c r="BE148" s="57">
        <f t="shared" si="254"/>
        <v>68.028291218524274</v>
      </c>
      <c r="BF148" s="58">
        <f t="shared" si="228"/>
        <v>57.421729210371815</v>
      </c>
      <c r="BG148" s="57">
        <f t="shared" si="255"/>
        <v>70.533504819446122</v>
      </c>
      <c r="BH148" s="57">
        <f t="shared" si="229"/>
        <v>-1.0932440803159331</v>
      </c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  <c r="EH148" s="57"/>
      <c r="EI148" s="57"/>
      <c r="EJ148" s="57"/>
      <c r="EK148" s="57"/>
      <c r="EL148" s="57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EX148" s="57"/>
      <c r="EY148" s="57"/>
      <c r="EZ148" s="57"/>
      <c r="FA148" s="57"/>
    </row>
    <row r="149" spans="1:157" x14ac:dyDescent="0.3">
      <c r="A149" s="41" t="s">
        <v>78</v>
      </c>
      <c r="B149" s="7">
        <v>96</v>
      </c>
      <c r="C149" s="3">
        <v>148</v>
      </c>
      <c r="D149" s="57">
        <f>tpo_bars!F149</f>
        <v>68.40287726305975</v>
      </c>
      <c r="E149" s="57">
        <f t="shared" ref="E149:E154" si="256">D$203</f>
        <v>60.254679436264219</v>
      </c>
      <c r="F149" s="40">
        <f>tpo_bars!I149</f>
        <v>59.983677911384483</v>
      </c>
      <c r="G149" s="40">
        <f t="shared" ref="G149:G154" si="257">F$203</f>
        <v>69.288410747030881</v>
      </c>
      <c r="H149" s="40">
        <f>tpo_bars!O149</f>
        <v>68.149330995614548</v>
      </c>
      <c r="I149" s="57">
        <f t="shared" ref="I149:I154" si="258">H$203</f>
        <v>74.663275367550042</v>
      </c>
      <c r="J149" s="40">
        <f>tpo_bars!P149</f>
        <v>70.312499999999943</v>
      </c>
      <c r="K149" s="57">
        <f>J$203</f>
        <v>71.293165350352865</v>
      </c>
      <c r="L149" s="40">
        <f>tpo_bars!S149</f>
        <v>79.717804190253659</v>
      </c>
      <c r="M149" s="57">
        <f t="shared" ref="M149:M154" si="259">L$203</f>
        <v>77.287443685526341</v>
      </c>
      <c r="N149" s="40">
        <f>tpo_bars!V149</f>
        <v>75.813722487878195</v>
      </c>
      <c r="O149" s="57">
        <f>N$203</f>
        <v>74.896547359548734</v>
      </c>
      <c r="P149" s="40">
        <f>tpo_bars!AB149</f>
        <v>67.262351128678446</v>
      </c>
      <c r="Q149" s="57">
        <f>P$203</f>
        <v>66.23781449436747</v>
      </c>
      <c r="R149" s="40">
        <f>tpo_bars!AC149</f>
        <v>66.683467745422377</v>
      </c>
      <c r="S149" s="57">
        <f>R$203</f>
        <v>70.264842236687741</v>
      </c>
      <c r="T149" s="40">
        <f>tpo_bars!AF149</f>
        <v>80.960345947408157</v>
      </c>
      <c r="U149" s="57">
        <f>T$203</f>
        <v>74.190896568506346</v>
      </c>
      <c r="V149" s="40">
        <f>tpo_bars!AI149</f>
        <v>55.420576406868221</v>
      </c>
      <c r="W149" s="57">
        <f>V$203</f>
        <v>54.905889820253201</v>
      </c>
      <c r="X149" s="40">
        <f>tpo_bars!AO149</f>
        <v>89.360193169890962</v>
      </c>
      <c r="Y149" s="57">
        <f>X$203</f>
        <v>83.082742695332428</v>
      </c>
      <c r="Z149" s="40">
        <f>tpo_bars!AP149</f>
        <v>51.65286903152866</v>
      </c>
      <c r="AA149" s="57">
        <f>Z$203</f>
        <v>47.573446613404478</v>
      </c>
      <c r="AB149" s="40">
        <f>tpo_bars!AS149</f>
        <v>76.562500005317418</v>
      </c>
      <c r="AC149" s="57">
        <f t="shared" ref="AC149:AC154" si="260">AB$203</f>
        <v>73.033708324380044</v>
      </c>
      <c r="AD149" s="40">
        <f>tpo_bars!AY149</f>
        <v>56.583599449853004</v>
      </c>
      <c r="AE149" s="57">
        <f>AD$203</f>
        <v>53.921240937999215</v>
      </c>
      <c r="AF149" s="40">
        <f>tpo_bars!AZ149</f>
        <v>65.279605263452652</v>
      </c>
      <c r="AG149" s="57">
        <f>AF$203</f>
        <v>66.46092872676347</v>
      </c>
      <c r="AH149" s="40">
        <f>tpo_bars!BF149</f>
        <v>72.618160024854973</v>
      </c>
      <c r="AI149" s="57">
        <f t="shared" ref="AI149:AI154" si="261">AH$203</f>
        <v>62.944699451524826</v>
      </c>
      <c r="AJ149" s="40">
        <f>tpo_bars!BG149</f>
        <v>62.077702702374893</v>
      </c>
      <c r="AK149" s="57">
        <f>AJ$203</f>
        <v>63.595269836322075</v>
      </c>
      <c r="AL149" s="40">
        <f>tpo_bars!BJ149</f>
        <v>72.13724037844743</v>
      </c>
      <c r="AM149" s="57">
        <f>AL$203</f>
        <v>62.449706224262066</v>
      </c>
      <c r="AN149" s="40">
        <f>tpo_bars!BM149</f>
        <v>62.264683734756993</v>
      </c>
      <c r="AO149" s="57">
        <f>AN$203</f>
        <v>58.138525534890569</v>
      </c>
      <c r="AP149" s="40">
        <f>tpo_bars!BP149</f>
        <v>53.870911369381503</v>
      </c>
      <c r="AQ149" s="57">
        <f>AP$203</f>
        <v>50.827332976637926</v>
      </c>
      <c r="AR149" s="40">
        <f>tpo_bars!BS149</f>
        <v>53.278028348316539</v>
      </c>
      <c r="AS149" s="57">
        <f>AR$203</f>
        <v>52.868594886707477</v>
      </c>
      <c r="AT149" s="40">
        <f>tpo_bars!BY149</f>
        <v>57.715798049861959</v>
      </c>
      <c r="AU149" s="57">
        <f>AT$203</f>
        <v>56.915527577597828</v>
      </c>
      <c r="AV149" s="40">
        <f>tpo_bars!BZ149</f>
        <v>69.021285474802298</v>
      </c>
      <c r="AW149" s="57">
        <f>AV$203</f>
        <v>68.777857682351382</v>
      </c>
      <c r="AX149" s="40">
        <f>tpo_bars!CF149</f>
        <v>61.159629104339672</v>
      </c>
      <c r="AY149" s="57">
        <f>AX$203</f>
        <v>57.908752922266991</v>
      </c>
      <c r="AZ149" s="40">
        <f>tpo_bars!CG149</f>
        <v>70.809248550081492</v>
      </c>
      <c r="BA149" s="57">
        <f t="shared" ref="BA149:BA154" si="262">AZ$203</f>
        <v>66.817368318384808</v>
      </c>
      <c r="BB149" s="40">
        <f>tpo_bars!CJ149</f>
        <v>61.129250864906126</v>
      </c>
      <c r="BC149" s="57">
        <f>BB$203</f>
        <v>61.992772239892247</v>
      </c>
      <c r="BD149" s="40">
        <f>tpo_bars!CM149</f>
        <v>68.815302696655991</v>
      </c>
      <c r="BE149" s="57">
        <f>BD$203</f>
        <v>66.43616636764024</v>
      </c>
      <c r="BF149" s="58">
        <f t="shared" si="228"/>
        <v>66.557135640569996</v>
      </c>
      <c r="BG149" s="57">
        <f>BF$203</f>
        <v>64.704726162312809</v>
      </c>
      <c r="BH149" s="57">
        <f t="shared" si="229"/>
        <v>-0.15251481919420737</v>
      </c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  <c r="EH149" s="57"/>
      <c r="EI149" s="57"/>
      <c r="EJ149" s="57"/>
      <c r="EK149" s="57"/>
      <c r="EL149" s="57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EX149" s="57"/>
      <c r="EY149" s="57"/>
      <c r="EZ149" s="57"/>
      <c r="FA149" s="57"/>
    </row>
    <row r="150" spans="1:157" x14ac:dyDescent="0.3">
      <c r="C150" s="3">
        <v>149</v>
      </c>
      <c r="D150" s="57">
        <f>tpo_bars!F150</f>
        <v>68.40287726305975</v>
      </c>
      <c r="E150" s="57">
        <f t="shared" si="256"/>
        <v>60.254679436264219</v>
      </c>
      <c r="F150" s="40">
        <f>tpo_bars!I150</f>
        <v>59.983677911384483</v>
      </c>
      <c r="G150" s="40">
        <f t="shared" si="257"/>
        <v>69.288410747030881</v>
      </c>
      <c r="H150" s="40">
        <f>tpo_bars!O150</f>
        <v>95.335319003484074</v>
      </c>
      <c r="I150" s="57">
        <f t="shared" si="258"/>
        <v>74.663275367550042</v>
      </c>
      <c r="J150" s="40">
        <f>tpo_bars!P150</f>
        <v>70.312499999999943</v>
      </c>
      <c r="K150" s="57">
        <f t="shared" ref="K150:K154" si="263">J$203</f>
        <v>71.293165350352865</v>
      </c>
      <c r="L150" s="40">
        <f>tpo_bars!S150</f>
        <v>79.717804190253659</v>
      </c>
      <c r="M150" s="57">
        <f t="shared" si="259"/>
        <v>77.287443685526341</v>
      </c>
      <c r="N150" s="40">
        <f>tpo_bars!V150</f>
        <v>75.813722487878195</v>
      </c>
      <c r="O150" s="57">
        <f t="shared" ref="O150:O154" si="264">N$203</f>
        <v>74.896547359548734</v>
      </c>
      <c r="P150" s="40">
        <f>tpo_bars!AB150</f>
        <v>72.916666668777808</v>
      </c>
      <c r="Q150" s="57">
        <f t="shared" ref="Q150:Q154" si="265">P$203</f>
        <v>66.23781449436747</v>
      </c>
      <c r="R150" s="40">
        <f>tpo_bars!AC150</f>
        <v>66.683467745422377</v>
      </c>
      <c r="S150" s="57">
        <f t="shared" ref="S150:U154" si="266">R$203</f>
        <v>70.264842236687741</v>
      </c>
      <c r="T150" s="40">
        <f>tpo_bars!AF150</f>
        <v>80.960345947408157</v>
      </c>
      <c r="U150" s="57">
        <f t="shared" si="266"/>
        <v>74.190896568506346</v>
      </c>
      <c r="V150" s="40">
        <f>tpo_bars!AI150</f>
        <v>55.420576406868221</v>
      </c>
      <c r="W150" s="57">
        <f t="shared" ref="W150:W154" si="267">V$203</f>
        <v>54.905889820253201</v>
      </c>
      <c r="X150" s="40">
        <f>tpo_bars!AO150</f>
        <v>82.908589577432153</v>
      </c>
      <c r="Y150" s="57">
        <f t="shared" ref="Y150:Y154" si="268">X$203</f>
        <v>83.082742695332428</v>
      </c>
      <c r="Z150" s="40">
        <f>tpo_bars!AP150</f>
        <v>51.65286903152866</v>
      </c>
      <c r="AA150" s="57">
        <f t="shared" ref="AA150:AA154" si="269">Z$203</f>
        <v>47.573446613404478</v>
      </c>
      <c r="AB150" s="40">
        <f>tpo_bars!AS150</f>
        <v>76.562500005317418</v>
      </c>
      <c r="AC150" s="57">
        <f t="shared" si="260"/>
        <v>73.033708324380044</v>
      </c>
      <c r="AD150" s="40">
        <f>tpo_bars!AY150</f>
        <v>57.850396453410887</v>
      </c>
      <c r="AE150" s="57">
        <f t="shared" ref="AE150:AE154" si="270">AD$203</f>
        <v>53.921240937999215</v>
      </c>
      <c r="AF150" s="40">
        <f>tpo_bars!AZ150</f>
        <v>65.279605263452652</v>
      </c>
      <c r="AG150" s="57">
        <f t="shared" ref="AG150:AG154" si="271">AF$203</f>
        <v>66.46092872676347</v>
      </c>
      <c r="AH150" s="40">
        <f>tpo_bars!BF150</f>
        <v>67.813696015381169</v>
      </c>
      <c r="AI150" s="57">
        <f t="shared" si="261"/>
        <v>62.944699451524826</v>
      </c>
      <c r="AJ150" s="40">
        <f>tpo_bars!BG150</f>
        <v>62.077702702374893</v>
      </c>
      <c r="AK150" s="57">
        <f t="shared" ref="AK150:AK154" si="272">AJ$203</f>
        <v>63.595269836322075</v>
      </c>
      <c r="AL150" s="40">
        <f>tpo_bars!BJ150</f>
        <v>72.13724037844743</v>
      </c>
      <c r="AM150" s="57">
        <f t="shared" ref="AM150:AM154" si="273">AL$203</f>
        <v>62.449706224262066</v>
      </c>
      <c r="AN150" s="40">
        <f>tpo_bars!BM150</f>
        <v>62.264683734756993</v>
      </c>
      <c r="AO150" s="57">
        <f t="shared" ref="AO150:AO154" si="274">AN$203</f>
        <v>58.138525534890569</v>
      </c>
      <c r="AP150" s="40">
        <f>tpo_bars!BP150</f>
        <v>53.870911369381503</v>
      </c>
      <c r="AQ150" s="57">
        <f t="shared" ref="AQ150:AQ154" si="275">AP$203</f>
        <v>50.827332976637926</v>
      </c>
      <c r="AR150" s="40">
        <f>tpo_bars!BS150</f>
        <v>53.278028348316539</v>
      </c>
      <c r="AS150" s="57">
        <f t="shared" ref="AS150:AS154" si="276">AR$203</f>
        <v>52.868594886707477</v>
      </c>
      <c r="AT150" s="40">
        <f>tpo_bars!BY150</f>
        <v>57.528409088866269</v>
      </c>
      <c r="AU150" s="57">
        <f t="shared" ref="AU150:AW154" si="277">AT$203</f>
        <v>56.915527577597828</v>
      </c>
      <c r="AV150" s="40">
        <f>tpo_bars!BZ150</f>
        <v>69.021285474802298</v>
      </c>
      <c r="AW150" s="57">
        <f t="shared" si="277"/>
        <v>68.777857682351382</v>
      </c>
      <c r="AX150" s="40">
        <f>tpo_bars!CF150</f>
        <v>63.638404301434512</v>
      </c>
      <c r="AY150" s="57">
        <f t="shared" ref="AY150:AY154" si="278">AX$203</f>
        <v>57.908752922266991</v>
      </c>
      <c r="AZ150" s="40">
        <f>tpo_bars!CG150</f>
        <v>70.809248550081492</v>
      </c>
      <c r="BA150" s="57">
        <f t="shared" si="262"/>
        <v>66.817368318384808</v>
      </c>
      <c r="BB150" s="40">
        <f>tpo_bars!CJ150</f>
        <v>61.129250864906126</v>
      </c>
      <c r="BC150" s="57">
        <f t="shared" ref="BC150:BC154" si="279">BB$203</f>
        <v>61.992772239892247</v>
      </c>
      <c r="BD150" s="40">
        <f>tpo_bars!CM150</f>
        <v>68.815302696655991</v>
      </c>
      <c r="BE150" s="57">
        <f t="shared" ref="BE150:BE154" si="280">BD$203</f>
        <v>66.43616636764024</v>
      </c>
      <c r="BF150" s="58">
        <f t="shared" si="228"/>
        <v>67.488336351151261</v>
      </c>
      <c r="BG150" s="57">
        <f t="shared" ref="BG150:BG154" si="281">BF$203</f>
        <v>64.704726162312809</v>
      </c>
      <c r="BH150" s="57">
        <f t="shared" si="229"/>
        <v>-5.6623326777910363E-2</v>
      </c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  <c r="EH150" s="57"/>
      <c r="EI150" s="57"/>
      <c r="EJ150" s="57"/>
      <c r="EK150" s="57"/>
      <c r="EL150" s="57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EX150" s="57"/>
      <c r="EY150" s="57"/>
      <c r="EZ150" s="57"/>
      <c r="FA150" s="57"/>
    </row>
    <row r="151" spans="1:157" x14ac:dyDescent="0.3">
      <c r="B151" s="7">
        <v>97</v>
      </c>
      <c r="C151" s="3">
        <v>150</v>
      </c>
      <c r="D151" s="57">
        <f>tpo_bars!F151</f>
        <v>62.429095829260639</v>
      </c>
      <c r="E151" s="57">
        <f t="shared" si="256"/>
        <v>60.254679436264219</v>
      </c>
      <c r="F151" s="40">
        <f>tpo_bars!I151</f>
        <v>71.642599280224957</v>
      </c>
      <c r="G151" s="40">
        <f t="shared" si="257"/>
        <v>69.288410747030881</v>
      </c>
      <c r="H151" s="40">
        <f>tpo_bars!O151</f>
        <v>67.592249623468462</v>
      </c>
      <c r="I151" s="57">
        <f t="shared" si="258"/>
        <v>74.663275367550042</v>
      </c>
      <c r="J151" s="40">
        <f>tpo_bars!P151</f>
        <v>71.118836007470421</v>
      </c>
      <c r="K151" s="57">
        <f t="shared" si="263"/>
        <v>71.293165350352865</v>
      </c>
      <c r="L151" s="40">
        <f>tpo_bars!S151</f>
        <v>78.376777258207881</v>
      </c>
      <c r="M151" s="57">
        <f t="shared" si="259"/>
        <v>77.287443685526341</v>
      </c>
      <c r="N151" s="40">
        <f>tpo_bars!V151</f>
        <v>79.507211537804466</v>
      </c>
      <c r="O151" s="57">
        <f t="shared" si="264"/>
        <v>74.896547359548734</v>
      </c>
      <c r="P151" s="40">
        <f>tpo_bars!AB151</f>
        <v>68.79189541920114</v>
      </c>
      <c r="Q151" s="57">
        <f t="shared" si="265"/>
        <v>66.23781449436747</v>
      </c>
      <c r="R151" s="40">
        <f>tpo_bars!AC151</f>
        <v>73.478228670571568</v>
      </c>
      <c r="S151" s="57">
        <f t="shared" si="266"/>
        <v>70.264842236687741</v>
      </c>
      <c r="T151" s="40">
        <f>tpo_bars!AF151</f>
        <v>73.369565219883029</v>
      </c>
      <c r="U151" s="57">
        <f t="shared" si="266"/>
        <v>74.190896568506346</v>
      </c>
      <c r="V151" s="40">
        <f>tpo_bars!AI151</f>
        <v>55.358736891239566</v>
      </c>
      <c r="W151" s="57">
        <f t="shared" si="267"/>
        <v>54.905889820253201</v>
      </c>
      <c r="X151" s="40">
        <f>tpo_bars!AO151</f>
        <v>86.614473942734861</v>
      </c>
      <c r="Y151" s="57">
        <f t="shared" si="268"/>
        <v>83.082742695332428</v>
      </c>
      <c r="Z151" s="40">
        <f>tpo_bars!AP151</f>
        <v>49.165021484581686</v>
      </c>
      <c r="AA151" s="57">
        <f t="shared" si="269"/>
        <v>47.573446613404478</v>
      </c>
      <c r="AB151" s="40">
        <f>tpo_bars!AS151</f>
        <v>76.397443794032398</v>
      </c>
      <c r="AC151" s="57">
        <f t="shared" si="260"/>
        <v>73.033708324380044</v>
      </c>
      <c r="AD151" s="40">
        <f>tpo_bars!AY151</f>
        <v>56.999859983643198</v>
      </c>
      <c r="AE151" s="57">
        <f t="shared" si="270"/>
        <v>53.921240937999215</v>
      </c>
      <c r="AF151" s="40">
        <f>tpo_bars!AZ151</f>
        <v>64.734472863873421</v>
      </c>
      <c r="AG151" s="57">
        <f t="shared" si="271"/>
        <v>66.46092872676347</v>
      </c>
      <c r="AH151" s="40">
        <f>tpo_bars!BF151</f>
        <v>71.323638421846098</v>
      </c>
      <c r="AI151" s="57">
        <f t="shared" si="261"/>
        <v>62.944699451524826</v>
      </c>
      <c r="AJ151" s="40">
        <f>tpo_bars!BG151</f>
        <v>67.389975547933901</v>
      </c>
      <c r="AK151" s="57">
        <f t="shared" si="272"/>
        <v>63.595269836322075</v>
      </c>
      <c r="AL151" s="40">
        <f>tpo_bars!BJ151</f>
        <v>61.340875239381617</v>
      </c>
      <c r="AM151" s="57">
        <f t="shared" si="273"/>
        <v>62.449706224262066</v>
      </c>
      <c r="AN151" s="40">
        <f>tpo_bars!BM151</f>
        <v>61.401608908302514</v>
      </c>
      <c r="AO151" s="57">
        <f t="shared" si="274"/>
        <v>58.138525534890569</v>
      </c>
      <c r="AP151" s="40">
        <f>tpo_bars!BP151</f>
        <v>53.278028348316539</v>
      </c>
      <c r="AQ151" s="57">
        <f t="shared" si="275"/>
        <v>50.827332976637926</v>
      </c>
      <c r="AR151" s="40">
        <f>tpo_bars!BS151</f>
        <v>54.495276801452576</v>
      </c>
      <c r="AS151" s="57">
        <f t="shared" si="276"/>
        <v>52.868594886707477</v>
      </c>
      <c r="AT151" s="40">
        <f>tpo_bars!BY151</f>
        <v>57.342233010577658</v>
      </c>
      <c r="AU151" s="57">
        <f t="shared" si="277"/>
        <v>56.915527577597828</v>
      </c>
      <c r="AV151" s="40">
        <f>tpo_bars!BZ151</f>
        <v>72.788292255523558</v>
      </c>
      <c r="AW151" s="57">
        <f t="shared" si="277"/>
        <v>68.777857682351382</v>
      </c>
      <c r="AX151" s="40">
        <f>tpo_bars!CF151</f>
        <v>60.005669475664455</v>
      </c>
      <c r="AY151" s="57">
        <f t="shared" si="278"/>
        <v>57.908752922266991</v>
      </c>
      <c r="AZ151" s="40">
        <f>tpo_bars!CG151</f>
        <v>69.165621081487274</v>
      </c>
      <c r="BA151" s="57">
        <f t="shared" si="262"/>
        <v>66.817368318384808</v>
      </c>
      <c r="BB151" s="40">
        <f>tpo_bars!CJ151</f>
        <v>67.116477270344177</v>
      </c>
      <c r="BC151" s="57">
        <f t="shared" si="279"/>
        <v>61.992772239892247</v>
      </c>
      <c r="BD151" s="40">
        <f>tpo_bars!CM151</f>
        <v>68.601355089369946</v>
      </c>
      <c r="BE151" s="57">
        <f t="shared" si="280"/>
        <v>66.43616636764024</v>
      </c>
      <c r="BF151" s="58">
        <f t="shared" si="228"/>
        <v>66.660204416903625</v>
      </c>
      <c r="BG151" s="57">
        <f t="shared" si="281"/>
        <v>64.704726162312809</v>
      </c>
      <c r="BH151" s="57">
        <f t="shared" si="229"/>
        <v>-0.14190119028279485</v>
      </c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57"/>
      <c r="CV151" s="57"/>
      <c r="CW151" s="57"/>
      <c r="CX151" s="57"/>
      <c r="CY151" s="57"/>
      <c r="CZ151" s="57"/>
      <c r="DA151" s="57"/>
      <c r="DB151" s="57"/>
      <c r="DC151" s="57"/>
      <c r="DD151" s="57"/>
      <c r="DE151" s="57"/>
      <c r="DF151" s="57"/>
      <c r="DG151" s="57"/>
      <c r="DH151" s="57"/>
      <c r="DI151" s="57"/>
      <c r="DJ151" s="57"/>
      <c r="DK151" s="57"/>
      <c r="DL151" s="57"/>
      <c r="DM151" s="57"/>
      <c r="DN151" s="57"/>
      <c r="DO151" s="57"/>
      <c r="DP151" s="57"/>
      <c r="DQ151" s="57"/>
      <c r="DR151" s="57"/>
      <c r="DS151" s="57"/>
      <c r="DT151" s="57"/>
      <c r="DU151" s="57"/>
      <c r="DV151" s="57"/>
      <c r="DW151" s="57"/>
      <c r="DX151" s="57"/>
      <c r="DY151" s="57"/>
      <c r="DZ151" s="57"/>
      <c r="EA151" s="57"/>
      <c r="EB151" s="57"/>
      <c r="EC151" s="57"/>
      <c r="ED151" s="57"/>
      <c r="EE151" s="57"/>
      <c r="EF151" s="57"/>
      <c r="EG151" s="57"/>
      <c r="EH151" s="57"/>
      <c r="EI151" s="57"/>
      <c r="EJ151" s="57"/>
      <c r="EK151" s="57"/>
      <c r="EL151" s="57"/>
      <c r="EM151" s="57"/>
      <c r="EN151" s="57"/>
      <c r="EO151" s="57"/>
      <c r="EP151" s="57"/>
      <c r="EQ151" s="57"/>
      <c r="ER151" s="57"/>
      <c r="ES151" s="57"/>
      <c r="ET151" s="57"/>
      <c r="EU151" s="57"/>
      <c r="EV151" s="57"/>
      <c r="EW151" s="57"/>
      <c r="EX151" s="57"/>
      <c r="EY151" s="57"/>
      <c r="EZ151" s="57"/>
      <c r="FA151" s="57"/>
    </row>
    <row r="152" spans="1:157" x14ac:dyDescent="0.3">
      <c r="C152" s="3">
        <v>151</v>
      </c>
      <c r="D152" s="57">
        <f>tpo_bars!F152</f>
        <v>62.429095829260639</v>
      </c>
      <c r="E152" s="57">
        <f t="shared" si="256"/>
        <v>60.254679436264219</v>
      </c>
      <c r="F152" s="40">
        <f>tpo_bars!I152</f>
        <v>71.642599280224957</v>
      </c>
      <c r="G152" s="40">
        <f t="shared" si="257"/>
        <v>69.288410747030881</v>
      </c>
      <c r="H152" s="40">
        <f>tpo_bars!O152</f>
        <v>75.999176628298812</v>
      </c>
      <c r="I152" s="57">
        <f t="shared" si="258"/>
        <v>74.663275367550042</v>
      </c>
      <c r="J152" s="40">
        <f>tpo_bars!P152</f>
        <v>71.118836007470421</v>
      </c>
      <c r="K152" s="57">
        <f t="shared" si="263"/>
        <v>71.293165350352865</v>
      </c>
      <c r="L152" s="40">
        <f>tpo_bars!S152</f>
        <v>78.376777258207881</v>
      </c>
      <c r="M152" s="57">
        <f t="shared" si="259"/>
        <v>77.287443685526341</v>
      </c>
      <c r="N152" s="40">
        <f>tpo_bars!V152</f>
        <v>79.507211537804466</v>
      </c>
      <c r="O152" s="57">
        <f t="shared" si="264"/>
        <v>74.896547359548734</v>
      </c>
      <c r="P152" s="40">
        <f>tpo_bars!AB152</f>
        <v>66.529216529143298</v>
      </c>
      <c r="Q152" s="57">
        <f t="shared" si="265"/>
        <v>66.23781449436747</v>
      </c>
      <c r="R152" s="40">
        <f>tpo_bars!AC152</f>
        <v>73.478228670571568</v>
      </c>
      <c r="S152" s="57">
        <f t="shared" si="266"/>
        <v>70.264842236687741</v>
      </c>
      <c r="T152" s="40">
        <f>tpo_bars!AF152</f>
        <v>73.369565219883029</v>
      </c>
      <c r="U152" s="57">
        <f t="shared" si="266"/>
        <v>74.190896568506346</v>
      </c>
      <c r="V152" s="40">
        <f>tpo_bars!AI152</f>
        <v>55.358736891239566</v>
      </c>
      <c r="W152" s="57">
        <f t="shared" si="267"/>
        <v>54.905889820253201</v>
      </c>
      <c r="X152" s="40">
        <f>tpo_bars!AO152</f>
        <v>82.908156604513792</v>
      </c>
      <c r="Y152" s="57">
        <f t="shared" si="268"/>
        <v>83.082742695332428</v>
      </c>
      <c r="Z152" s="40">
        <f>tpo_bars!AP152</f>
        <v>49.165021484581686</v>
      </c>
      <c r="AA152" s="57">
        <f t="shared" si="269"/>
        <v>47.573446613404478</v>
      </c>
      <c r="AB152" s="40">
        <f>tpo_bars!AS152</f>
        <v>76.397443794032398</v>
      </c>
      <c r="AC152" s="57">
        <f t="shared" si="260"/>
        <v>73.033708324380044</v>
      </c>
      <c r="AD152" s="40">
        <f>tpo_bars!AY152</f>
        <v>51.852359906822414</v>
      </c>
      <c r="AE152" s="57">
        <f t="shared" si="270"/>
        <v>53.921240937999215</v>
      </c>
      <c r="AF152" s="40">
        <f>tpo_bars!AZ152</f>
        <v>64.734472863873421</v>
      </c>
      <c r="AG152" s="57">
        <f t="shared" si="271"/>
        <v>66.46092872676347</v>
      </c>
      <c r="AH152" s="40">
        <f>tpo_bars!BF152</f>
        <v>64.869635564876106</v>
      </c>
      <c r="AI152" s="57">
        <f t="shared" si="261"/>
        <v>62.944699451524826</v>
      </c>
      <c r="AJ152" s="40">
        <f>tpo_bars!BG152</f>
        <v>67.389975547933901</v>
      </c>
      <c r="AK152" s="57">
        <f t="shared" si="272"/>
        <v>63.595269836322075</v>
      </c>
      <c r="AL152" s="40">
        <f>tpo_bars!BJ152</f>
        <v>61.340875239381617</v>
      </c>
      <c r="AM152" s="57">
        <f t="shared" si="273"/>
        <v>62.449706224262066</v>
      </c>
      <c r="AN152" s="40">
        <f>tpo_bars!BM152</f>
        <v>61.401608908302514</v>
      </c>
      <c r="AO152" s="57">
        <f t="shared" si="274"/>
        <v>58.138525534890569</v>
      </c>
      <c r="AP152" s="40">
        <f>tpo_bars!BP152</f>
        <v>53.278028348316539</v>
      </c>
      <c r="AQ152" s="57">
        <f t="shared" si="275"/>
        <v>50.827332976637926</v>
      </c>
      <c r="AR152" s="40">
        <f>tpo_bars!BS152</f>
        <v>54.495276801452576</v>
      </c>
      <c r="AS152" s="57">
        <f t="shared" si="276"/>
        <v>52.868594886707477</v>
      </c>
      <c r="AT152" s="40">
        <f>tpo_bars!BY152</f>
        <v>55.561971754306235</v>
      </c>
      <c r="AU152" s="57">
        <f t="shared" si="277"/>
        <v>56.915527577597828</v>
      </c>
      <c r="AV152" s="40">
        <f>tpo_bars!BZ152</f>
        <v>72.788292255523558</v>
      </c>
      <c r="AW152" s="57">
        <f t="shared" si="277"/>
        <v>68.777857682351382</v>
      </c>
      <c r="AX152" s="40">
        <f>tpo_bars!CF152</f>
        <v>63.014003111977509</v>
      </c>
      <c r="AY152" s="57">
        <f t="shared" si="278"/>
        <v>57.908752922266991</v>
      </c>
      <c r="AZ152" s="40">
        <f>tpo_bars!CG152</f>
        <v>69.165621081487274</v>
      </c>
      <c r="BA152" s="57">
        <f t="shared" si="262"/>
        <v>66.817368318384808</v>
      </c>
      <c r="BB152" s="40">
        <f>tpo_bars!CJ152</f>
        <v>67.116477270344177</v>
      </c>
      <c r="BC152" s="57">
        <f t="shared" si="279"/>
        <v>61.992772239892247</v>
      </c>
      <c r="BD152" s="40">
        <f>tpo_bars!CM152</f>
        <v>68.601355089369946</v>
      </c>
      <c r="BE152" s="57">
        <f t="shared" si="280"/>
        <v>66.43616636764024</v>
      </c>
      <c r="BF152" s="58">
        <f t="shared" si="228"/>
        <v>66.366297017748153</v>
      </c>
      <c r="BG152" s="57">
        <f t="shared" si="281"/>
        <v>64.704726162312809</v>
      </c>
      <c r="BH152" s="57">
        <f t="shared" si="229"/>
        <v>-0.17216665165644252</v>
      </c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  <c r="CS152" s="57"/>
      <c r="CT152" s="57"/>
      <c r="CU152" s="57"/>
      <c r="CV152" s="57"/>
      <c r="CW152" s="57"/>
      <c r="CX152" s="57"/>
      <c r="CY152" s="57"/>
      <c r="CZ152" s="57"/>
      <c r="DA152" s="57"/>
      <c r="DB152" s="57"/>
      <c r="DC152" s="57"/>
      <c r="DD152" s="57"/>
      <c r="DE152" s="57"/>
      <c r="DF152" s="57"/>
      <c r="DG152" s="57"/>
      <c r="DH152" s="57"/>
      <c r="DI152" s="57"/>
      <c r="DJ152" s="57"/>
      <c r="DK152" s="57"/>
      <c r="DL152" s="57"/>
      <c r="DM152" s="57"/>
      <c r="DN152" s="57"/>
      <c r="DO152" s="57"/>
      <c r="DP152" s="57"/>
      <c r="DQ152" s="57"/>
      <c r="DR152" s="57"/>
      <c r="DS152" s="57"/>
      <c r="DT152" s="57"/>
      <c r="DU152" s="57"/>
      <c r="DV152" s="57"/>
      <c r="DW152" s="57"/>
      <c r="DX152" s="57"/>
      <c r="DY152" s="57"/>
      <c r="DZ152" s="57"/>
      <c r="EA152" s="57"/>
      <c r="EB152" s="57"/>
      <c r="EC152" s="57"/>
      <c r="ED152" s="57"/>
      <c r="EE152" s="57"/>
      <c r="EF152" s="57"/>
      <c r="EG152" s="57"/>
      <c r="EH152" s="57"/>
      <c r="EI152" s="57"/>
      <c r="EJ152" s="57"/>
      <c r="EK152" s="57"/>
      <c r="EL152" s="57"/>
      <c r="EM152" s="57"/>
      <c r="EN152" s="57"/>
      <c r="EO152" s="57"/>
      <c r="EP152" s="57"/>
      <c r="EQ152" s="57"/>
      <c r="ER152" s="57"/>
      <c r="ES152" s="57"/>
      <c r="ET152" s="57"/>
      <c r="EU152" s="57"/>
      <c r="EV152" s="57"/>
      <c r="EW152" s="57"/>
      <c r="EX152" s="57"/>
      <c r="EY152" s="57"/>
      <c r="EZ152" s="57"/>
      <c r="FA152" s="57"/>
    </row>
    <row r="153" spans="1:157" x14ac:dyDescent="0.3">
      <c r="B153" s="7">
        <v>98</v>
      </c>
      <c r="C153" s="3">
        <v>152</v>
      </c>
      <c r="D153" s="57">
        <f>tpo_bars!F153</f>
        <v>49.932065216472267</v>
      </c>
      <c r="E153" s="57">
        <f t="shared" si="256"/>
        <v>60.254679436264219</v>
      </c>
      <c r="F153" s="40">
        <f>tpo_bars!I153</f>
        <v>76.238955049483181</v>
      </c>
      <c r="G153" s="40">
        <f t="shared" si="257"/>
        <v>69.288410747030881</v>
      </c>
      <c r="H153" s="40">
        <f>tpo_bars!O153</f>
        <v>71.22156924427793</v>
      </c>
      <c r="I153" s="57">
        <f t="shared" si="258"/>
        <v>74.663275367550042</v>
      </c>
      <c r="J153" s="40">
        <f>tpo_bars!P153</f>
        <v>72.448160043588274</v>
      </c>
      <c r="K153" s="57">
        <f t="shared" si="263"/>
        <v>71.293165350352865</v>
      </c>
      <c r="L153" s="40">
        <f>tpo_bars!S153</f>
        <v>73.767749608117441</v>
      </c>
      <c r="M153" s="57">
        <f t="shared" si="259"/>
        <v>77.287443685526341</v>
      </c>
      <c r="N153" s="40">
        <f>tpo_bars!V153</f>
        <v>69.368708052963555</v>
      </c>
      <c r="O153" s="57">
        <f t="shared" si="264"/>
        <v>74.896547359548734</v>
      </c>
      <c r="P153" s="40">
        <f>tpo_bars!AB153</f>
        <v>59.029339921962936</v>
      </c>
      <c r="Q153" s="57">
        <f t="shared" si="265"/>
        <v>66.23781449436747</v>
      </c>
      <c r="R153" s="40">
        <f>tpo_bars!AC153</f>
        <v>70.632830294069279</v>
      </c>
      <c r="S153" s="57">
        <f t="shared" si="266"/>
        <v>70.264842236687741</v>
      </c>
      <c r="T153" s="40">
        <f>tpo_bars!AF153</f>
        <v>68.242778538227896</v>
      </c>
      <c r="U153" s="57">
        <f t="shared" si="266"/>
        <v>74.190896568506346</v>
      </c>
      <c r="V153" s="40">
        <f>tpo_bars!AI153</f>
        <v>53.938356162651793</v>
      </c>
      <c r="W153" s="57">
        <f t="shared" si="267"/>
        <v>54.905889820253201</v>
      </c>
      <c r="X153" s="40">
        <f>tpo_bars!AO153</f>
        <v>80.331120469288535</v>
      </c>
      <c r="Y153" s="57">
        <f t="shared" si="268"/>
        <v>83.082742695332428</v>
      </c>
      <c r="Z153" s="40">
        <f>tpo_bars!AP153</f>
        <v>41.902449324103074</v>
      </c>
      <c r="AA153" s="57">
        <f t="shared" si="269"/>
        <v>47.573446613404478</v>
      </c>
      <c r="AB153" s="40">
        <f>tpo_bars!AS153</f>
        <v>66.141181173790315</v>
      </c>
      <c r="AC153" s="57">
        <f t="shared" si="260"/>
        <v>73.033708324380044</v>
      </c>
      <c r="AD153" s="40">
        <f>tpo_bars!AY153</f>
        <v>43.951541461393468</v>
      </c>
      <c r="AE153" s="57">
        <f t="shared" si="270"/>
        <v>53.921240937999215</v>
      </c>
      <c r="AF153" s="40">
        <f>tpo_bars!AZ153</f>
        <v>69.368708052964323</v>
      </c>
      <c r="AG153" s="57">
        <f t="shared" si="271"/>
        <v>66.46092872676347</v>
      </c>
      <c r="AH153" s="40">
        <f>tpo_bars!BF153</f>
        <v>51.852529263536518</v>
      </c>
      <c r="AI153" s="57">
        <f t="shared" si="261"/>
        <v>62.944699451524826</v>
      </c>
      <c r="AJ153" s="40">
        <f>tpo_bars!BG153</f>
        <v>61.318131258657424</v>
      </c>
      <c r="AK153" s="57">
        <f t="shared" si="272"/>
        <v>63.595269836322075</v>
      </c>
      <c r="AL153" s="40">
        <f>tpo_bars!BJ153</f>
        <v>53.871003054957157</v>
      </c>
      <c r="AM153" s="57">
        <f t="shared" si="273"/>
        <v>62.449706224262066</v>
      </c>
      <c r="AN153" s="40">
        <f>tpo_bars!BM153</f>
        <v>50.7492839616122</v>
      </c>
      <c r="AO153" s="57">
        <f t="shared" si="274"/>
        <v>58.138525534890569</v>
      </c>
      <c r="AP153" s="40">
        <f>tpo_bars!BP153</f>
        <v>45.333059212215744</v>
      </c>
      <c r="AQ153" s="57">
        <f t="shared" si="275"/>
        <v>50.827332976637926</v>
      </c>
      <c r="AR153" s="40">
        <f>tpo_bars!BS153</f>
        <v>50.832479510353302</v>
      </c>
      <c r="AS153" s="57">
        <f t="shared" si="276"/>
        <v>52.868594886707477</v>
      </c>
      <c r="AT153" s="40">
        <f>tpo_bars!BY153</f>
        <v>56.656293719753236</v>
      </c>
      <c r="AU153" s="57">
        <f t="shared" si="277"/>
        <v>56.915527577597828</v>
      </c>
      <c r="AV153" s="40">
        <f>tpo_bars!BZ153</f>
        <v>64.523995316728289</v>
      </c>
      <c r="AW153" s="57">
        <f t="shared" si="277"/>
        <v>68.777857682351382</v>
      </c>
      <c r="AX153" s="40">
        <f>tpo_bars!CF153</f>
        <v>53.653805206707318</v>
      </c>
      <c r="AY153" s="57">
        <f t="shared" si="278"/>
        <v>57.908752922266991</v>
      </c>
      <c r="AZ153" s="40">
        <f>tpo_bars!CG153</f>
        <v>60.477235323585674</v>
      </c>
      <c r="BA153" s="57">
        <f t="shared" si="262"/>
        <v>66.817368318384808</v>
      </c>
      <c r="BB153" s="40">
        <f>tpo_bars!CJ153</f>
        <v>57.732588584426438</v>
      </c>
      <c r="BC153" s="57">
        <f t="shared" si="279"/>
        <v>61.992772239892247</v>
      </c>
      <c r="BD153" s="40">
        <f>tpo_bars!CM153</f>
        <v>61.891841316894769</v>
      </c>
      <c r="BE153" s="57">
        <f t="shared" si="280"/>
        <v>66.43616636764024</v>
      </c>
      <c r="BF153" s="58">
        <f t="shared" si="228"/>
        <v>60.570657716399332</v>
      </c>
      <c r="BG153" s="57">
        <f t="shared" si="281"/>
        <v>64.704726162312809</v>
      </c>
      <c r="BH153" s="57">
        <f t="shared" si="229"/>
        <v>-0.76897945022698566</v>
      </c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  <c r="CS153" s="57"/>
      <c r="CT153" s="57"/>
      <c r="CU153" s="57"/>
      <c r="CV153" s="57"/>
      <c r="CW153" s="57"/>
      <c r="CX153" s="57"/>
      <c r="CY153" s="57"/>
      <c r="CZ153" s="57"/>
      <c r="DA153" s="57"/>
      <c r="DB153" s="57"/>
      <c r="DC153" s="57"/>
      <c r="DD153" s="57"/>
      <c r="DE153" s="57"/>
      <c r="DF153" s="57"/>
      <c r="DG153" s="57"/>
      <c r="DH153" s="57"/>
      <c r="DI153" s="57"/>
      <c r="DJ153" s="57"/>
      <c r="DK153" s="57"/>
      <c r="DL153" s="57"/>
      <c r="DM153" s="57"/>
      <c r="DN153" s="57"/>
      <c r="DO153" s="57"/>
      <c r="DP153" s="57"/>
      <c r="DQ153" s="57"/>
      <c r="DR153" s="57"/>
      <c r="DS153" s="57"/>
      <c r="DT153" s="57"/>
      <c r="DU153" s="57"/>
      <c r="DV153" s="57"/>
      <c r="DW153" s="57"/>
      <c r="DX153" s="57"/>
      <c r="DY153" s="57"/>
      <c r="DZ153" s="57"/>
      <c r="EA153" s="57"/>
      <c r="EB153" s="57"/>
      <c r="EC153" s="57"/>
      <c r="ED153" s="57"/>
      <c r="EE153" s="57"/>
      <c r="EF153" s="57"/>
      <c r="EG153" s="57"/>
      <c r="EH153" s="57"/>
      <c r="EI153" s="57"/>
      <c r="EJ153" s="57"/>
      <c r="EK153" s="57"/>
      <c r="EL153" s="57"/>
      <c r="EM153" s="57"/>
      <c r="EN153" s="57"/>
      <c r="EO153" s="57"/>
      <c r="EP153" s="57"/>
      <c r="EQ153" s="57"/>
      <c r="ER153" s="57"/>
      <c r="ES153" s="57"/>
      <c r="ET153" s="57"/>
      <c r="EU153" s="57"/>
      <c r="EV153" s="57"/>
      <c r="EW153" s="57"/>
      <c r="EX153" s="57"/>
      <c r="EY153" s="57"/>
      <c r="EZ153" s="57"/>
      <c r="FA153" s="57"/>
    </row>
    <row r="154" spans="1:157" x14ac:dyDescent="0.3">
      <c r="C154" s="3">
        <v>153</v>
      </c>
      <c r="D154" s="57">
        <f>tpo_bars!F154</f>
        <v>49.932065216472267</v>
      </c>
      <c r="E154" s="57">
        <f t="shared" si="256"/>
        <v>60.254679436264219</v>
      </c>
      <c r="F154" s="40">
        <f>tpo_bars!I154</f>
        <v>76.238955049483181</v>
      </c>
      <c r="G154" s="40">
        <f t="shared" si="257"/>
        <v>69.288410747030881</v>
      </c>
      <c r="H154" s="40">
        <f>tpo_bars!O154</f>
        <v>69.682006710156443</v>
      </c>
      <c r="I154" s="57">
        <f t="shared" si="258"/>
        <v>74.663275367550042</v>
      </c>
      <c r="J154" s="40">
        <f>tpo_bars!P154</f>
        <v>72.448160043588274</v>
      </c>
      <c r="K154" s="57">
        <f t="shared" si="263"/>
        <v>71.293165350352865</v>
      </c>
      <c r="L154" s="40">
        <f>tpo_bars!S154</f>
        <v>73.767749608117441</v>
      </c>
      <c r="M154" s="57">
        <f t="shared" si="259"/>
        <v>77.287443685526341</v>
      </c>
      <c r="N154" s="40">
        <f>tpo_bars!V154</f>
        <v>69.368708052963555</v>
      </c>
      <c r="O154" s="57">
        <f t="shared" si="264"/>
        <v>74.896547359548734</v>
      </c>
      <c r="P154" s="40">
        <f>tpo_bars!AB154</f>
        <v>62.897417298441169</v>
      </c>
      <c r="Q154" s="57">
        <f t="shared" si="265"/>
        <v>66.23781449436747</v>
      </c>
      <c r="R154" s="40">
        <f>tpo_bars!AC154</f>
        <v>70.632830294069279</v>
      </c>
      <c r="S154" s="57">
        <f t="shared" si="266"/>
        <v>70.264842236687741</v>
      </c>
      <c r="T154" s="40">
        <f>tpo_bars!AF154</f>
        <v>68.242778538227896</v>
      </c>
      <c r="U154" s="57">
        <f t="shared" si="266"/>
        <v>74.190896568506346</v>
      </c>
      <c r="V154" s="40">
        <f>tpo_bars!AI154</f>
        <v>53.938356162651793</v>
      </c>
      <c r="W154" s="57">
        <f t="shared" si="267"/>
        <v>54.905889820253201</v>
      </c>
      <c r="X154" s="40">
        <f>tpo_bars!AO154</f>
        <v>76.373922408134277</v>
      </c>
      <c r="Y154" s="57">
        <f t="shared" si="268"/>
        <v>83.082742695332428</v>
      </c>
      <c r="Z154" s="40">
        <f>tpo_bars!AP154</f>
        <v>41.902449324103074</v>
      </c>
      <c r="AA154" s="57">
        <f t="shared" si="269"/>
        <v>47.573446613404478</v>
      </c>
      <c r="AB154" s="40">
        <f>tpo_bars!AS154</f>
        <v>66.141181173790315</v>
      </c>
      <c r="AC154" s="57">
        <f t="shared" si="260"/>
        <v>73.033708324380044</v>
      </c>
      <c r="AD154" s="40">
        <f>tpo_bars!AY154</f>
        <v>56.289688372872313</v>
      </c>
      <c r="AE154" s="57">
        <f t="shared" si="270"/>
        <v>53.921240937999215</v>
      </c>
      <c r="AF154" s="40">
        <f>tpo_bars!AZ154</f>
        <v>69.368708052964323</v>
      </c>
      <c r="AG154" s="57">
        <f t="shared" si="271"/>
        <v>66.46092872676347</v>
      </c>
      <c r="AH154" s="40">
        <f>tpo_bars!BF154</f>
        <v>49.19053741865411</v>
      </c>
      <c r="AI154" s="57">
        <f t="shared" si="261"/>
        <v>62.944699451524826</v>
      </c>
      <c r="AJ154" s="40">
        <f>tpo_bars!BG154</f>
        <v>61.318131258657424</v>
      </c>
      <c r="AK154" s="57">
        <f t="shared" si="272"/>
        <v>63.595269836322075</v>
      </c>
      <c r="AL154" s="40">
        <f>tpo_bars!BJ154</f>
        <v>53.871003054957157</v>
      </c>
      <c r="AM154" s="57">
        <f t="shared" si="273"/>
        <v>62.449706224262066</v>
      </c>
      <c r="AN154" s="40">
        <f>tpo_bars!BM154</f>
        <v>50.7492839616122</v>
      </c>
      <c r="AO154" s="57">
        <f t="shared" si="274"/>
        <v>58.138525534890569</v>
      </c>
      <c r="AP154" s="40">
        <f>tpo_bars!BP154</f>
        <v>45.333059212215744</v>
      </c>
      <c r="AQ154" s="57">
        <f t="shared" si="275"/>
        <v>50.827332976637926</v>
      </c>
      <c r="AR154" s="40">
        <f>tpo_bars!BS154</f>
        <v>50.832479510353302</v>
      </c>
      <c r="AS154" s="57">
        <f t="shared" si="276"/>
        <v>52.868594886707477</v>
      </c>
      <c r="AT154" s="40">
        <f>tpo_bars!BY154</f>
        <v>56.688459842221604</v>
      </c>
      <c r="AU154" s="57">
        <f t="shared" si="277"/>
        <v>56.915527577597828</v>
      </c>
      <c r="AV154" s="40">
        <f>tpo_bars!BZ154</f>
        <v>64.523995316728289</v>
      </c>
      <c r="AW154" s="57">
        <f t="shared" si="277"/>
        <v>68.777857682351382</v>
      </c>
      <c r="AX154" s="40">
        <f>tpo_bars!CF154</f>
        <v>45.981006333478476</v>
      </c>
      <c r="AY154" s="57">
        <f t="shared" si="278"/>
        <v>57.908752922266991</v>
      </c>
      <c r="AZ154" s="40">
        <f>tpo_bars!CG154</f>
        <v>60.477235323585674</v>
      </c>
      <c r="BA154" s="57">
        <f t="shared" si="262"/>
        <v>66.817368318384808</v>
      </c>
      <c r="BB154" s="40">
        <f>tpo_bars!CJ154</f>
        <v>57.732588584426438</v>
      </c>
      <c r="BC154" s="57">
        <f t="shared" si="279"/>
        <v>61.992772239892247</v>
      </c>
      <c r="BD154" s="40">
        <f>tpo_bars!CM154</f>
        <v>61.891841316894769</v>
      </c>
      <c r="BE154" s="57">
        <f t="shared" si="280"/>
        <v>66.43616636764024</v>
      </c>
      <c r="BF154" s="58">
        <f t="shared" si="228"/>
        <v>60.585725831104476</v>
      </c>
      <c r="BG154" s="57">
        <f t="shared" si="281"/>
        <v>64.704726162312809</v>
      </c>
      <c r="BH154" s="57">
        <f t="shared" si="229"/>
        <v>-0.76742779332793287</v>
      </c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  <c r="DL154" s="57"/>
      <c r="DM154" s="57"/>
      <c r="DN154" s="57"/>
      <c r="DO154" s="57"/>
      <c r="DP154" s="57"/>
      <c r="DQ154" s="57"/>
      <c r="DR154" s="57"/>
      <c r="DS154" s="57"/>
      <c r="DT154" s="57"/>
      <c r="DU154" s="57"/>
      <c r="DV154" s="57"/>
      <c r="DW154" s="57"/>
      <c r="DX154" s="57"/>
      <c r="DY154" s="57"/>
      <c r="DZ154" s="57"/>
      <c r="EA154" s="57"/>
      <c r="EB154" s="57"/>
      <c r="EC154" s="57"/>
      <c r="ED154" s="57"/>
      <c r="EE154" s="57"/>
      <c r="EF154" s="57"/>
      <c r="EG154" s="57"/>
      <c r="EH154" s="57"/>
      <c r="EI154" s="57"/>
      <c r="EJ154" s="57"/>
      <c r="EK154" s="57"/>
      <c r="EL154" s="57"/>
      <c r="EM154" s="57"/>
      <c r="EN154" s="57"/>
      <c r="EO154" s="57"/>
      <c r="EP154" s="57"/>
      <c r="EQ154" s="57"/>
      <c r="ER154" s="57"/>
      <c r="ES154" s="57"/>
      <c r="ET154" s="57"/>
      <c r="EU154" s="57"/>
      <c r="EV154" s="57"/>
      <c r="EW154" s="57"/>
      <c r="EX154" s="57"/>
      <c r="EY154" s="57"/>
      <c r="EZ154" s="57"/>
      <c r="FA154" s="57"/>
    </row>
    <row r="155" spans="1:157" x14ac:dyDescent="0.3">
      <c r="A155" s="41" t="s">
        <v>79</v>
      </c>
      <c r="B155" s="7">
        <v>99</v>
      </c>
      <c r="C155" s="3">
        <v>154</v>
      </c>
      <c r="D155" s="57">
        <f>tpo_bars!F155</f>
        <v>62.431837248870465</v>
      </c>
      <c r="E155" s="57">
        <f>D$204</f>
        <v>62.023786025848608</v>
      </c>
      <c r="F155" s="40">
        <f>tpo_bars!I155</f>
        <v>90.715852985379385</v>
      </c>
      <c r="G155" s="40">
        <f>F$204</f>
        <v>88.667503514288668</v>
      </c>
      <c r="H155" s="40">
        <f>tpo_bars!O155</f>
        <v>73.97156874892508</v>
      </c>
      <c r="I155" s="57">
        <f>H$204</f>
        <v>73.366835478898395</v>
      </c>
      <c r="J155" s="40">
        <f>tpo_bars!P155</f>
        <v>74.181369620413605</v>
      </c>
      <c r="K155" s="57">
        <f>J$204</f>
        <v>74.005584382953103</v>
      </c>
      <c r="L155" s="40">
        <f>tpo_bars!S155</f>
        <v>92.051147255139725</v>
      </c>
      <c r="M155" s="57">
        <f>L$204</f>
        <v>87.224760736326772</v>
      </c>
      <c r="N155" s="40">
        <f>tpo_bars!V155</f>
        <v>82.031250004450257</v>
      </c>
      <c r="O155" s="57">
        <f>N$204</f>
        <v>77.877768989789914</v>
      </c>
      <c r="P155" s="40">
        <f>tpo_bars!AB155</f>
        <v>79.673597208342358</v>
      </c>
      <c r="Q155" s="57">
        <f>P$204</f>
        <v>73.241837876320332</v>
      </c>
      <c r="R155" s="40">
        <f>tpo_bars!AC155</f>
        <v>70.047769204630242</v>
      </c>
      <c r="S155" s="57">
        <f>R$204</f>
        <v>68.486347735652075</v>
      </c>
      <c r="T155" s="40">
        <f>tpo_bars!AF155</f>
        <v>70.206367927488202</v>
      </c>
      <c r="U155" s="57">
        <f>T$204</f>
        <v>71.046123811049682</v>
      </c>
      <c r="V155" s="40">
        <f>tpo_bars!AI155</f>
        <v>62.181442179493629</v>
      </c>
      <c r="W155" s="57">
        <f>V$204</f>
        <v>58.729612250605371</v>
      </c>
      <c r="X155" s="40">
        <f>tpo_bars!AO155</f>
        <v>91.199448535173687</v>
      </c>
      <c r="Y155" s="57">
        <f>X$204</f>
        <v>84.436747915895893</v>
      </c>
      <c r="Z155" s="40">
        <f>tpo_bars!AP155</f>
        <v>60.326483463081161</v>
      </c>
      <c r="AA155" s="57">
        <f>Z$204</f>
        <v>58.339378011092997</v>
      </c>
      <c r="AB155" s="40">
        <f>tpo_bars!AS155</f>
        <v>73.045494701865024</v>
      </c>
      <c r="AC155" s="57">
        <f>AB$204</f>
        <v>71.504429734825806</v>
      </c>
      <c r="AD155" s="40">
        <f>tpo_bars!AY155</f>
        <v>62.309893208154172</v>
      </c>
      <c r="AE155" s="57">
        <f>AD$204</f>
        <v>58.997492522842037</v>
      </c>
      <c r="AF155" s="40">
        <f>tpo_bars!AZ155</f>
        <v>72.674560547152055</v>
      </c>
      <c r="AG155" s="57">
        <f>AF$204</f>
        <v>73.885803221633992</v>
      </c>
      <c r="AH155" s="40">
        <f>tpo_bars!BF155</f>
        <v>56.007309598608678</v>
      </c>
      <c r="AI155" s="57">
        <f>AH$204</f>
        <v>56.96805055112987</v>
      </c>
      <c r="AJ155" s="40">
        <f>tpo_bars!BG155</f>
        <v>70.133587783842813</v>
      </c>
      <c r="AK155" s="57">
        <f>AJ$204</f>
        <v>67.450675752325523</v>
      </c>
      <c r="AL155" s="40">
        <f>tpo_bars!BJ155</f>
        <v>67.368623184765525</v>
      </c>
      <c r="AM155" s="57">
        <f>AL$204</f>
        <v>66.932717644921922</v>
      </c>
      <c r="AN155" s="40">
        <f>tpo_bars!BM155</f>
        <v>63.540599384203318</v>
      </c>
      <c r="AO155" s="57">
        <f>AN$204</f>
        <v>60.363569414843724</v>
      </c>
      <c r="AP155" s="40">
        <f>tpo_bars!BP155</f>
        <v>61.822429906902919</v>
      </c>
      <c r="AQ155" s="57">
        <f>AP$204</f>
        <v>59.521054055829246</v>
      </c>
      <c r="AR155" s="40">
        <f>tpo_bars!BS155</f>
        <v>64.390006487934613</v>
      </c>
      <c r="AS155" s="57">
        <f>AR$204</f>
        <v>65.024091268365524</v>
      </c>
      <c r="AT155" s="40">
        <f>tpo_bars!BY155</f>
        <v>75.778621037034398</v>
      </c>
      <c r="AU155" s="57">
        <f>AT$204</f>
        <v>70.769592918899448</v>
      </c>
      <c r="AV155" s="40">
        <f>tpo_bars!BZ155</f>
        <v>72.300349751435732</v>
      </c>
      <c r="AW155" s="57">
        <f>AV$204</f>
        <v>71.908645545455016</v>
      </c>
      <c r="AX155" s="40">
        <f>tpo_bars!CF155</f>
        <v>56.053186271322055</v>
      </c>
      <c r="AY155" s="57">
        <f>AX$204</f>
        <v>57.74933273331412</v>
      </c>
      <c r="AZ155" s="40">
        <f>tpo_bars!CG155</f>
        <v>67.116477274515077</v>
      </c>
      <c r="BA155" s="57">
        <f>AZ$204</f>
        <v>66.921292975495788</v>
      </c>
      <c r="BB155" s="40">
        <f>tpo_bars!CJ155</f>
        <v>78.480094912623613</v>
      </c>
      <c r="BC155" s="57">
        <f>BB$204</f>
        <v>74.876503260752472</v>
      </c>
      <c r="BD155" s="40">
        <f>tpo_bars!CM155</f>
        <v>68.365026868046456</v>
      </c>
      <c r="BE155" s="57">
        <f>BD$204</f>
        <v>67.582941748487087</v>
      </c>
      <c r="BF155" s="58">
        <f t="shared" si="228"/>
        <v>71.052014640733105</v>
      </c>
      <c r="BG155" s="57">
        <f>BF$204</f>
        <v>69.181573336216402</v>
      </c>
      <c r="BH155" s="57">
        <f t="shared" si="229"/>
        <v>0.31035065186762828</v>
      </c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57"/>
      <c r="DI155" s="57"/>
      <c r="DJ155" s="57"/>
      <c r="DK155" s="57"/>
      <c r="DL155" s="57"/>
      <c r="DM155" s="57"/>
      <c r="DN155" s="57"/>
      <c r="DO155" s="57"/>
      <c r="DP155" s="57"/>
      <c r="DQ155" s="57"/>
      <c r="DR155" s="57"/>
      <c r="DS155" s="57"/>
      <c r="DT155" s="57"/>
      <c r="DU155" s="57"/>
      <c r="DV155" s="57"/>
      <c r="DW155" s="57"/>
      <c r="DX155" s="57"/>
      <c r="DY155" s="57"/>
      <c r="DZ155" s="57"/>
      <c r="EA155" s="57"/>
      <c r="EB155" s="57"/>
      <c r="EC155" s="57"/>
      <c r="ED155" s="57"/>
      <c r="EE155" s="57"/>
      <c r="EF155" s="57"/>
      <c r="EG155" s="57"/>
      <c r="EH155" s="57"/>
      <c r="EI155" s="57"/>
      <c r="EJ155" s="57"/>
      <c r="EK155" s="57"/>
      <c r="EL155" s="57"/>
      <c r="EM155" s="57"/>
      <c r="EN155" s="57"/>
      <c r="EO155" s="57"/>
      <c r="EP155" s="57"/>
      <c r="EQ155" s="57"/>
      <c r="ER155" s="57"/>
      <c r="ES155" s="57"/>
      <c r="ET155" s="57"/>
      <c r="EU155" s="57"/>
      <c r="EV155" s="57"/>
      <c r="EW155" s="57"/>
      <c r="EX155" s="57"/>
      <c r="EY155" s="57"/>
      <c r="EZ155" s="57"/>
      <c r="FA155" s="57"/>
    </row>
    <row r="156" spans="1:157" x14ac:dyDescent="0.3">
      <c r="C156" s="3">
        <v>155</v>
      </c>
      <c r="D156" s="57">
        <f>tpo_bars!F156</f>
        <v>62.431837248870465</v>
      </c>
      <c r="E156" s="57">
        <f>D$204</f>
        <v>62.023786025848608</v>
      </c>
      <c r="F156" s="40">
        <f>tpo_bars!I156</f>
        <v>90.715852985379385</v>
      </c>
      <c r="G156" s="40">
        <f>F$204</f>
        <v>88.667503514288668</v>
      </c>
      <c r="H156" s="40">
        <f>tpo_bars!O156</f>
        <v>73.748559963852486</v>
      </c>
      <c r="I156" s="57">
        <f>H$204</f>
        <v>73.366835478898395</v>
      </c>
      <c r="J156" s="40">
        <f>tpo_bars!P156</f>
        <v>74.181369620413605</v>
      </c>
      <c r="K156" s="57">
        <f t="shared" ref="K156:K158" si="282">J$204</f>
        <v>74.005584382953103</v>
      </c>
      <c r="L156" s="40">
        <f>tpo_bars!S156</f>
        <v>92.051147255139725</v>
      </c>
      <c r="M156" s="57">
        <f>L$204</f>
        <v>87.224760736326772</v>
      </c>
      <c r="N156" s="40">
        <f>tpo_bars!V156</f>
        <v>82.031250004450257</v>
      </c>
      <c r="O156" s="57">
        <f t="shared" ref="O156:O158" si="283">N$204</f>
        <v>77.877768989789914</v>
      </c>
      <c r="P156" s="40">
        <f>tpo_bars!AB156</f>
        <v>68.532651870177034</v>
      </c>
      <c r="Q156" s="57">
        <f t="shared" ref="Q156:Q158" si="284">P$204</f>
        <v>73.241837876320332</v>
      </c>
      <c r="R156" s="40">
        <f>tpo_bars!AC156</f>
        <v>70.047769204630242</v>
      </c>
      <c r="S156" s="57">
        <f t="shared" ref="S156:U158" si="285">R$204</f>
        <v>68.486347735652075</v>
      </c>
      <c r="T156" s="40">
        <f>tpo_bars!AF156</f>
        <v>70.206367927488202</v>
      </c>
      <c r="U156" s="57">
        <f t="shared" si="285"/>
        <v>71.046123811049682</v>
      </c>
      <c r="V156" s="40">
        <f>tpo_bars!AI156</f>
        <v>62.181442179493629</v>
      </c>
      <c r="W156" s="57">
        <f t="shared" ref="W156:W158" si="286">V$204</f>
        <v>58.729612250605371</v>
      </c>
      <c r="X156" s="40">
        <f>tpo_bars!AO156</f>
        <v>75.444799258564856</v>
      </c>
      <c r="Y156" s="57">
        <f t="shared" ref="Y156:Y158" si="287">X$204</f>
        <v>84.436747915895893</v>
      </c>
      <c r="Z156" s="40">
        <f>tpo_bars!AP156</f>
        <v>60.326483463081161</v>
      </c>
      <c r="AA156" s="57">
        <f t="shared" ref="AA156:AA158" si="288">Z$204</f>
        <v>58.339378011092997</v>
      </c>
      <c r="AB156" s="40">
        <f>tpo_bars!AS156</f>
        <v>73.045494701865024</v>
      </c>
      <c r="AC156" s="57">
        <f>AB$204</f>
        <v>71.504429734825806</v>
      </c>
      <c r="AD156" s="40">
        <f>tpo_bars!AY156</f>
        <v>59.062500002306997</v>
      </c>
      <c r="AE156" s="57">
        <f t="shared" ref="AE156:AE158" si="289">AD$204</f>
        <v>58.997492522842037</v>
      </c>
      <c r="AF156" s="40">
        <f>tpo_bars!AZ156</f>
        <v>72.674560547152055</v>
      </c>
      <c r="AG156" s="57">
        <f t="shared" ref="AG156:AG158" si="290">AF$204</f>
        <v>73.885803221633992</v>
      </c>
      <c r="AH156" s="40">
        <f>tpo_bars!BF156</f>
        <v>50.501323290593426</v>
      </c>
      <c r="AI156" s="57">
        <f>AH$204</f>
        <v>56.96805055112987</v>
      </c>
      <c r="AJ156" s="40">
        <f>tpo_bars!BG156</f>
        <v>70.133587783842813</v>
      </c>
      <c r="AK156" s="57">
        <f t="shared" ref="AK156:AK158" si="291">AJ$204</f>
        <v>67.450675752325523</v>
      </c>
      <c r="AL156" s="40">
        <f>tpo_bars!BJ156</f>
        <v>67.368623184765525</v>
      </c>
      <c r="AM156" s="57">
        <f t="shared" ref="AM156:AM158" si="292">AL$204</f>
        <v>66.932717644921922</v>
      </c>
      <c r="AN156" s="40">
        <f>tpo_bars!BM156</f>
        <v>63.540599384203318</v>
      </c>
      <c r="AO156" s="57">
        <f t="shared" ref="AO156:AO158" si="293">AN$204</f>
        <v>60.363569414843724</v>
      </c>
      <c r="AP156" s="40">
        <f>tpo_bars!BP156</f>
        <v>61.822429906902919</v>
      </c>
      <c r="AQ156" s="57">
        <f t="shared" ref="AQ156:AQ158" si="294">AP$204</f>
        <v>59.521054055829246</v>
      </c>
      <c r="AR156" s="40">
        <f>tpo_bars!BS156</f>
        <v>64.390006487934613</v>
      </c>
      <c r="AS156" s="57">
        <f t="shared" ref="AS156:AS158" si="295">AR$204</f>
        <v>65.024091268365524</v>
      </c>
      <c r="AT156" s="40">
        <f>tpo_bars!BY156</f>
        <v>73.226417972186127</v>
      </c>
      <c r="AU156" s="57">
        <f t="shared" ref="AU156:AW158" si="296">AT$204</f>
        <v>70.769592918899448</v>
      </c>
      <c r="AV156" s="40">
        <f>tpo_bars!BZ156</f>
        <v>72.300349751435732</v>
      </c>
      <c r="AW156" s="57">
        <f t="shared" si="296"/>
        <v>71.908645545455016</v>
      </c>
      <c r="AX156" s="40">
        <f>tpo_bars!CF156</f>
        <v>55.326326350512169</v>
      </c>
      <c r="AY156" s="57">
        <f t="shared" ref="AY156:AY158" si="297">AX$204</f>
        <v>57.74933273331412</v>
      </c>
      <c r="AZ156" s="40">
        <f>tpo_bars!CG156</f>
        <v>67.116477274515077</v>
      </c>
      <c r="BA156" s="57">
        <f>AZ$204</f>
        <v>66.921292975495788</v>
      </c>
      <c r="BB156" s="40">
        <f>tpo_bars!CJ156</f>
        <v>78.480094912623613</v>
      </c>
      <c r="BC156" s="57">
        <f t="shared" ref="BC156:BC158" si="298">BB$204</f>
        <v>74.876503260752472</v>
      </c>
      <c r="BD156" s="40">
        <f>tpo_bars!CM156</f>
        <v>68.365026868046456</v>
      </c>
      <c r="BE156" s="57">
        <f t="shared" ref="BE156:BE158" si="299">BD$204</f>
        <v>67.582941748487087</v>
      </c>
      <c r="BF156" s="58">
        <f t="shared" si="228"/>
        <v>69.601975903719506</v>
      </c>
      <c r="BG156" s="57">
        <f t="shared" ref="BG156:BG158" si="300">BF$204</f>
        <v>69.181573336216402</v>
      </c>
      <c r="BH156" s="57">
        <f t="shared" si="229"/>
        <v>0.16103120121248193</v>
      </c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  <c r="CS156" s="57"/>
      <c r="CT156" s="57"/>
      <c r="CU156" s="57"/>
      <c r="CV156" s="57"/>
      <c r="CW156" s="57"/>
      <c r="CX156" s="57"/>
      <c r="CY156" s="57"/>
      <c r="CZ156" s="57"/>
      <c r="DA156" s="57"/>
      <c r="DB156" s="57"/>
      <c r="DC156" s="57"/>
      <c r="DD156" s="57"/>
      <c r="DE156" s="57"/>
      <c r="DF156" s="57"/>
      <c r="DG156" s="57"/>
      <c r="DH156" s="57"/>
      <c r="DI156" s="57"/>
      <c r="DJ156" s="57"/>
      <c r="DK156" s="57"/>
      <c r="DL156" s="57"/>
      <c r="DM156" s="57"/>
      <c r="DN156" s="57"/>
      <c r="DO156" s="57"/>
      <c r="DP156" s="57"/>
      <c r="DQ156" s="57"/>
      <c r="DR156" s="57"/>
      <c r="DS156" s="57"/>
      <c r="DT156" s="57"/>
      <c r="DU156" s="57"/>
      <c r="DV156" s="57"/>
      <c r="DW156" s="57"/>
      <c r="DX156" s="57"/>
      <c r="DY156" s="57"/>
      <c r="DZ156" s="57"/>
      <c r="EA156" s="57"/>
      <c r="EB156" s="57"/>
      <c r="EC156" s="57"/>
      <c r="ED156" s="57"/>
      <c r="EE156" s="57"/>
      <c r="EF156" s="57"/>
      <c r="EG156" s="57"/>
      <c r="EH156" s="57"/>
      <c r="EI156" s="57"/>
      <c r="EJ156" s="57"/>
      <c r="EK156" s="57"/>
      <c r="EL156" s="57"/>
      <c r="EM156" s="57"/>
      <c r="EN156" s="57"/>
      <c r="EO156" s="57"/>
      <c r="EP156" s="57"/>
      <c r="EQ156" s="57"/>
      <c r="ER156" s="57"/>
      <c r="ES156" s="57"/>
      <c r="ET156" s="57"/>
      <c r="EU156" s="57"/>
      <c r="EV156" s="57"/>
      <c r="EW156" s="57"/>
      <c r="EX156" s="57"/>
      <c r="EY156" s="57"/>
      <c r="EZ156" s="57"/>
      <c r="FA156" s="57"/>
    </row>
    <row r="157" spans="1:157" x14ac:dyDescent="0.3">
      <c r="C157" s="3">
        <v>156</v>
      </c>
      <c r="D157" s="57">
        <f>tpo_bars!F157</f>
        <v>62.431837248870465</v>
      </c>
      <c r="E157" s="57">
        <f>D$204</f>
        <v>62.023786025848608</v>
      </c>
      <c r="F157" s="40">
        <f>tpo_bars!I157</f>
        <v>90.715852985379385</v>
      </c>
      <c r="G157" s="40">
        <f>F$204</f>
        <v>88.667503514288668</v>
      </c>
      <c r="H157" s="40">
        <f>tpo_bars!O157</f>
        <v>78.302556825133934</v>
      </c>
      <c r="I157" s="57">
        <f>H$204</f>
        <v>73.366835478898395</v>
      </c>
      <c r="J157" s="40">
        <f>tpo_bars!P157</f>
        <v>74.181369620413605</v>
      </c>
      <c r="K157" s="57">
        <f t="shared" si="282"/>
        <v>74.005584382953103</v>
      </c>
      <c r="L157" s="40">
        <f>tpo_bars!S157</f>
        <v>92.051147255139725</v>
      </c>
      <c r="M157" s="57">
        <f>L$204</f>
        <v>87.224760736326772</v>
      </c>
      <c r="N157" s="40">
        <f>tpo_bars!V157</f>
        <v>82.031250004450257</v>
      </c>
      <c r="O157" s="57">
        <f t="shared" si="283"/>
        <v>77.877768989789914</v>
      </c>
      <c r="P157" s="40">
        <f>tpo_bars!AB157</f>
        <v>81.859947098072496</v>
      </c>
      <c r="Q157" s="57">
        <f t="shared" si="284"/>
        <v>73.241837876320332</v>
      </c>
      <c r="R157" s="40">
        <f>tpo_bars!AC157</f>
        <v>70.047769204630242</v>
      </c>
      <c r="S157" s="57">
        <f t="shared" si="285"/>
        <v>68.486347735652075</v>
      </c>
      <c r="T157" s="40">
        <f>tpo_bars!AF157</f>
        <v>70.206367927488202</v>
      </c>
      <c r="U157" s="57">
        <f t="shared" si="285"/>
        <v>71.046123811049682</v>
      </c>
      <c r="V157" s="40">
        <f>tpo_bars!AI157</f>
        <v>62.181442179493629</v>
      </c>
      <c r="W157" s="57">
        <f t="shared" si="286"/>
        <v>58.729612250605371</v>
      </c>
      <c r="X157" s="40">
        <f>tpo_bars!AO157</f>
        <v>89.877717388404889</v>
      </c>
      <c r="Y157" s="57">
        <f t="shared" si="287"/>
        <v>84.436747915895893</v>
      </c>
      <c r="Z157" s="40">
        <f>tpo_bars!AP157</f>
        <v>60.326483463081161</v>
      </c>
      <c r="AA157" s="57">
        <f t="shared" si="288"/>
        <v>58.339378011092997</v>
      </c>
      <c r="AB157" s="40">
        <f>tpo_bars!AS157</f>
        <v>73.045494701865024</v>
      </c>
      <c r="AC157" s="57">
        <f>AB$204</f>
        <v>71.504429734825806</v>
      </c>
      <c r="AD157" s="40">
        <f>tpo_bars!AY157</f>
        <v>64.198369560855397</v>
      </c>
      <c r="AE157" s="57">
        <f t="shared" si="289"/>
        <v>58.997492522842037</v>
      </c>
      <c r="AF157" s="40">
        <f>tpo_bars!AZ157</f>
        <v>72.674560547152055</v>
      </c>
      <c r="AG157" s="57">
        <f t="shared" si="290"/>
        <v>73.885803221633992</v>
      </c>
      <c r="AH157" s="40">
        <f>tpo_bars!BF157</f>
        <v>60.944103863417652</v>
      </c>
      <c r="AI157" s="57">
        <f>AH$204</f>
        <v>56.96805055112987</v>
      </c>
      <c r="AJ157" s="40">
        <f>tpo_bars!BG157</f>
        <v>70.133587783842813</v>
      </c>
      <c r="AK157" s="57">
        <f t="shared" si="291"/>
        <v>67.450675752325523</v>
      </c>
      <c r="AL157" s="40">
        <f>tpo_bars!BJ157</f>
        <v>67.368623184765525</v>
      </c>
      <c r="AM157" s="57">
        <f t="shared" si="292"/>
        <v>66.932717644921922</v>
      </c>
      <c r="AN157" s="40">
        <f>tpo_bars!BM157</f>
        <v>63.540599384203318</v>
      </c>
      <c r="AO157" s="57">
        <f t="shared" si="293"/>
        <v>60.363569414843724</v>
      </c>
      <c r="AP157" s="40">
        <f>tpo_bars!BP157</f>
        <v>61.822429906902919</v>
      </c>
      <c r="AQ157" s="57">
        <f t="shared" si="294"/>
        <v>59.521054055829246</v>
      </c>
      <c r="AR157" s="40">
        <f>tpo_bars!BS157</f>
        <v>64.390006487934613</v>
      </c>
      <c r="AS157" s="57">
        <f t="shared" si="295"/>
        <v>65.024091268365524</v>
      </c>
      <c r="AT157" s="40">
        <f>tpo_bars!BY157</f>
        <v>77.173981723895821</v>
      </c>
      <c r="AU157" s="57">
        <f t="shared" si="296"/>
        <v>70.769592918899448</v>
      </c>
      <c r="AV157" s="40">
        <f>tpo_bars!BZ157</f>
        <v>72.300349751435732</v>
      </c>
      <c r="AW157" s="57">
        <f t="shared" si="296"/>
        <v>71.908645545455016</v>
      </c>
      <c r="AX157" s="40">
        <f>tpo_bars!CF157</f>
        <v>66.427612069136728</v>
      </c>
      <c r="AY157" s="57">
        <f t="shared" si="297"/>
        <v>57.74933273331412</v>
      </c>
      <c r="AZ157" s="40">
        <f>tpo_bars!CG157</f>
        <v>67.116477274515077</v>
      </c>
      <c r="BA157" s="57">
        <f>AZ$204</f>
        <v>66.921292975495788</v>
      </c>
      <c r="BB157" s="40">
        <f>tpo_bars!CJ157</f>
        <v>78.480094912623613</v>
      </c>
      <c r="BC157" s="57">
        <f t="shared" si="298"/>
        <v>74.876503260752472</v>
      </c>
      <c r="BD157" s="40">
        <f>tpo_bars!CM157</f>
        <v>68.365026868046456</v>
      </c>
      <c r="BE157" s="57">
        <f t="shared" si="299"/>
        <v>67.582941748487087</v>
      </c>
      <c r="BF157" s="58">
        <f t="shared" si="228"/>
        <v>71.933150341524097</v>
      </c>
      <c r="BG157" s="57">
        <f t="shared" si="300"/>
        <v>69.181573336216402</v>
      </c>
      <c r="BH157" s="57">
        <f t="shared" si="229"/>
        <v>0.40108664080108419</v>
      </c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  <c r="CS157" s="57"/>
      <c r="CT157" s="57"/>
      <c r="CU157" s="57"/>
      <c r="CV157" s="57"/>
      <c r="CW157" s="57"/>
      <c r="CX157" s="57"/>
      <c r="CY157" s="57"/>
      <c r="CZ157" s="57"/>
      <c r="DA157" s="57"/>
      <c r="DB157" s="57"/>
      <c r="DC157" s="57"/>
      <c r="DD157" s="57"/>
      <c r="DE157" s="57"/>
      <c r="DF157" s="57"/>
      <c r="DG157" s="57"/>
      <c r="DH157" s="57"/>
      <c r="DI157" s="57"/>
      <c r="DJ157" s="57"/>
      <c r="DK157" s="57"/>
      <c r="DL157" s="57"/>
      <c r="DM157" s="57"/>
      <c r="DN157" s="57"/>
      <c r="DO157" s="57"/>
      <c r="DP157" s="57"/>
      <c r="DQ157" s="57"/>
      <c r="DR157" s="57"/>
      <c r="DS157" s="57"/>
      <c r="DT157" s="57"/>
      <c r="DU157" s="57"/>
      <c r="DV157" s="57"/>
      <c r="DW157" s="57"/>
      <c r="DX157" s="57"/>
      <c r="DY157" s="57"/>
      <c r="DZ157" s="57"/>
      <c r="EA157" s="57"/>
      <c r="EB157" s="57"/>
      <c r="EC157" s="57"/>
      <c r="ED157" s="57"/>
      <c r="EE157" s="57"/>
      <c r="EF157" s="57"/>
      <c r="EG157" s="57"/>
      <c r="EH157" s="57"/>
      <c r="EI157" s="57"/>
      <c r="EJ157" s="57"/>
      <c r="EK157" s="57"/>
      <c r="EL157" s="57"/>
      <c r="EM157" s="57"/>
      <c r="EN157" s="57"/>
      <c r="EO157" s="57"/>
      <c r="EP157" s="57"/>
      <c r="EQ157" s="57"/>
      <c r="ER157" s="57"/>
      <c r="ES157" s="57"/>
      <c r="ET157" s="57"/>
      <c r="EU157" s="57"/>
      <c r="EV157" s="57"/>
      <c r="EW157" s="57"/>
      <c r="EX157" s="57"/>
      <c r="EY157" s="57"/>
      <c r="EZ157" s="57"/>
      <c r="FA157" s="57"/>
    </row>
    <row r="158" spans="1:157" x14ac:dyDescent="0.3">
      <c r="B158" s="7">
        <v>101</v>
      </c>
      <c r="C158" s="3">
        <v>157</v>
      </c>
      <c r="D158" s="57">
        <f>tpo_bars!F158</f>
        <v>60.79963235678305</v>
      </c>
      <c r="E158" s="57">
        <f>D$204</f>
        <v>62.023786025848608</v>
      </c>
      <c r="F158" s="40">
        <f>tpo_bars!I158</f>
        <v>82.522455101016533</v>
      </c>
      <c r="G158" s="40">
        <f>F$204</f>
        <v>88.667503514288668</v>
      </c>
      <c r="H158" s="40">
        <f>tpo_bars!O158</f>
        <v>67.444656377682037</v>
      </c>
      <c r="I158" s="57">
        <f>H$204</f>
        <v>73.366835478898395</v>
      </c>
      <c r="J158" s="40">
        <f>tpo_bars!P158</f>
        <v>73.478228670571568</v>
      </c>
      <c r="K158" s="57">
        <f t="shared" si="282"/>
        <v>74.005584382953103</v>
      </c>
      <c r="L158" s="40">
        <f>tpo_bars!S158</f>
        <v>72.745601179887871</v>
      </c>
      <c r="M158" s="57">
        <f>L$204</f>
        <v>87.224760736326772</v>
      </c>
      <c r="N158" s="40">
        <f>tpo_bars!V158</f>
        <v>65.417325945808898</v>
      </c>
      <c r="O158" s="57">
        <f t="shared" si="283"/>
        <v>77.877768989789914</v>
      </c>
      <c r="P158" s="40">
        <f>tpo_bars!AB158</f>
        <v>62.901155328689434</v>
      </c>
      <c r="Q158" s="57">
        <f t="shared" si="284"/>
        <v>73.241837876320332</v>
      </c>
      <c r="R158" s="40">
        <f>tpo_bars!AC158</f>
        <v>63.802083328717572</v>
      </c>
      <c r="S158" s="57">
        <f t="shared" si="285"/>
        <v>68.486347735652075</v>
      </c>
      <c r="T158" s="40">
        <f>tpo_bars!AF158</f>
        <v>73.565391461734123</v>
      </c>
      <c r="U158" s="57">
        <f t="shared" si="285"/>
        <v>71.046123811049682</v>
      </c>
      <c r="V158" s="40">
        <f>tpo_bars!AI158</f>
        <v>48.37412246394058</v>
      </c>
      <c r="W158" s="57">
        <f t="shared" si="286"/>
        <v>58.729612250605371</v>
      </c>
      <c r="X158" s="40">
        <f>tpo_bars!AO158</f>
        <v>81.225026481440125</v>
      </c>
      <c r="Y158" s="57">
        <f t="shared" si="287"/>
        <v>84.436747915895893</v>
      </c>
      <c r="Z158" s="40">
        <f>tpo_bars!AP158</f>
        <v>52.378061655128505</v>
      </c>
      <c r="AA158" s="57">
        <f t="shared" si="288"/>
        <v>58.339378011092997</v>
      </c>
      <c r="AB158" s="40">
        <f>tpo_bars!AS158</f>
        <v>66.881234833708135</v>
      </c>
      <c r="AC158" s="57">
        <f>AB$204</f>
        <v>71.504429734825806</v>
      </c>
      <c r="AD158" s="40">
        <f>tpo_bars!AY158</f>
        <v>50.419207320051569</v>
      </c>
      <c r="AE158" s="57">
        <f t="shared" si="289"/>
        <v>58.997492522842037</v>
      </c>
      <c r="AF158" s="40">
        <f>tpo_bars!AZ158</f>
        <v>77.51953124507979</v>
      </c>
      <c r="AG158" s="57">
        <f t="shared" si="290"/>
        <v>73.885803221633992</v>
      </c>
      <c r="AH158" s="40">
        <f>tpo_bars!BF158</f>
        <v>60.419465451899725</v>
      </c>
      <c r="AI158" s="57">
        <f>AH$204</f>
        <v>56.96805055112987</v>
      </c>
      <c r="AJ158" s="40">
        <f>tpo_bars!BG158</f>
        <v>59.401939657773632</v>
      </c>
      <c r="AK158" s="57">
        <f t="shared" si="291"/>
        <v>67.450675752325523</v>
      </c>
      <c r="AL158" s="40">
        <f>tpo_bars!BJ158</f>
        <v>65.6250010253911</v>
      </c>
      <c r="AM158" s="57">
        <f t="shared" si="292"/>
        <v>66.932717644921922</v>
      </c>
      <c r="AN158" s="40">
        <f>tpo_bars!BM158</f>
        <v>50.83247950676494</v>
      </c>
      <c r="AO158" s="57">
        <f t="shared" si="293"/>
        <v>60.363569414843724</v>
      </c>
      <c r="AP158" s="40">
        <f>tpo_bars!BP158</f>
        <v>52.616926502608237</v>
      </c>
      <c r="AQ158" s="57">
        <f t="shared" si="294"/>
        <v>59.521054055829246</v>
      </c>
      <c r="AR158" s="40">
        <f>tpo_bars!BS158</f>
        <v>66.92634560965827</v>
      </c>
      <c r="AS158" s="57">
        <f t="shared" si="295"/>
        <v>65.024091268365524</v>
      </c>
      <c r="AT158" s="40">
        <f>tpo_bars!BY158</f>
        <v>56.899350942481455</v>
      </c>
      <c r="AU158" s="57">
        <f t="shared" si="296"/>
        <v>70.769592918899448</v>
      </c>
      <c r="AV158" s="40">
        <f>tpo_bars!BZ158</f>
        <v>70.733532927512869</v>
      </c>
      <c r="AW158" s="57">
        <f t="shared" si="296"/>
        <v>71.908645545455016</v>
      </c>
      <c r="AX158" s="40">
        <f>tpo_bars!CF158</f>
        <v>53.190206242285498</v>
      </c>
      <c r="AY158" s="57">
        <f t="shared" si="297"/>
        <v>57.74933273331412</v>
      </c>
      <c r="AZ158" s="40">
        <f>tpo_bars!CG158</f>
        <v>66.335740078437951</v>
      </c>
      <c r="BA158" s="57">
        <f>AZ$204</f>
        <v>66.921292975495788</v>
      </c>
      <c r="BB158" s="40">
        <f>tpo_bars!CJ158</f>
        <v>64.065728305139018</v>
      </c>
      <c r="BC158" s="57">
        <f t="shared" si="298"/>
        <v>74.876503260752472</v>
      </c>
      <c r="BD158" s="40">
        <f>tpo_bars!CM158</f>
        <v>65.236686389808995</v>
      </c>
      <c r="BE158" s="57">
        <f t="shared" si="299"/>
        <v>67.582941748487087</v>
      </c>
      <c r="BF158" s="58">
        <f t="shared" si="228"/>
        <v>64.139152458888944</v>
      </c>
      <c r="BG158" s="57">
        <f t="shared" si="300"/>
        <v>69.181573336216402</v>
      </c>
      <c r="BH158" s="57">
        <f t="shared" si="229"/>
        <v>-0.40150949165764471</v>
      </c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  <c r="CS158" s="57"/>
      <c r="CT158" s="57"/>
      <c r="CU158" s="57"/>
      <c r="CV158" s="57"/>
      <c r="CW158" s="57"/>
      <c r="CX158" s="57"/>
      <c r="CY158" s="57"/>
      <c r="CZ158" s="57"/>
      <c r="DA158" s="57"/>
      <c r="DB158" s="57"/>
      <c r="DC158" s="57"/>
      <c r="DD158" s="57"/>
      <c r="DE158" s="57"/>
      <c r="DF158" s="57"/>
      <c r="DG158" s="57"/>
      <c r="DH158" s="57"/>
      <c r="DI158" s="57"/>
      <c r="DJ158" s="57"/>
      <c r="DK158" s="57"/>
      <c r="DL158" s="57"/>
      <c r="DM158" s="57"/>
      <c r="DN158" s="57"/>
      <c r="DO158" s="57"/>
      <c r="DP158" s="57"/>
      <c r="DQ158" s="57"/>
      <c r="DR158" s="57"/>
      <c r="DS158" s="57"/>
      <c r="DT158" s="57"/>
      <c r="DU158" s="57"/>
      <c r="DV158" s="57"/>
      <c r="DW158" s="57"/>
      <c r="DX158" s="57"/>
      <c r="DY158" s="57"/>
      <c r="DZ158" s="57"/>
      <c r="EA158" s="57"/>
      <c r="EB158" s="57"/>
      <c r="EC158" s="57"/>
      <c r="ED158" s="57"/>
      <c r="EE158" s="57"/>
      <c r="EF158" s="57"/>
      <c r="EG158" s="57"/>
      <c r="EH158" s="57"/>
      <c r="EI158" s="57"/>
      <c r="EJ158" s="57"/>
      <c r="EK158" s="57"/>
      <c r="EL158" s="57"/>
      <c r="EM158" s="57"/>
      <c r="EN158" s="57"/>
      <c r="EO158" s="57"/>
      <c r="EP158" s="57"/>
      <c r="EQ158" s="57"/>
      <c r="ER158" s="57"/>
      <c r="ES158" s="57"/>
      <c r="ET158" s="57"/>
      <c r="EU158" s="57"/>
      <c r="EV158" s="57"/>
      <c r="EW158" s="57"/>
      <c r="EX158" s="57"/>
      <c r="EY158" s="57"/>
      <c r="EZ158" s="57"/>
      <c r="FA158" s="57"/>
    </row>
    <row r="159" spans="1:157" x14ac:dyDescent="0.3">
      <c r="A159" s="41" t="s">
        <v>80</v>
      </c>
      <c r="B159" s="7" t="s">
        <v>39</v>
      </c>
      <c r="C159" s="3">
        <v>158</v>
      </c>
      <c r="D159" s="57">
        <f>tpo_bars!F159</f>
        <v>62.561502584575223</v>
      </c>
      <c r="E159" s="57">
        <f t="shared" ref="E159:E166" si="301">D$205</f>
        <v>70.975784379727486</v>
      </c>
      <c r="F159" s="40">
        <f>tpo_bars!I159</f>
        <v>100.52150827644037</v>
      </c>
      <c r="G159" s="40">
        <f t="shared" ref="G159:G166" si="302">F$205</f>
        <v>113.94557699063778</v>
      </c>
      <c r="H159" s="40">
        <f>tpo_bars!O159</f>
        <v>79.051540842659449</v>
      </c>
      <c r="I159" s="57">
        <f t="shared" ref="I159:I166" si="303">H$205</f>
        <v>94.088587960060778</v>
      </c>
      <c r="J159" s="40">
        <f>tpo_bars!P159</f>
        <v>75.265245363400084</v>
      </c>
      <c r="K159" s="57">
        <f>J$205</f>
        <v>75.373385774997132</v>
      </c>
      <c r="L159" s="40">
        <f>tpo_bars!S159</f>
        <v>84.09439362398129</v>
      </c>
      <c r="M159" s="57">
        <f t="shared" ref="M159:M166" si="304">L$205</f>
        <v>89.395611486327766</v>
      </c>
      <c r="N159" s="40">
        <f>tpo_bars!V159</f>
        <v>83.522727272592732</v>
      </c>
      <c r="O159" s="57">
        <f>N$205</f>
        <v>89.681304647547265</v>
      </c>
      <c r="P159" s="40">
        <f>tpo_bars!AB159</f>
        <v>69.485598228264791</v>
      </c>
      <c r="Q159" s="57">
        <f>P$205</f>
        <v>73.928290989274871</v>
      </c>
      <c r="R159" s="40">
        <f>tpo_bars!AC159</f>
        <v>61.70203666141942</v>
      </c>
      <c r="S159" s="57">
        <f>R$205</f>
        <v>67.67699851794174</v>
      </c>
      <c r="T159" s="40">
        <f>tpo_bars!AF159</f>
        <v>91.492142375577643</v>
      </c>
      <c r="U159" s="57">
        <f>T$205</f>
        <v>93.715022897876352</v>
      </c>
      <c r="V159" s="40">
        <f>tpo_bars!AI159</f>
        <v>61.817995932818739</v>
      </c>
      <c r="W159" s="57">
        <f>V$205</f>
        <v>63.611397783166815</v>
      </c>
      <c r="X159" s="40">
        <f>tpo_bars!AO159</f>
        <v>85.598287602451521</v>
      </c>
      <c r="Y159" s="57">
        <f>X$205</f>
        <v>93.538519923450977</v>
      </c>
      <c r="Z159" s="40">
        <f>tpo_bars!AP159</f>
        <v>61.168949065518134</v>
      </c>
      <c r="AA159" s="57">
        <f>Z$205</f>
        <v>62.049151809259804</v>
      </c>
      <c r="AB159" s="40">
        <f>tpo_bars!AS159</f>
        <v>78.827572231291072</v>
      </c>
      <c r="AC159" s="57">
        <f t="shared" ref="AC159:AC166" si="305">AB$205</f>
        <v>85.698007917758545</v>
      </c>
      <c r="AD159" s="40">
        <f>tpo_bars!AY159</f>
        <v>62.358597279556911</v>
      </c>
      <c r="AE159" s="57">
        <f>AD$205</f>
        <v>66.334292490017646</v>
      </c>
      <c r="AF159" s="40">
        <f>tpo_bars!AZ159</f>
        <v>83.95960601121385</v>
      </c>
      <c r="AG159" s="57">
        <f>AF$205</f>
        <v>83.019614550279442</v>
      </c>
      <c r="AH159" s="40">
        <f>tpo_bars!BF159</f>
        <v>74.898097814321304</v>
      </c>
      <c r="AI159" s="57">
        <f t="shared" ref="AI159:AI166" si="306">AH$205</f>
        <v>78.952154270937498</v>
      </c>
      <c r="AJ159" s="40">
        <f>tpo_bars!BG159</f>
        <v>72.146827178268808</v>
      </c>
      <c r="AK159" s="57">
        <f>AJ$205</f>
        <v>78.076777678536956</v>
      </c>
      <c r="AL159" s="40">
        <f>tpo_bars!BJ159</f>
        <v>74.844793267618044</v>
      </c>
      <c r="AM159" s="57">
        <f>AL$205</f>
        <v>73.909210700985994</v>
      </c>
      <c r="AN159" s="40">
        <f>tpo_bars!BM159</f>
        <v>53.247565313973475</v>
      </c>
      <c r="AO159" s="57">
        <f>AN$205</f>
        <v>56.518202454304493</v>
      </c>
      <c r="AP159" s="40">
        <f>tpo_bars!BP159</f>
        <v>57.352175803927608</v>
      </c>
      <c r="AQ159" s="57">
        <f>AP$205</f>
        <v>61.655297399429131</v>
      </c>
      <c r="AR159" s="40">
        <f>tpo_bars!BS159</f>
        <v>69.75508313834051</v>
      </c>
      <c r="AS159" s="57">
        <f>AR$205</f>
        <v>73.562059792741721</v>
      </c>
      <c r="AT159" s="40">
        <f>tpo_bars!BY159</f>
        <v>65.624999996581138</v>
      </c>
      <c r="AU159" s="57">
        <f>AT$205</f>
        <v>71.431387807558721</v>
      </c>
      <c r="AV159" s="40">
        <f>tpo_bars!BZ159</f>
        <v>86.43162462672619</v>
      </c>
      <c r="AW159" s="57">
        <f>AV$205</f>
        <v>85.80286778907319</v>
      </c>
      <c r="AX159" s="40">
        <f>tpo_bars!CF159</f>
        <v>61.738044965870053</v>
      </c>
      <c r="AY159" s="57">
        <f>AX$205</f>
        <v>65.054106564450819</v>
      </c>
      <c r="AZ159" s="40">
        <f>tpo_bars!CG159</f>
        <v>68.625608528865769</v>
      </c>
      <c r="BA159" s="57">
        <f t="shared" ref="BA159:BA166" si="307">AZ$205</f>
        <v>78.814095573955839</v>
      </c>
      <c r="BB159" s="40">
        <f>tpo_bars!CJ159</f>
        <v>65.389882185442417</v>
      </c>
      <c r="BC159" s="57">
        <f>BB$205</f>
        <v>74.804531539651776</v>
      </c>
      <c r="BD159" s="40">
        <f>tpo_bars!CM159</f>
        <v>77.357922356132235</v>
      </c>
      <c r="BE159" s="57">
        <f>BD$205</f>
        <v>75.610874880665335</v>
      </c>
      <c r="BF159" s="58">
        <f t="shared" si="228"/>
        <v>72.920012167697351</v>
      </c>
      <c r="BG159" s="57">
        <f>BF$205</f>
        <v>77.674930169282064</v>
      </c>
      <c r="BH159" s="57">
        <f t="shared" si="229"/>
        <v>0.50270990230112689</v>
      </c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  <c r="CS159" s="57"/>
      <c r="CT159" s="57"/>
      <c r="CU159" s="57"/>
      <c r="CV159" s="57"/>
      <c r="CW159" s="57"/>
      <c r="CX159" s="57"/>
      <c r="CY159" s="57"/>
      <c r="CZ159" s="57"/>
      <c r="DA159" s="57"/>
      <c r="DB159" s="57"/>
      <c r="DC159" s="57"/>
      <c r="DD159" s="57"/>
      <c r="DE159" s="57"/>
      <c r="DF159" s="57"/>
      <c r="DG159" s="57"/>
      <c r="DH159" s="57"/>
      <c r="DI159" s="57"/>
      <c r="DJ159" s="57"/>
      <c r="DK159" s="57"/>
      <c r="DL159" s="57"/>
      <c r="DM159" s="57"/>
      <c r="DN159" s="57"/>
      <c r="DO159" s="57"/>
      <c r="DP159" s="57"/>
      <c r="DQ159" s="57"/>
      <c r="DR159" s="57"/>
      <c r="DS159" s="57"/>
      <c r="DT159" s="57"/>
      <c r="DU159" s="57"/>
      <c r="DV159" s="57"/>
      <c r="DW159" s="57"/>
      <c r="DX159" s="57"/>
      <c r="DY159" s="57"/>
      <c r="DZ159" s="57"/>
      <c r="EA159" s="57"/>
      <c r="EB159" s="57"/>
      <c r="EC159" s="57"/>
      <c r="ED159" s="57"/>
      <c r="EE159" s="57"/>
      <c r="EF159" s="57"/>
      <c r="EG159" s="57"/>
      <c r="EH159" s="57"/>
      <c r="EI159" s="57"/>
      <c r="EJ159" s="57"/>
      <c r="EK159" s="57"/>
      <c r="EL159" s="57"/>
      <c r="EM159" s="57"/>
      <c r="EN159" s="57"/>
      <c r="EO159" s="57"/>
      <c r="EP159" s="57"/>
      <c r="EQ159" s="57"/>
      <c r="ER159" s="57"/>
      <c r="ES159" s="57"/>
      <c r="ET159" s="57"/>
      <c r="EU159" s="57"/>
      <c r="EV159" s="57"/>
      <c r="EW159" s="57"/>
      <c r="EX159" s="57"/>
      <c r="EY159" s="57"/>
      <c r="EZ159" s="57"/>
      <c r="FA159" s="57"/>
    </row>
    <row r="160" spans="1:157" x14ac:dyDescent="0.3">
      <c r="C160" s="3">
        <v>159</v>
      </c>
      <c r="D160" s="57">
        <f>tpo_bars!F160</f>
        <v>65.75546719649185</v>
      </c>
      <c r="E160" s="57">
        <f t="shared" si="301"/>
        <v>70.975784379727486</v>
      </c>
      <c r="F160" s="40">
        <f>tpo_bars!I160</f>
        <v>103.42401501029155</v>
      </c>
      <c r="G160" s="40">
        <f t="shared" si="302"/>
        <v>113.94557699063778</v>
      </c>
      <c r="H160" s="40">
        <f>tpo_bars!O160</f>
        <v>92.837761983323389</v>
      </c>
      <c r="I160" s="57">
        <f t="shared" si="303"/>
        <v>94.088587960060778</v>
      </c>
      <c r="J160" s="40">
        <f>tpo_bars!P160</f>
        <v>74.898097822111623</v>
      </c>
      <c r="K160" s="57">
        <f t="shared" ref="K160:K166" si="308">J$205</f>
        <v>75.373385774997132</v>
      </c>
      <c r="L160" s="40">
        <f>tpo_bars!S160</f>
        <v>83.075184188705393</v>
      </c>
      <c r="M160" s="57">
        <f t="shared" si="304"/>
        <v>89.395611486327766</v>
      </c>
      <c r="N160" s="40">
        <f>tpo_bars!V160</f>
        <v>86.132812504835798</v>
      </c>
      <c r="O160" s="57">
        <f t="shared" ref="O160:O166" si="309">N$205</f>
        <v>89.681304647547265</v>
      </c>
      <c r="P160" s="40">
        <f>tpo_bars!AB160</f>
        <v>73.478228670571568</v>
      </c>
      <c r="Q160" s="57">
        <f t="shared" ref="Q160:Q166" si="310">P$205</f>
        <v>73.928290989274871</v>
      </c>
      <c r="R160" s="40">
        <f>tpo_bars!AC160</f>
        <v>64.768276762296523</v>
      </c>
      <c r="S160" s="57">
        <f t="shared" ref="S160:U166" si="311">R$205</f>
        <v>67.67699851794174</v>
      </c>
      <c r="T160" s="40">
        <f>tpo_bars!AF160</f>
        <v>91.756322121593669</v>
      </c>
      <c r="U160" s="57">
        <f t="shared" si="311"/>
        <v>93.715022897876352</v>
      </c>
      <c r="V160" s="40">
        <f>tpo_bars!AI160</f>
        <v>64.331561206708571</v>
      </c>
      <c r="W160" s="57">
        <f t="shared" ref="W160:W166" si="312">V$205</f>
        <v>63.611397783166815</v>
      </c>
      <c r="X160" s="40">
        <f>tpo_bars!AO160</f>
        <v>93.963068181986216</v>
      </c>
      <c r="Y160" s="57">
        <f t="shared" ref="Y160:Y166" si="313">X$205</f>
        <v>93.538519923450977</v>
      </c>
      <c r="Z160" s="40">
        <f>tpo_bars!AP160</f>
        <v>62.389964790449376</v>
      </c>
      <c r="AA160" s="57">
        <f t="shared" ref="AA160:AA166" si="314">Z$205</f>
        <v>62.049151809259804</v>
      </c>
      <c r="AB160" s="40">
        <f>tpo_bars!AS160</f>
        <v>83.14479637754323</v>
      </c>
      <c r="AC160" s="57">
        <f t="shared" si="305"/>
        <v>85.698007917758545</v>
      </c>
      <c r="AD160" s="40">
        <f>tpo_bars!AY160</f>
        <v>65.45184697009816</v>
      </c>
      <c r="AE160" s="57">
        <f t="shared" ref="AE160:AE166" si="315">AD$205</f>
        <v>66.334292490017646</v>
      </c>
      <c r="AF160" s="40">
        <f>tpo_bars!AZ160</f>
        <v>83.579009439814598</v>
      </c>
      <c r="AG160" s="57">
        <f t="shared" ref="AG160:AG166" si="316">AF$205</f>
        <v>83.019614550279442</v>
      </c>
      <c r="AH160" s="40">
        <f>tpo_bars!BF160</f>
        <v>81.172284029006804</v>
      </c>
      <c r="AI160" s="57">
        <f t="shared" si="306"/>
        <v>78.952154270937498</v>
      </c>
      <c r="AJ160" s="40">
        <f>tpo_bars!BG160</f>
        <v>74.192462987262275</v>
      </c>
      <c r="AK160" s="57">
        <f t="shared" ref="AK160:AK166" si="317">AJ$205</f>
        <v>78.076777678536956</v>
      </c>
      <c r="AL160" s="40">
        <f>tpo_bars!BJ160</f>
        <v>75.35312909572346</v>
      </c>
      <c r="AM160" s="57">
        <f t="shared" ref="AM160:AM166" si="318">AL$205</f>
        <v>73.909210700985994</v>
      </c>
      <c r="AN160" s="40">
        <f>tpo_bars!BM160</f>
        <v>54.784121020840814</v>
      </c>
      <c r="AO160" s="57">
        <f t="shared" ref="AO160:AO166" si="319">AN$205</f>
        <v>56.518202454304493</v>
      </c>
      <c r="AP160" s="40">
        <f>tpo_bars!BP160</f>
        <v>59.111759796520992</v>
      </c>
      <c r="AQ160" s="57">
        <f t="shared" ref="AQ160:AQ166" si="320">AP$205</f>
        <v>61.655297399429131</v>
      </c>
      <c r="AR160" s="40">
        <f>tpo_bars!BS160</f>
        <v>70.632830294069279</v>
      </c>
      <c r="AS160" s="57">
        <f t="shared" ref="AS160:AS166" si="321">AR$205</f>
        <v>73.562059792741721</v>
      </c>
      <c r="AT160" s="40">
        <f>tpo_bars!BY160</f>
        <v>68.944552536937465</v>
      </c>
      <c r="AU160" s="57">
        <f t="shared" ref="AU160:AW166" si="322">AT$205</f>
        <v>71.431387807558721</v>
      </c>
      <c r="AV160" s="40">
        <f>tpo_bars!BZ160</f>
        <v>88.012240554656714</v>
      </c>
      <c r="AW160" s="57">
        <f t="shared" si="322"/>
        <v>85.80286778907319</v>
      </c>
      <c r="AX160" s="40">
        <f>tpo_bars!CF160</f>
        <v>66.540370172984723</v>
      </c>
      <c r="AY160" s="57">
        <f t="shared" ref="AY160:AY166" si="323">AX$205</f>
        <v>65.054106564450819</v>
      </c>
      <c r="AZ160" s="40">
        <f>tpo_bars!CG160</f>
        <v>71.037371134592277</v>
      </c>
      <c r="BA160" s="57">
        <f t="shared" si="307"/>
        <v>78.814095573955839</v>
      </c>
      <c r="BB160" s="40">
        <f>tpo_bars!CJ160</f>
        <v>70.074152542187377</v>
      </c>
      <c r="BC160" s="57">
        <f t="shared" ref="BC160:BC166" si="324">BB$205</f>
        <v>74.804531539651776</v>
      </c>
      <c r="BD160" s="40">
        <f>tpo_bars!CM160</f>
        <v>78.587834627037722</v>
      </c>
      <c r="BE160" s="57">
        <f t="shared" ref="BE160:BE166" si="325">BD$205</f>
        <v>75.610874880665335</v>
      </c>
      <c r="BF160" s="58">
        <f t="shared" si="228"/>
        <v>75.830723037727452</v>
      </c>
      <c r="BG160" s="57">
        <f t="shared" ref="BG160:BG166" si="326">BF$205</f>
        <v>77.674930169282064</v>
      </c>
      <c r="BH160" s="57">
        <f t="shared" si="229"/>
        <v>0.80244379011710565</v>
      </c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  <c r="CS160" s="57"/>
      <c r="CT160" s="57"/>
      <c r="CU160" s="57"/>
      <c r="CV160" s="57"/>
      <c r="CW160" s="57"/>
      <c r="CX160" s="57"/>
      <c r="CY160" s="57"/>
      <c r="CZ160" s="57"/>
      <c r="DA160" s="57"/>
      <c r="DB160" s="57"/>
      <c r="DC160" s="57"/>
      <c r="DD160" s="57"/>
      <c r="DE160" s="57"/>
      <c r="DF160" s="57"/>
      <c r="DG160" s="57"/>
      <c r="DH160" s="57"/>
      <c r="DI160" s="57"/>
      <c r="DJ160" s="57"/>
      <c r="DK160" s="57"/>
      <c r="DL160" s="57"/>
      <c r="DM160" s="57"/>
      <c r="DN160" s="57"/>
      <c r="DO160" s="57"/>
      <c r="DP160" s="57"/>
      <c r="DQ160" s="57"/>
      <c r="DR160" s="57"/>
      <c r="DS160" s="57"/>
      <c r="DT160" s="57"/>
      <c r="DU160" s="57"/>
      <c r="DV160" s="57"/>
      <c r="DW160" s="57"/>
      <c r="DX160" s="57"/>
      <c r="DY160" s="57"/>
      <c r="DZ160" s="57"/>
      <c r="EA160" s="57"/>
      <c r="EB160" s="57"/>
      <c r="EC160" s="57"/>
      <c r="ED160" s="57"/>
      <c r="EE160" s="57"/>
      <c r="EF160" s="57"/>
      <c r="EG160" s="57"/>
      <c r="EH160" s="57"/>
      <c r="EI160" s="57"/>
      <c r="EJ160" s="57"/>
      <c r="EK160" s="57"/>
      <c r="EL160" s="57"/>
      <c r="EM160" s="57"/>
      <c r="EN160" s="57"/>
      <c r="EO160" s="57"/>
      <c r="EP160" s="57"/>
      <c r="EQ160" s="57"/>
      <c r="ER160" s="57"/>
      <c r="ES160" s="57"/>
      <c r="ET160" s="57"/>
      <c r="EU160" s="57"/>
      <c r="EV160" s="57"/>
      <c r="EW160" s="57"/>
      <c r="EX160" s="57"/>
      <c r="EY160" s="57"/>
      <c r="EZ160" s="57"/>
      <c r="FA160" s="57"/>
    </row>
    <row r="161" spans="1:157" x14ac:dyDescent="0.3">
      <c r="B161" s="7" t="s">
        <v>40</v>
      </c>
      <c r="C161" s="3">
        <v>160</v>
      </c>
      <c r="D161" s="57">
        <f>tpo_bars!F161</f>
        <v>71.086022887154428</v>
      </c>
      <c r="E161" s="57">
        <f t="shared" si="301"/>
        <v>70.975784379727486</v>
      </c>
      <c r="F161" s="40">
        <f>tpo_bars!I161</f>
        <v>111.41116853754869</v>
      </c>
      <c r="G161" s="40">
        <f t="shared" si="302"/>
        <v>113.94557699063778</v>
      </c>
      <c r="H161" s="40">
        <f>tpo_bars!O161</f>
        <v>91.266031621257397</v>
      </c>
      <c r="I161" s="57">
        <f t="shared" si="303"/>
        <v>94.088587960060778</v>
      </c>
      <c r="J161" s="40">
        <f>tpo_bars!P161</f>
        <v>75.385239923891248</v>
      </c>
      <c r="K161" s="57">
        <f t="shared" si="308"/>
        <v>75.373385774997132</v>
      </c>
      <c r="L161" s="40">
        <f>tpo_bars!S161</f>
        <v>91.939979812556942</v>
      </c>
      <c r="M161" s="57">
        <f t="shared" si="304"/>
        <v>89.395611486327766</v>
      </c>
      <c r="N161" s="40">
        <f>tpo_bars!V161</f>
        <v>87.942671021111437</v>
      </c>
      <c r="O161" s="57">
        <f t="shared" si="309"/>
        <v>89.681304647547265</v>
      </c>
      <c r="P161" s="40">
        <f>tpo_bars!AB161</f>
        <v>73.174441502771813</v>
      </c>
      <c r="Q161" s="57">
        <f t="shared" si="310"/>
        <v>73.928290989274871</v>
      </c>
      <c r="R161" s="40">
        <f>tpo_bars!AC161</f>
        <v>68.664575032507784</v>
      </c>
      <c r="S161" s="57">
        <f t="shared" si="311"/>
        <v>67.67699851794174</v>
      </c>
      <c r="T161" s="40">
        <f>tpo_bars!AF161</f>
        <v>93.417887518711581</v>
      </c>
      <c r="U161" s="57">
        <f t="shared" si="311"/>
        <v>93.715022897876352</v>
      </c>
      <c r="V161" s="40">
        <f>tpo_bars!AI161</f>
        <v>64.645264395120051</v>
      </c>
      <c r="W161" s="57">
        <f t="shared" si="312"/>
        <v>63.611397783166815</v>
      </c>
      <c r="X161" s="40">
        <f>tpo_bars!AO161</f>
        <v>89.166465416714246</v>
      </c>
      <c r="Y161" s="57">
        <f t="shared" si="313"/>
        <v>93.538519923450977</v>
      </c>
      <c r="Z161" s="40">
        <f>tpo_bars!AP161</f>
        <v>62.812661027985939</v>
      </c>
      <c r="AA161" s="57">
        <f t="shared" si="314"/>
        <v>62.049151809259804</v>
      </c>
      <c r="AB161" s="40">
        <f>tpo_bars!AS161</f>
        <v>85.680231807104462</v>
      </c>
      <c r="AC161" s="57">
        <f t="shared" si="305"/>
        <v>85.698007917758545</v>
      </c>
      <c r="AD161" s="40">
        <f>tpo_bars!AY161</f>
        <v>63.47556294670801</v>
      </c>
      <c r="AE161" s="57">
        <f t="shared" si="315"/>
        <v>66.334292490017646</v>
      </c>
      <c r="AF161" s="40">
        <f>tpo_bars!AZ161</f>
        <v>85.602337412234348</v>
      </c>
      <c r="AG161" s="57">
        <f t="shared" si="316"/>
        <v>83.019614550279442</v>
      </c>
      <c r="AH161" s="40">
        <f>tpo_bars!BF161</f>
        <v>77.181485401271729</v>
      </c>
      <c r="AI161" s="57">
        <f t="shared" si="306"/>
        <v>78.952154270937498</v>
      </c>
      <c r="AJ161" s="40">
        <f>tpo_bars!BG161</f>
        <v>76.678363008968219</v>
      </c>
      <c r="AK161" s="57">
        <f t="shared" si="317"/>
        <v>78.076777678536956</v>
      </c>
      <c r="AL161" s="40">
        <f>tpo_bars!BJ161</f>
        <v>76.862077558599822</v>
      </c>
      <c r="AM161" s="57">
        <f t="shared" si="318"/>
        <v>73.909210700985994</v>
      </c>
      <c r="AN161" s="40">
        <f>tpo_bars!BM161</f>
        <v>55.441004970249296</v>
      </c>
      <c r="AO161" s="57">
        <f t="shared" si="319"/>
        <v>56.518202454304493</v>
      </c>
      <c r="AP161" s="40">
        <f>tpo_bars!BP161</f>
        <v>61.502226515772634</v>
      </c>
      <c r="AQ161" s="57">
        <f t="shared" si="320"/>
        <v>61.655297399429131</v>
      </c>
      <c r="AR161" s="40">
        <f>tpo_bars!BS161</f>
        <v>70.956834103003374</v>
      </c>
      <c r="AS161" s="57">
        <f t="shared" si="321"/>
        <v>73.562059792741721</v>
      </c>
      <c r="AT161" s="40">
        <f>tpo_bars!BY161</f>
        <v>66.863207548747056</v>
      </c>
      <c r="AU161" s="57">
        <f t="shared" si="322"/>
        <v>71.431387807558721</v>
      </c>
      <c r="AV161" s="40">
        <f>tpo_bars!BZ161</f>
        <v>87.609083705414093</v>
      </c>
      <c r="AW161" s="57">
        <f t="shared" si="322"/>
        <v>85.80286778907319</v>
      </c>
      <c r="AX161" s="40">
        <f>tpo_bars!CF161</f>
        <v>67.444656377682037</v>
      </c>
      <c r="AY161" s="57">
        <f t="shared" si="323"/>
        <v>65.054106564450819</v>
      </c>
      <c r="AZ161" s="40">
        <f>tpo_bars!CG161</f>
        <v>75.045795554249821</v>
      </c>
      <c r="BA161" s="57">
        <f t="shared" si="307"/>
        <v>78.814095573955839</v>
      </c>
      <c r="BB161" s="40">
        <f>tpo_bars!CJ161</f>
        <v>76.981591703467942</v>
      </c>
      <c r="BC161" s="57">
        <f t="shared" si="324"/>
        <v>74.804531539651776</v>
      </c>
      <c r="BD161" s="40">
        <f>tpo_bars!CM161</f>
        <v>78.871530162162514</v>
      </c>
      <c r="BE161" s="57">
        <f t="shared" si="325"/>
        <v>75.610874880665335</v>
      </c>
      <c r="BF161" s="58">
        <f t="shared" si="228"/>
        <v>77.300311017517288</v>
      </c>
      <c r="BG161" s="57">
        <f t="shared" si="326"/>
        <v>77.674930169282064</v>
      </c>
      <c r="BH161" s="57">
        <f t="shared" si="229"/>
        <v>0.95377634712421311</v>
      </c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  <c r="DC161" s="57"/>
      <c r="DD161" s="57"/>
      <c r="DE161" s="57"/>
      <c r="DF161" s="57"/>
      <c r="DG161" s="57"/>
      <c r="DH161" s="57"/>
      <c r="DI161" s="57"/>
      <c r="DJ161" s="57"/>
      <c r="DK161" s="57"/>
      <c r="DL161" s="57"/>
      <c r="DM161" s="57"/>
      <c r="DN161" s="57"/>
      <c r="DO161" s="57"/>
      <c r="DP161" s="57"/>
      <c r="DQ161" s="57"/>
      <c r="DR161" s="57"/>
      <c r="DS161" s="57"/>
      <c r="DT161" s="57"/>
      <c r="DU161" s="57"/>
      <c r="DV161" s="57"/>
      <c r="DW161" s="57"/>
      <c r="DX161" s="57"/>
      <c r="DY161" s="57"/>
      <c r="DZ161" s="57"/>
      <c r="EA161" s="57"/>
      <c r="EB161" s="57"/>
      <c r="EC161" s="57"/>
      <c r="ED161" s="57"/>
      <c r="EE161" s="57"/>
      <c r="EF161" s="57"/>
      <c r="EG161" s="57"/>
      <c r="EH161" s="57"/>
      <c r="EI161" s="57"/>
      <c r="EJ161" s="57"/>
      <c r="EK161" s="57"/>
      <c r="EL161" s="57"/>
      <c r="EM161" s="57"/>
      <c r="EN161" s="57"/>
      <c r="EO161" s="57"/>
      <c r="EP161" s="57"/>
      <c r="EQ161" s="57"/>
      <c r="ER161" s="57"/>
      <c r="ES161" s="57"/>
      <c r="ET161" s="57"/>
      <c r="EU161" s="57"/>
      <c r="EV161" s="57"/>
      <c r="EW161" s="57"/>
      <c r="EX161" s="57"/>
      <c r="EY161" s="57"/>
      <c r="EZ161" s="57"/>
      <c r="FA161" s="57"/>
    </row>
    <row r="162" spans="1:157" x14ac:dyDescent="0.3">
      <c r="C162" s="3">
        <v>161</v>
      </c>
      <c r="D162" s="57">
        <f>tpo_bars!F162</f>
        <v>73.751300732485731</v>
      </c>
      <c r="E162" s="57">
        <f t="shared" si="301"/>
        <v>70.975784379727486</v>
      </c>
      <c r="F162" s="40">
        <f>tpo_bars!I162</f>
        <v>115.40474530117727</v>
      </c>
      <c r="G162" s="40">
        <f t="shared" si="302"/>
        <v>113.94557699063778</v>
      </c>
      <c r="H162" s="40">
        <f>tpo_bars!O162</f>
        <v>95.043672443404603</v>
      </c>
      <c r="I162" s="57">
        <f t="shared" si="303"/>
        <v>94.088587960060778</v>
      </c>
      <c r="J162" s="40">
        <f>tpo_bars!P162</f>
        <v>75.628810974781075</v>
      </c>
      <c r="K162" s="57">
        <f t="shared" si="308"/>
        <v>75.373385774997132</v>
      </c>
      <c r="L162" s="40">
        <f>tpo_bars!S162</f>
        <v>96.372377624482738</v>
      </c>
      <c r="M162" s="57">
        <f t="shared" si="304"/>
        <v>89.395611486327766</v>
      </c>
      <c r="N162" s="40">
        <f>tpo_bars!V162</f>
        <v>88.847600279249249</v>
      </c>
      <c r="O162" s="57">
        <f t="shared" si="309"/>
        <v>89.681304647547265</v>
      </c>
      <c r="P162" s="40">
        <f>tpo_bars!AB162</f>
        <v>76.752753248328332</v>
      </c>
      <c r="Q162" s="57">
        <f t="shared" si="310"/>
        <v>73.928290989274871</v>
      </c>
      <c r="R162" s="40">
        <f>tpo_bars!AC162</f>
        <v>70.612724167613422</v>
      </c>
      <c r="S162" s="57">
        <f t="shared" si="311"/>
        <v>67.67699851794174</v>
      </c>
      <c r="T162" s="40">
        <f>tpo_bars!AF162</f>
        <v>94.248670217270544</v>
      </c>
      <c r="U162" s="57">
        <f t="shared" si="311"/>
        <v>93.715022897876352</v>
      </c>
      <c r="V162" s="40">
        <f>tpo_bars!AI162</f>
        <v>64.802115989325799</v>
      </c>
      <c r="W162" s="57">
        <f t="shared" si="312"/>
        <v>63.611397783166815</v>
      </c>
      <c r="X162" s="40">
        <f>tpo_bars!AO162</f>
        <v>96.900596938686661</v>
      </c>
      <c r="Y162" s="57">
        <f t="shared" si="313"/>
        <v>93.538519923450977</v>
      </c>
      <c r="Z162" s="40">
        <f>tpo_bars!AP162</f>
        <v>63.024009146754224</v>
      </c>
      <c r="AA162" s="57">
        <f t="shared" si="314"/>
        <v>62.049151809259804</v>
      </c>
      <c r="AB162" s="40">
        <f>tpo_bars!AS162</f>
        <v>86.947949521885093</v>
      </c>
      <c r="AC162" s="57">
        <f t="shared" si="305"/>
        <v>85.698007917758545</v>
      </c>
      <c r="AD162" s="40">
        <f>tpo_bars!AY162</f>
        <v>69.837415540170568</v>
      </c>
      <c r="AE162" s="57">
        <f t="shared" si="315"/>
        <v>66.334292490017646</v>
      </c>
      <c r="AF162" s="40">
        <f>tpo_bars!AZ162</f>
        <v>86.614001398444231</v>
      </c>
      <c r="AG162" s="57">
        <f t="shared" si="316"/>
        <v>83.019614550279442</v>
      </c>
      <c r="AH162" s="40">
        <f>tpo_bars!BF162</f>
        <v>81.600345393590032</v>
      </c>
      <c r="AI162" s="57">
        <f t="shared" si="306"/>
        <v>78.952154270937498</v>
      </c>
      <c r="AJ162" s="40">
        <f>tpo_bars!BG162</f>
        <v>77.921313019821199</v>
      </c>
      <c r="AK162" s="57">
        <f t="shared" si="317"/>
        <v>78.076777678536956</v>
      </c>
      <c r="AL162" s="40">
        <f>tpo_bars!BJ162</f>
        <v>77.616551790038002</v>
      </c>
      <c r="AM162" s="57">
        <f t="shared" si="318"/>
        <v>73.909210700985994</v>
      </c>
      <c r="AN162" s="40">
        <f>tpo_bars!BM162</f>
        <v>55.769446944953536</v>
      </c>
      <c r="AO162" s="57">
        <f t="shared" si="319"/>
        <v>56.518202454304493</v>
      </c>
      <c r="AP162" s="40">
        <f>tpo_bars!BP162</f>
        <v>62.697459875398458</v>
      </c>
      <c r="AQ162" s="57">
        <f t="shared" si="320"/>
        <v>61.655297399429131</v>
      </c>
      <c r="AR162" s="40">
        <f>tpo_bars!BS162</f>
        <v>71.118836007470421</v>
      </c>
      <c r="AS162" s="57">
        <f t="shared" si="321"/>
        <v>73.562059792741721</v>
      </c>
      <c r="AT162" s="40">
        <f>tpo_bars!BY162</f>
        <v>76.37392240813611</v>
      </c>
      <c r="AU162" s="57">
        <f t="shared" si="322"/>
        <v>71.431387807558721</v>
      </c>
      <c r="AV162" s="40">
        <f>tpo_bars!BZ162</f>
        <v>87.40750528079279</v>
      </c>
      <c r="AW162" s="57">
        <f t="shared" si="322"/>
        <v>85.80286778907319</v>
      </c>
      <c r="AX162" s="40">
        <f>tpo_bars!CF162</f>
        <v>70.114074485153807</v>
      </c>
      <c r="AY162" s="57">
        <f t="shared" si="323"/>
        <v>65.054106564450819</v>
      </c>
      <c r="AZ162" s="40">
        <f>tpo_bars!CG162</f>
        <v>77.0500077640786</v>
      </c>
      <c r="BA162" s="57">
        <f t="shared" si="307"/>
        <v>78.814095573955839</v>
      </c>
      <c r="BB162" s="40">
        <f>tpo_bars!CJ162</f>
        <v>80.435311284108224</v>
      </c>
      <c r="BC162" s="57">
        <f t="shared" si="324"/>
        <v>74.804531539651776</v>
      </c>
      <c r="BD162" s="40">
        <f>tpo_bars!CM162</f>
        <v>79.013377929724925</v>
      </c>
      <c r="BE162" s="57">
        <f t="shared" si="325"/>
        <v>75.610874880665335</v>
      </c>
      <c r="BF162" s="58">
        <f t="shared" ref="BF162:BF188" si="327">AVERAGE(D162,BD162,BB162,AZ162,AX162,AV162,AT162,AR162,AP162,AN162,AL162,AJ162,AH162,AF162,AD162,AB162,Z162,X162,V162,T162,R162,P162,N162,L162,J162,H162,F162)</f>
        <v>79.700255396567613</v>
      </c>
      <c r="BG162" s="57">
        <f t="shared" si="326"/>
        <v>77.674930169282064</v>
      </c>
      <c r="BH162" s="57">
        <f t="shared" ref="BH162:BH188" si="328">(BF162-BF$189)/(_xlfn.STDEV.P(BF$2:BF$188))</f>
        <v>1.2009134525926857</v>
      </c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  <c r="CS162" s="57"/>
      <c r="CT162" s="57"/>
      <c r="CU162" s="57"/>
      <c r="CV162" s="57"/>
      <c r="CW162" s="57"/>
      <c r="CX162" s="57"/>
      <c r="CY162" s="57"/>
      <c r="CZ162" s="57"/>
      <c r="DA162" s="57"/>
      <c r="DB162" s="57"/>
      <c r="DC162" s="57"/>
      <c r="DD162" s="57"/>
      <c r="DE162" s="57"/>
      <c r="DF162" s="57"/>
      <c r="DG162" s="57"/>
      <c r="DH162" s="57"/>
      <c r="DI162" s="57"/>
      <c r="DJ162" s="57"/>
      <c r="DK162" s="57"/>
      <c r="DL162" s="57"/>
      <c r="DM162" s="57"/>
      <c r="DN162" s="57"/>
      <c r="DO162" s="57"/>
      <c r="DP162" s="57"/>
      <c r="DQ162" s="57"/>
      <c r="DR162" s="57"/>
      <c r="DS162" s="57"/>
      <c r="DT162" s="57"/>
      <c r="DU162" s="57"/>
      <c r="DV162" s="57"/>
      <c r="DW162" s="57"/>
      <c r="DX162" s="57"/>
      <c r="DY162" s="57"/>
      <c r="DZ162" s="57"/>
      <c r="EA162" s="57"/>
      <c r="EB162" s="57"/>
      <c r="EC162" s="57"/>
      <c r="ED162" s="57"/>
      <c r="EE162" s="57"/>
      <c r="EF162" s="57"/>
      <c r="EG162" s="57"/>
      <c r="EH162" s="57"/>
      <c r="EI162" s="57"/>
      <c r="EJ162" s="57"/>
      <c r="EK162" s="57"/>
      <c r="EL162" s="57"/>
      <c r="EM162" s="57"/>
      <c r="EN162" s="57"/>
      <c r="EO162" s="57"/>
      <c r="EP162" s="57"/>
      <c r="EQ162" s="57"/>
      <c r="ER162" s="57"/>
      <c r="ES162" s="57"/>
      <c r="ET162" s="57"/>
      <c r="EU162" s="57"/>
      <c r="EV162" s="57"/>
      <c r="EW162" s="57"/>
      <c r="EX162" s="57"/>
      <c r="EY162" s="57"/>
      <c r="EZ162" s="57"/>
      <c r="FA162" s="57"/>
    </row>
    <row r="163" spans="1:157" x14ac:dyDescent="0.3">
      <c r="B163" s="7" t="s">
        <v>41</v>
      </c>
      <c r="C163" s="3">
        <v>162</v>
      </c>
      <c r="D163" s="57">
        <f>tpo_bars!F163</f>
        <v>81.767145155372546</v>
      </c>
      <c r="E163" s="57">
        <f t="shared" si="301"/>
        <v>70.975784379727486</v>
      </c>
      <c r="F163" s="40">
        <f>tpo_bars!I163</f>
        <v>125.86420561893743</v>
      </c>
      <c r="G163" s="40">
        <f t="shared" si="302"/>
        <v>113.94557699063778</v>
      </c>
      <c r="H163" s="40">
        <f>tpo_bars!O163</f>
        <v>101.99938321142841</v>
      </c>
      <c r="I163" s="57">
        <f t="shared" si="303"/>
        <v>94.088587960060778</v>
      </c>
      <c r="J163" s="40">
        <f>tpo_bars!P163</f>
        <v>77.214320646656205</v>
      </c>
      <c r="K163" s="57">
        <f t="shared" si="308"/>
        <v>75.373385774997132</v>
      </c>
      <c r="L163" s="40">
        <f>tpo_bars!S163</f>
        <v>101.46374852226668</v>
      </c>
      <c r="M163" s="57">
        <f t="shared" si="304"/>
        <v>89.395611486327766</v>
      </c>
      <c r="N163" s="40">
        <f>tpo_bars!V163</f>
        <v>93.417950094120698</v>
      </c>
      <c r="O163" s="57">
        <f t="shared" si="309"/>
        <v>89.681304647547265</v>
      </c>
      <c r="P163" s="40">
        <f>tpo_bars!AB163</f>
        <v>72.405536677214698</v>
      </c>
      <c r="Q163" s="57">
        <f t="shared" si="310"/>
        <v>73.928290989274871</v>
      </c>
      <c r="R163" s="40">
        <f>tpo_bars!AC163</f>
        <v>71.4099151440914</v>
      </c>
      <c r="S163" s="57">
        <f t="shared" si="311"/>
        <v>67.67699851794174</v>
      </c>
      <c r="T163" s="40">
        <f>tpo_bars!AF163</f>
        <v>99.303827847733544</v>
      </c>
      <c r="U163" s="57">
        <f t="shared" si="311"/>
        <v>93.715022897876352</v>
      </c>
      <c r="V163" s="40">
        <f>tpo_bars!AI163</f>
        <v>67.769047035554038</v>
      </c>
      <c r="W163" s="57">
        <f t="shared" si="312"/>
        <v>63.611397783166815</v>
      </c>
      <c r="X163" s="40">
        <f>tpo_bars!AO163</f>
        <v>101.24999998734208</v>
      </c>
      <c r="Y163" s="57">
        <f t="shared" si="313"/>
        <v>93.538519923450977</v>
      </c>
      <c r="Z163" s="40">
        <f>tpo_bars!AP163</f>
        <v>65.607517608261759</v>
      </c>
      <c r="AA163" s="57">
        <f t="shared" si="314"/>
        <v>62.049151809259804</v>
      </c>
      <c r="AB163" s="40">
        <f>tpo_bars!AS163</f>
        <v>91.323616767696308</v>
      </c>
      <c r="AC163" s="57">
        <f t="shared" si="305"/>
        <v>85.698007917758545</v>
      </c>
      <c r="AD163" s="40">
        <f>tpo_bars!AY163</f>
        <v>72.027439025764082</v>
      </c>
      <c r="AE163" s="57">
        <f t="shared" si="315"/>
        <v>66.334292490017646</v>
      </c>
      <c r="AF163" s="40">
        <f>tpo_bars!AZ163</f>
        <v>87.26646090802447</v>
      </c>
      <c r="AG163" s="57">
        <f t="shared" si="316"/>
        <v>83.019614550279442</v>
      </c>
      <c r="AH163" s="40">
        <f>tpo_bars!BF163</f>
        <v>77.470733762548491</v>
      </c>
      <c r="AI163" s="57">
        <f t="shared" si="306"/>
        <v>78.952154270937498</v>
      </c>
      <c r="AJ163" s="40">
        <f>tpo_bars!BG163</f>
        <v>89.190230940050142</v>
      </c>
      <c r="AK163" s="57">
        <f t="shared" si="317"/>
        <v>78.076777678536956</v>
      </c>
      <c r="AL163" s="40">
        <f>tpo_bars!BJ163</f>
        <v>78.024501945720758</v>
      </c>
      <c r="AM163" s="57">
        <f t="shared" si="318"/>
        <v>73.909210700985994</v>
      </c>
      <c r="AN163" s="40">
        <f>tpo_bars!BM163</f>
        <v>59.851043191141351</v>
      </c>
      <c r="AO163" s="57">
        <f t="shared" si="319"/>
        <v>56.518202454304493</v>
      </c>
      <c r="AP163" s="40">
        <f>tpo_bars!BP163</f>
        <v>67.086836577949825</v>
      </c>
      <c r="AQ163" s="57">
        <f t="shared" si="320"/>
        <v>61.655297399429131</v>
      </c>
      <c r="AR163" s="40">
        <f>tpo_bars!BS163</f>
        <v>77.539286481861623</v>
      </c>
      <c r="AS163" s="57">
        <f t="shared" si="321"/>
        <v>73.562059792741721</v>
      </c>
      <c r="AT163" s="40">
        <f>tpo_bars!BY163</f>
        <v>74.137029286763706</v>
      </c>
      <c r="AU163" s="57">
        <f t="shared" si="322"/>
        <v>71.431387807558721</v>
      </c>
      <c r="AV163" s="40">
        <f>tpo_bars!BZ163</f>
        <v>87.561908233245248</v>
      </c>
      <c r="AW163" s="57">
        <f t="shared" si="322"/>
        <v>85.80286778907319</v>
      </c>
      <c r="AX163" s="40">
        <f>tpo_bars!CF163</f>
        <v>69.837415540172103</v>
      </c>
      <c r="AY163" s="57">
        <f t="shared" si="323"/>
        <v>65.054106564450819</v>
      </c>
      <c r="AZ163" s="40">
        <f>tpo_bars!CG163</f>
        <v>83.832070095411879</v>
      </c>
      <c r="BA163" s="57">
        <f t="shared" si="307"/>
        <v>78.814095573955839</v>
      </c>
      <c r="BB163" s="40">
        <f>tpo_bars!CJ163</f>
        <v>82.662834253180975</v>
      </c>
      <c r="BC163" s="57">
        <f t="shared" si="324"/>
        <v>74.804531539651776</v>
      </c>
      <c r="BD163" s="40">
        <f>tpo_bars!CM163</f>
        <v>81.025292647246673</v>
      </c>
      <c r="BE163" s="57">
        <f t="shared" si="325"/>
        <v>75.610874880665335</v>
      </c>
      <c r="BF163" s="58">
        <f t="shared" si="327"/>
        <v>82.900344340953978</v>
      </c>
      <c r="BG163" s="57">
        <f t="shared" si="326"/>
        <v>77.674930169282064</v>
      </c>
      <c r="BH163" s="57">
        <f t="shared" si="328"/>
        <v>1.5304463892144318</v>
      </c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  <c r="CS163" s="57"/>
      <c r="CT163" s="57"/>
      <c r="CU163" s="57"/>
      <c r="CV163" s="57"/>
      <c r="CW163" s="57"/>
      <c r="CX163" s="57"/>
      <c r="CY163" s="57"/>
      <c r="CZ163" s="57"/>
      <c r="DA163" s="57"/>
      <c r="DB163" s="57"/>
      <c r="DC163" s="57"/>
      <c r="DD163" s="57"/>
      <c r="DE163" s="57"/>
      <c r="DF163" s="57"/>
      <c r="DG163" s="57"/>
      <c r="DH163" s="57"/>
      <c r="DI163" s="57"/>
      <c r="DJ163" s="57"/>
      <c r="DK163" s="57"/>
      <c r="DL163" s="57"/>
      <c r="DM163" s="57"/>
      <c r="DN163" s="57"/>
      <c r="DO163" s="57"/>
      <c r="DP163" s="57"/>
      <c r="DQ163" s="57"/>
      <c r="DR163" s="57"/>
      <c r="DS163" s="57"/>
      <c r="DT163" s="57"/>
      <c r="DU163" s="57"/>
      <c r="DV163" s="57"/>
      <c r="DW163" s="57"/>
      <c r="DX163" s="57"/>
      <c r="DY163" s="57"/>
      <c r="DZ163" s="57"/>
      <c r="EA163" s="57"/>
      <c r="EB163" s="57"/>
      <c r="EC163" s="57"/>
      <c r="ED163" s="57"/>
      <c r="EE163" s="57"/>
      <c r="EF163" s="57"/>
      <c r="EG163" s="57"/>
      <c r="EH163" s="57"/>
      <c r="EI163" s="57"/>
      <c r="EJ163" s="57"/>
      <c r="EK163" s="57"/>
      <c r="EL163" s="57"/>
      <c r="EM163" s="57"/>
      <c r="EN163" s="57"/>
      <c r="EO163" s="57"/>
      <c r="EP163" s="57"/>
      <c r="EQ163" s="57"/>
      <c r="ER163" s="57"/>
      <c r="ES163" s="57"/>
      <c r="ET163" s="57"/>
      <c r="EU163" s="57"/>
      <c r="EV163" s="57"/>
      <c r="EW163" s="57"/>
      <c r="EX163" s="57"/>
      <c r="EY163" s="57"/>
      <c r="EZ163" s="57"/>
      <c r="FA163" s="57"/>
    </row>
    <row r="164" spans="1:157" x14ac:dyDescent="0.3">
      <c r="C164" s="3">
        <v>163</v>
      </c>
      <c r="D164" s="57">
        <f>tpo_bars!F164</f>
        <v>85.775067366815961</v>
      </c>
      <c r="E164" s="57">
        <f t="shared" si="301"/>
        <v>70.975784379727486</v>
      </c>
      <c r="F164" s="40">
        <f>tpo_bars!I164</f>
        <v>131.09393577781753</v>
      </c>
      <c r="G164" s="40">
        <f t="shared" si="302"/>
        <v>113.94557699063778</v>
      </c>
      <c r="H164" s="40">
        <f>tpo_bars!O164</f>
        <v>108.70324344785421</v>
      </c>
      <c r="I164" s="57">
        <f t="shared" si="303"/>
        <v>94.088587960060778</v>
      </c>
      <c r="J164" s="40">
        <f>tpo_bars!P164</f>
        <v>78.007075482593763</v>
      </c>
      <c r="K164" s="57">
        <f t="shared" si="308"/>
        <v>75.373385774997132</v>
      </c>
      <c r="L164" s="40">
        <f>tpo_bars!S164</f>
        <v>104.00943397115867</v>
      </c>
      <c r="M164" s="57">
        <f t="shared" si="304"/>
        <v>89.395611486327766</v>
      </c>
      <c r="N164" s="40">
        <f>tpo_bars!V164</f>
        <v>95.703125001556415</v>
      </c>
      <c r="O164" s="57">
        <f t="shared" si="309"/>
        <v>89.681304647547265</v>
      </c>
      <c r="P164" s="40">
        <f>tpo_bars!AB164</f>
        <v>82.031250010679457</v>
      </c>
      <c r="Q164" s="57">
        <f t="shared" si="310"/>
        <v>73.928290989274871</v>
      </c>
      <c r="R164" s="40">
        <f>tpo_bars!AC164</f>
        <v>71.808510632330382</v>
      </c>
      <c r="S164" s="57">
        <f t="shared" si="311"/>
        <v>67.67699851794174</v>
      </c>
      <c r="T164" s="40">
        <f>tpo_bars!AF164</f>
        <v>101.83140666296507</v>
      </c>
      <c r="U164" s="57">
        <f t="shared" si="311"/>
        <v>93.715022897876352</v>
      </c>
      <c r="V164" s="40">
        <f>tpo_bars!AI164</f>
        <v>69.252512558668158</v>
      </c>
      <c r="W164" s="57">
        <f t="shared" si="312"/>
        <v>63.611397783166815</v>
      </c>
      <c r="X164" s="40">
        <f>tpo_bars!AO164</f>
        <v>100.6740775202319</v>
      </c>
      <c r="Y164" s="57">
        <f t="shared" si="313"/>
        <v>93.538519923450977</v>
      </c>
      <c r="Z164" s="40">
        <f>tpo_bars!AP164</f>
        <v>66.899271839015526</v>
      </c>
      <c r="AA164" s="57">
        <f t="shared" si="314"/>
        <v>62.049151809259804</v>
      </c>
      <c r="AB164" s="40">
        <f>tpo_bars!AS164</f>
        <v>93.511450390601937</v>
      </c>
      <c r="AC164" s="57">
        <f t="shared" si="305"/>
        <v>85.698007917758545</v>
      </c>
      <c r="AD164" s="40">
        <f>tpo_bars!AY164</f>
        <v>76.704174861157227</v>
      </c>
      <c r="AE164" s="57">
        <f t="shared" si="315"/>
        <v>66.334292490017646</v>
      </c>
      <c r="AF164" s="40">
        <f>tpo_bars!AZ164</f>
        <v>87.59269066281459</v>
      </c>
      <c r="AG164" s="57">
        <f t="shared" si="316"/>
        <v>83.019614550279442</v>
      </c>
      <c r="AH164" s="40">
        <f>tpo_bars!BF164</f>
        <v>81.172284029006804</v>
      </c>
      <c r="AI164" s="57">
        <f t="shared" si="306"/>
        <v>78.952154270937498</v>
      </c>
      <c r="AJ164" s="40">
        <f>tpo_bars!BG164</f>
        <v>94.824689900164614</v>
      </c>
      <c r="AK164" s="57">
        <f t="shared" si="317"/>
        <v>78.076777678536956</v>
      </c>
      <c r="AL164" s="40">
        <f>tpo_bars!BJ164</f>
        <v>78.228477023562135</v>
      </c>
      <c r="AM164" s="57">
        <f t="shared" si="318"/>
        <v>73.909210700985994</v>
      </c>
      <c r="AN164" s="40">
        <f>tpo_bars!BM164</f>
        <v>61.891841314235258</v>
      </c>
      <c r="AO164" s="57">
        <f t="shared" si="319"/>
        <v>56.518202454304493</v>
      </c>
      <c r="AP164" s="40">
        <f>tpo_bars!BP164</f>
        <v>69.281524929225512</v>
      </c>
      <c r="AQ164" s="57">
        <f t="shared" si="320"/>
        <v>61.655297399429131</v>
      </c>
      <c r="AR164" s="40">
        <f>tpo_bars!BS164</f>
        <v>80.749511719057224</v>
      </c>
      <c r="AS164" s="57">
        <f t="shared" si="321"/>
        <v>73.562059792741721</v>
      </c>
      <c r="AT164" s="40">
        <f>tpo_bars!BY164</f>
        <v>83.975118483101738</v>
      </c>
      <c r="AU164" s="57">
        <f t="shared" si="322"/>
        <v>71.431387807558721</v>
      </c>
      <c r="AV164" s="40">
        <f>tpo_bars!BZ164</f>
        <v>87.639109709471484</v>
      </c>
      <c r="AW164" s="57">
        <f t="shared" si="322"/>
        <v>85.80286778907319</v>
      </c>
      <c r="AX164" s="40">
        <f>tpo_bars!CF164</f>
        <v>73.260884616170074</v>
      </c>
      <c r="AY164" s="57">
        <f t="shared" si="323"/>
        <v>65.054106564450819</v>
      </c>
      <c r="AZ164" s="40">
        <f>tpo_bars!CG164</f>
        <v>87.223101261078526</v>
      </c>
      <c r="BA164" s="57">
        <f t="shared" si="307"/>
        <v>78.814095573955839</v>
      </c>
      <c r="BB164" s="40">
        <f>tpo_bars!CJ164</f>
        <v>83.776595737717358</v>
      </c>
      <c r="BC164" s="57">
        <f t="shared" si="324"/>
        <v>74.804531539651776</v>
      </c>
      <c r="BD164" s="40">
        <f>tpo_bars!CM164</f>
        <v>82.031250006007554</v>
      </c>
      <c r="BE164" s="57">
        <f t="shared" si="325"/>
        <v>75.610874880665335</v>
      </c>
      <c r="BF164" s="58">
        <f t="shared" si="327"/>
        <v>85.838948700557737</v>
      </c>
      <c r="BG164" s="57">
        <f t="shared" si="326"/>
        <v>77.674930169282064</v>
      </c>
      <c r="BH164" s="57">
        <f t="shared" si="328"/>
        <v>1.8330526420463766</v>
      </c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  <c r="CS164" s="57"/>
      <c r="CT164" s="57"/>
      <c r="CU164" s="57"/>
      <c r="CV164" s="57"/>
      <c r="CW164" s="57"/>
      <c r="CX164" s="57"/>
      <c r="CY164" s="57"/>
      <c r="CZ164" s="57"/>
      <c r="DA164" s="57"/>
      <c r="DB164" s="57"/>
      <c r="DC164" s="57"/>
      <c r="DD164" s="57"/>
      <c r="DE164" s="57"/>
      <c r="DF164" s="57"/>
      <c r="DG164" s="57"/>
      <c r="DH164" s="57"/>
      <c r="DI164" s="57"/>
      <c r="DJ164" s="57"/>
      <c r="DK164" s="57"/>
      <c r="DL164" s="57"/>
      <c r="DM164" s="57"/>
      <c r="DN164" s="57"/>
      <c r="DO164" s="57"/>
      <c r="DP164" s="57"/>
      <c r="DQ164" s="57"/>
      <c r="DR164" s="57"/>
      <c r="DS164" s="57"/>
      <c r="DT164" s="57"/>
      <c r="DU164" s="57"/>
      <c r="DV164" s="57"/>
      <c r="DW164" s="57"/>
      <c r="DX164" s="57"/>
      <c r="DY164" s="57"/>
      <c r="DZ164" s="57"/>
      <c r="EA164" s="57"/>
      <c r="EB164" s="57"/>
      <c r="EC164" s="57"/>
      <c r="ED164" s="57"/>
      <c r="EE164" s="57"/>
      <c r="EF164" s="57"/>
      <c r="EG164" s="57"/>
      <c r="EH164" s="57"/>
      <c r="EI164" s="57"/>
      <c r="EJ164" s="57"/>
      <c r="EK164" s="57"/>
      <c r="EL164" s="57"/>
      <c r="EM164" s="57"/>
      <c r="EN164" s="57"/>
      <c r="EO164" s="57"/>
      <c r="EP164" s="57"/>
      <c r="EQ164" s="57"/>
      <c r="ER164" s="57"/>
      <c r="ES164" s="57"/>
      <c r="ET164" s="57"/>
      <c r="EU164" s="57"/>
      <c r="EV164" s="57"/>
      <c r="EW164" s="57"/>
      <c r="EX164" s="57"/>
      <c r="EY164" s="57"/>
      <c r="EZ164" s="57"/>
      <c r="FA164" s="57"/>
    </row>
    <row r="165" spans="1:157" x14ac:dyDescent="0.3">
      <c r="B165" s="7" t="s">
        <v>42</v>
      </c>
      <c r="C165" s="3">
        <v>164</v>
      </c>
      <c r="D165" s="57">
        <f>tpo_bars!F165</f>
        <v>67.998921119332863</v>
      </c>
      <c r="E165" s="57">
        <f t="shared" si="301"/>
        <v>70.975784379727486</v>
      </c>
      <c r="F165" s="40">
        <f>tpo_bars!I165</f>
        <v>115.75680211671923</v>
      </c>
      <c r="G165" s="40">
        <f t="shared" si="302"/>
        <v>113.94557699063778</v>
      </c>
      <c r="H165" s="40">
        <f>tpo_bars!O165</f>
        <v>107.48014705392912</v>
      </c>
      <c r="I165" s="57">
        <f t="shared" si="303"/>
        <v>94.088587960060778</v>
      </c>
      <c r="J165" s="40">
        <f>tpo_bars!P165</f>
        <v>74.236733491135979</v>
      </c>
      <c r="K165" s="57">
        <f t="shared" si="308"/>
        <v>75.373385774997132</v>
      </c>
      <c r="L165" s="40">
        <f>tpo_bars!S165</f>
        <v>82.485796453219876</v>
      </c>
      <c r="M165" s="57">
        <f t="shared" si="304"/>
        <v>89.395611486327766</v>
      </c>
      <c r="N165" s="40">
        <f>tpo_bars!V165</f>
        <v>91.894045403075992</v>
      </c>
      <c r="O165" s="57">
        <f t="shared" si="309"/>
        <v>89.681304647547265</v>
      </c>
      <c r="P165" s="40">
        <f>tpo_bars!AB165</f>
        <v>88.152985070515186</v>
      </c>
      <c r="Q165" s="57">
        <f t="shared" si="310"/>
        <v>73.928290989274871</v>
      </c>
      <c r="R165" s="40">
        <f>tpo_bars!AC165</f>
        <v>67.341682023776087</v>
      </c>
      <c r="S165" s="57">
        <f t="shared" si="311"/>
        <v>67.67699851794174</v>
      </c>
      <c r="T165" s="40">
        <f>tpo_bars!AF165</f>
        <v>91.434251908256499</v>
      </c>
      <c r="U165" s="57">
        <f t="shared" si="311"/>
        <v>93.715022897876352</v>
      </c>
      <c r="V165" s="40">
        <f>tpo_bars!AI165</f>
        <v>60.359576570589297</v>
      </c>
      <c r="W165" s="57">
        <f t="shared" si="312"/>
        <v>63.611397783166815</v>
      </c>
      <c r="X165" s="40">
        <f>tpo_bars!AO165</f>
        <v>104.75612331026046</v>
      </c>
      <c r="Y165" s="57">
        <f t="shared" si="313"/>
        <v>93.538519923450977</v>
      </c>
      <c r="Z165" s="40">
        <f>tpo_bars!AP165</f>
        <v>59.176190766240481</v>
      </c>
      <c r="AA165" s="57">
        <f t="shared" si="314"/>
        <v>62.049151809259804</v>
      </c>
      <c r="AB165" s="40">
        <f>tpo_bars!AS165</f>
        <v>85.161668576498883</v>
      </c>
      <c r="AC165" s="57">
        <f t="shared" si="305"/>
        <v>85.698007917758545</v>
      </c>
      <c r="AD165" s="40">
        <f>tpo_bars!AY165</f>
        <v>77.038417310583</v>
      </c>
      <c r="AE165" s="57">
        <f t="shared" si="315"/>
        <v>66.334292490017646</v>
      </c>
      <c r="AF165" s="40">
        <f>tpo_bars!AZ165</f>
        <v>77.335662360438732</v>
      </c>
      <c r="AG165" s="57">
        <f t="shared" si="316"/>
        <v>83.019614550279442</v>
      </c>
      <c r="AH165" s="40">
        <f>tpo_bars!BF165</f>
        <v>85.716136835895583</v>
      </c>
      <c r="AI165" s="57">
        <f t="shared" si="306"/>
        <v>78.952154270937498</v>
      </c>
      <c r="AJ165" s="40">
        <f>tpo_bars!BG165</f>
        <v>74.829071737537049</v>
      </c>
      <c r="AK165" s="57">
        <f t="shared" si="317"/>
        <v>78.076777678536956</v>
      </c>
      <c r="AL165" s="40">
        <f>tpo_bars!BJ165</f>
        <v>67.783357375362755</v>
      </c>
      <c r="AM165" s="57">
        <f t="shared" si="318"/>
        <v>73.909210700985994</v>
      </c>
      <c r="AN165" s="40">
        <f>tpo_bars!BM165</f>
        <v>56.842607014463944</v>
      </c>
      <c r="AO165" s="57">
        <f t="shared" si="319"/>
        <v>56.518202454304493</v>
      </c>
      <c r="AP165" s="40">
        <f>tpo_bars!BP165</f>
        <v>60.340463264500329</v>
      </c>
      <c r="AQ165" s="57">
        <f t="shared" si="320"/>
        <v>61.655297399429131</v>
      </c>
      <c r="AR165" s="40">
        <f>tpo_bars!BS165</f>
        <v>75.247540983063985</v>
      </c>
      <c r="AS165" s="57">
        <f t="shared" si="321"/>
        <v>73.562059792741721</v>
      </c>
      <c r="AT165" s="40">
        <f>tpo_bars!BY165</f>
        <v>82.797897195053068</v>
      </c>
      <c r="AU165" s="57">
        <f t="shared" si="322"/>
        <v>71.431387807558721</v>
      </c>
      <c r="AV165" s="40">
        <f>tpo_bars!BZ165</f>
        <v>82.232410022805922</v>
      </c>
      <c r="AW165" s="57">
        <f t="shared" si="322"/>
        <v>85.80286778907319</v>
      </c>
      <c r="AX165" s="40">
        <f>tpo_bars!CF165</f>
        <v>69.137006765612739</v>
      </c>
      <c r="AY165" s="57">
        <f t="shared" si="323"/>
        <v>65.054106564450819</v>
      </c>
      <c r="AZ165" s="40">
        <f>tpo_bars!CG165</f>
        <v>84.524144353563614</v>
      </c>
      <c r="BA165" s="57">
        <f t="shared" si="307"/>
        <v>78.814095573955839</v>
      </c>
      <c r="BB165" s="40">
        <f>tpo_bars!CJ165</f>
        <v>72.401672991987468</v>
      </c>
      <c r="BC165" s="57">
        <f t="shared" si="324"/>
        <v>74.804531539651776</v>
      </c>
      <c r="BD165" s="40">
        <f>tpo_bars!CM165</f>
        <v>67.606166528005943</v>
      </c>
      <c r="BE165" s="57">
        <f t="shared" si="325"/>
        <v>75.610874880665335</v>
      </c>
      <c r="BF165" s="58">
        <f t="shared" si="327"/>
        <v>78.891388096386081</v>
      </c>
      <c r="BG165" s="57">
        <f t="shared" si="326"/>
        <v>77.674930169282064</v>
      </c>
      <c r="BH165" s="57">
        <f t="shared" si="328"/>
        <v>1.1176193875218676</v>
      </c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  <c r="CS165" s="57"/>
      <c r="CT165" s="57"/>
      <c r="CU165" s="57"/>
      <c r="CV165" s="57"/>
      <c r="CW165" s="57"/>
      <c r="CX165" s="57"/>
      <c r="CY165" s="57"/>
      <c r="CZ165" s="57"/>
      <c r="DA165" s="57"/>
      <c r="DB165" s="57"/>
      <c r="DC165" s="57"/>
      <c r="DD165" s="57"/>
      <c r="DE165" s="57"/>
      <c r="DF165" s="57"/>
      <c r="DG165" s="57"/>
      <c r="DH165" s="57"/>
      <c r="DI165" s="57"/>
      <c r="DJ165" s="57"/>
      <c r="DK165" s="57"/>
      <c r="DL165" s="57"/>
      <c r="DM165" s="57"/>
      <c r="DN165" s="57"/>
      <c r="DO165" s="57"/>
      <c r="DP165" s="57"/>
      <c r="DQ165" s="57"/>
      <c r="DR165" s="57"/>
      <c r="DS165" s="57"/>
      <c r="DT165" s="57"/>
      <c r="DU165" s="57"/>
      <c r="DV165" s="57"/>
      <c r="DW165" s="57"/>
      <c r="DX165" s="57"/>
      <c r="DY165" s="57"/>
      <c r="DZ165" s="57"/>
      <c r="EA165" s="57"/>
      <c r="EB165" s="57"/>
      <c r="EC165" s="57"/>
      <c r="ED165" s="57"/>
      <c r="EE165" s="57"/>
      <c r="EF165" s="57"/>
      <c r="EG165" s="57"/>
      <c r="EH165" s="57"/>
      <c r="EI165" s="57"/>
      <c r="EJ165" s="57"/>
      <c r="EK165" s="57"/>
      <c r="EL165" s="57"/>
      <c r="EM165" s="57"/>
      <c r="EN165" s="57"/>
      <c r="EO165" s="57"/>
      <c r="EP165" s="57"/>
      <c r="EQ165" s="57"/>
      <c r="ER165" s="57"/>
      <c r="ES165" s="57"/>
      <c r="ET165" s="57"/>
      <c r="EU165" s="57"/>
      <c r="EV165" s="57"/>
      <c r="EW165" s="57"/>
      <c r="EX165" s="57"/>
      <c r="EY165" s="57"/>
      <c r="EZ165" s="57"/>
      <c r="FA165" s="57"/>
    </row>
    <row r="166" spans="1:157" x14ac:dyDescent="0.3">
      <c r="C166" s="3">
        <v>165</v>
      </c>
      <c r="D166" s="57">
        <f>tpo_bars!F166</f>
        <v>59.110847995591307</v>
      </c>
      <c r="E166" s="57">
        <f t="shared" si="301"/>
        <v>70.975784379727486</v>
      </c>
      <c r="F166" s="40">
        <f>tpo_bars!I166</f>
        <v>108.0882352861701</v>
      </c>
      <c r="G166" s="40">
        <f t="shared" si="302"/>
        <v>113.94557699063778</v>
      </c>
      <c r="H166" s="40">
        <f>tpo_bars!O166</f>
        <v>76.326923076629512</v>
      </c>
      <c r="I166" s="57">
        <f t="shared" si="303"/>
        <v>94.088587960060778</v>
      </c>
      <c r="J166" s="40">
        <f>tpo_bars!P166</f>
        <v>72.351562495407094</v>
      </c>
      <c r="K166" s="57">
        <f t="shared" si="308"/>
        <v>75.373385774997132</v>
      </c>
      <c r="L166" s="40">
        <f>tpo_bars!S166</f>
        <v>71.723977694250493</v>
      </c>
      <c r="M166" s="57">
        <f t="shared" si="304"/>
        <v>89.395611486327766</v>
      </c>
      <c r="N166" s="40">
        <f>tpo_bars!V166</f>
        <v>89.989505603835781</v>
      </c>
      <c r="O166" s="57">
        <f t="shared" si="309"/>
        <v>89.681304647547265</v>
      </c>
      <c r="P166" s="40">
        <f>tpo_bars!AB166</f>
        <v>55.945534505853104</v>
      </c>
      <c r="Q166" s="57">
        <f t="shared" si="310"/>
        <v>73.928290989274871</v>
      </c>
      <c r="R166" s="40">
        <f>tpo_bars!AC166</f>
        <v>65.10826771949894</v>
      </c>
      <c r="S166" s="57">
        <f t="shared" si="311"/>
        <v>67.67699851794174</v>
      </c>
      <c r="T166" s="40">
        <f>tpo_bars!AF166</f>
        <v>86.235674530902216</v>
      </c>
      <c r="U166" s="57">
        <f t="shared" si="311"/>
        <v>93.715022897876352</v>
      </c>
      <c r="V166" s="40">
        <f>tpo_bars!AI166</f>
        <v>55.913108576549867</v>
      </c>
      <c r="W166" s="57">
        <f t="shared" si="312"/>
        <v>63.611397783166815</v>
      </c>
      <c r="X166" s="40">
        <f>tpo_bars!AO166</f>
        <v>75.99954042993474</v>
      </c>
      <c r="Y166" s="57">
        <f t="shared" si="313"/>
        <v>93.538519923450977</v>
      </c>
      <c r="Z166" s="40">
        <f>tpo_bars!AP166</f>
        <v>55.314650229852965</v>
      </c>
      <c r="AA166" s="57">
        <f t="shared" si="314"/>
        <v>62.049151809259804</v>
      </c>
      <c r="AB166" s="40">
        <f>tpo_bars!AS166</f>
        <v>80.986777669447363</v>
      </c>
      <c r="AC166" s="57">
        <f t="shared" si="305"/>
        <v>85.698007917758545</v>
      </c>
      <c r="AD166" s="40">
        <f>tpo_bars!AY166</f>
        <v>43.780885986103193</v>
      </c>
      <c r="AE166" s="57">
        <f t="shared" si="315"/>
        <v>66.334292490017646</v>
      </c>
      <c r="AF166" s="40">
        <f>tpo_bars!AZ166</f>
        <v>72.207148209250818</v>
      </c>
      <c r="AG166" s="57">
        <f t="shared" si="316"/>
        <v>83.019614550279442</v>
      </c>
      <c r="AH166" s="40">
        <f>tpo_bars!BF166</f>
        <v>72.40586690185917</v>
      </c>
      <c r="AI166" s="57">
        <f t="shared" si="306"/>
        <v>78.952154270937498</v>
      </c>
      <c r="AJ166" s="40">
        <f>tpo_bars!BG166</f>
        <v>64.831262656223259</v>
      </c>
      <c r="AK166" s="57">
        <f t="shared" si="317"/>
        <v>78.076777678536956</v>
      </c>
      <c r="AL166" s="40">
        <f>tpo_bars!BJ166</f>
        <v>62.560797551263057</v>
      </c>
      <c r="AM166" s="57">
        <f t="shared" si="318"/>
        <v>73.909210700985994</v>
      </c>
      <c r="AN166" s="40">
        <f>tpo_bars!BM166</f>
        <v>54.317989864578294</v>
      </c>
      <c r="AO166" s="57">
        <f t="shared" si="319"/>
        <v>56.518202454304493</v>
      </c>
      <c r="AP166" s="40">
        <f>tpo_bars!BP166</f>
        <v>55.869932432137745</v>
      </c>
      <c r="AQ166" s="57">
        <f t="shared" si="320"/>
        <v>61.655297399429131</v>
      </c>
      <c r="AR166" s="40">
        <f>tpo_bars!BS166</f>
        <v>72.496555615067365</v>
      </c>
      <c r="AS166" s="57">
        <f t="shared" si="321"/>
        <v>73.562059792741721</v>
      </c>
      <c r="AT166" s="40">
        <f>tpo_bars!BY166</f>
        <v>52.734375005149452</v>
      </c>
      <c r="AU166" s="57">
        <f t="shared" si="322"/>
        <v>71.431387807558721</v>
      </c>
      <c r="AV166" s="40">
        <f>tpo_bars!BZ166</f>
        <v>79.529060179473149</v>
      </c>
      <c r="AW166" s="57">
        <f t="shared" si="322"/>
        <v>85.80286778907319</v>
      </c>
      <c r="AX166" s="40">
        <f>tpo_bars!CF166</f>
        <v>42.360399591961084</v>
      </c>
      <c r="AY166" s="57">
        <f t="shared" si="323"/>
        <v>65.054106564450819</v>
      </c>
      <c r="AZ166" s="40">
        <f>tpo_bars!CG166</f>
        <v>83.174665899806158</v>
      </c>
      <c r="BA166" s="57">
        <f t="shared" si="307"/>
        <v>78.814095573955839</v>
      </c>
      <c r="BB166" s="40">
        <f>tpo_bars!CJ166</f>
        <v>66.714211619122523</v>
      </c>
      <c r="BC166" s="57">
        <f t="shared" si="324"/>
        <v>74.804531539651776</v>
      </c>
      <c r="BD166" s="40">
        <f>tpo_bars!CM166</f>
        <v>60.393624789005145</v>
      </c>
      <c r="BE166" s="57">
        <f t="shared" si="325"/>
        <v>75.610874880665335</v>
      </c>
      <c r="BF166" s="58">
        <f t="shared" si="327"/>
        <v>68.017458596849039</v>
      </c>
      <c r="BG166" s="57">
        <f t="shared" si="326"/>
        <v>77.674930169282064</v>
      </c>
      <c r="BH166" s="57">
        <f t="shared" si="328"/>
        <v>-2.1363389201035309E-3</v>
      </c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  <c r="CS166" s="57"/>
      <c r="CT166" s="57"/>
      <c r="CU166" s="57"/>
      <c r="CV166" s="57"/>
      <c r="CW166" s="57"/>
      <c r="CX166" s="57"/>
      <c r="CY166" s="57"/>
      <c r="CZ166" s="57"/>
      <c r="DA166" s="57"/>
      <c r="DB166" s="57"/>
      <c r="DC166" s="57"/>
      <c r="DD166" s="57"/>
      <c r="DE166" s="57"/>
      <c r="DF166" s="57"/>
      <c r="DG166" s="57"/>
      <c r="DH166" s="57"/>
      <c r="DI166" s="57"/>
      <c r="DJ166" s="57"/>
      <c r="DK166" s="57"/>
      <c r="DL166" s="57"/>
      <c r="DM166" s="57"/>
      <c r="DN166" s="57"/>
      <c r="DO166" s="57"/>
      <c r="DP166" s="57"/>
      <c r="DQ166" s="57"/>
      <c r="DR166" s="57"/>
      <c r="DS166" s="57"/>
      <c r="DT166" s="57"/>
      <c r="DU166" s="57"/>
      <c r="DV166" s="57"/>
      <c r="DW166" s="57"/>
      <c r="DX166" s="57"/>
      <c r="DY166" s="57"/>
      <c r="DZ166" s="57"/>
      <c r="EA166" s="57"/>
      <c r="EB166" s="57"/>
      <c r="EC166" s="57"/>
      <c r="ED166" s="57"/>
      <c r="EE166" s="57"/>
      <c r="EF166" s="57"/>
      <c r="EG166" s="57"/>
      <c r="EH166" s="57"/>
      <c r="EI166" s="57"/>
      <c r="EJ166" s="57"/>
      <c r="EK166" s="57"/>
      <c r="EL166" s="57"/>
      <c r="EM166" s="57"/>
      <c r="EN166" s="57"/>
      <c r="EO166" s="57"/>
      <c r="EP166" s="57"/>
      <c r="EQ166" s="57"/>
      <c r="ER166" s="57"/>
      <c r="ES166" s="57"/>
      <c r="ET166" s="57"/>
      <c r="EU166" s="57"/>
      <c r="EV166" s="57"/>
      <c r="EW166" s="57"/>
      <c r="EX166" s="57"/>
      <c r="EY166" s="57"/>
      <c r="EZ166" s="57"/>
      <c r="FA166" s="57"/>
    </row>
    <row r="167" spans="1:157" x14ac:dyDescent="0.3">
      <c r="A167" s="41" t="s">
        <v>81</v>
      </c>
      <c r="B167" s="7">
        <v>107</v>
      </c>
      <c r="C167" s="3">
        <v>166</v>
      </c>
      <c r="D167" s="57">
        <f>tpo_bars!F167</f>
        <v>58.399054953863335</v>
      </c>
      <c r="E167" s="57">
        <f t="shared" ref="E167:E174" si="329">D$206</f>
        <v>58.399054953863335</v>
      </c>
      <c r="F167" s="40">
        <f>tpo_bars!I167</f>
        <v>72.751696834550927</v>
      </c>
      <c r="G167" s="40">
        <f t="shared" ref="G167:G174" si="330">F$206</f>
        <v>72.751696834550927</v>
      </c>
      <c r="H167" s="40">
        <f>tpo_bars!O167</f>
        <v>81.172284029006804</v>
      </c>
      <c r="I167" s="57">
        <f t="shared" ref="I167:I174" si="331">H$206</f>
        <v>76.95520783850354</v>
      </c>
      <c r="J167" s="40">
        <f>tpo_bars!P167</f>
        <v>65.299244133320713</v>
      </c>
      <c r="K167" s="57">
        <f>J$206</f>
        <v>65.299244133320713</v>
      </c>
      <c r="L167" s="40">
        <f>tpo_bars!S167</f>
        <v>66.069458181771012</v>
      </c>
      <c r="M167" s="57">
        <f t="shared" ref="M167:M174" si="332">L$206</f>
        <v>66.069458181771012</v>
      </c>
      <c r="N167" s="40">
        <f>tpo_bars!V167</f>
        <v>74.518818125540477</v>
      </c>
      <c r="O167" s="57">
        <f>N$206</f>
        <v>74.518818125540477</v>
      </c>
      <c r="P167" s="40">
        <f>tpo_bars!AB167</f>
        <v>61.768550794481911</v>
      </c>
      <c r="Q167" s="57">
        <f>P$206</f>
        <v>62.136457437847326</v>
      </c>
      <c r="R167" s="40">
        <f>tpo_bars!AC167</f>
        <v>61.606382600854538</v>
      </c>
      <c r="S167" s="57">
        <f>R$206</f>
        <v>61.606382600854538</v>
      </c>
      <c r="T167" s="40">
        <f>tpo_bars!AF167</f>
        <v>66.499597886721816</v>
      </c>
      <c r="U167" s="57">
        <f>T$206</f>
        <v>66.499597886721816</v>
      </c>
      <c r="V167" s="40">
        <f>tpo_bars!AI167</f>
        <v>55.034149975719018</v>
      </c>
      <c r="W167" s="57">
        <f>V$206</f>
        <v>55.034149975719025</v>
      </c>
      <c r="X167" s="40">
        <f>tpo_bars!AO167</f>
        <v>87.592690673471296</v>
      </c>
      <c r="Y167" s="57">
        <f>X$206</f>
        <v>83.043717404015055</v>
      </c>
      <c r="Z167" s="40">
        <f>tpo_bars!AP167</f>
        <v>51.778312859218978</v>
      </c>
      <c r="AA167" s="57">
        <f>Z$206</f>
        <v>51.778312859218978</v>
      </c>
      <c r="AB167" s="40">
        <f>tpo_bars!AS167</f>
        <v>70.318194702517232</v>
      </c>
      <c r="AC167" s="57">
        <f t="shared" ref="AC167:AC174" si="333">AB$206</f>
        <v>70.318194702517232</v>
      </c>
      <c r="AD167" s="40">
        <f>tpo_bars!AY167</f>
        <v>50.79084766199702</v>
      </c>
      <c r="AE167" s="57">
        <f>AD$206</f>
        <v>54.88092175893069</v>
      </c>
      <c r="AF167" s="40">
        <f>tpo_bars!AZ167</f>
        <v>63.024009144390128</v>
      </c>
      <c r="AG167" s="57">
        <f>AF$206</f>
        <v>63.024009144390128</v>
      </c>
      <c r="AH167" s="40">
        <f>tpo_bars!BF167</f>
        <v>62.515751006267315</v>
      </c>
      <c r="AI167" s="57">
        <f t="shared" ref="AI167:AI174" si="334">AH$206</f>
        <v>59.488540071827479</v>
      </c>
      <c r="AJ167" s="40">
        <f>tpo_bars!BG167</f>
        <v>58.254076087231248</v>
      </c>
      <c r="AK167" s="57">
        <f>AJ$206</f>
        <v>58.254076087231248</v>
      </c>
      <c r="AL167" s="40">
        <f>tpo_bars!BJ167</f>
        <v>74.359262610824871</v>
      </c>
      <c r="AM167" s="57">
        <f>AL$206</f>
        <v>74.359262610824871</v>
      </c>
      <c r="AN167" s="40">
        <f>tpo_bars!BM167</f>
        <v>52.126485951257678</v>
      </c>
      <c r="AO167" s="57">
        <f>AN$206</f>
        <v>52.126485951257678</v>
      </c>
      <c r="AP167" s="40">
        <f>tpo_bars!BP167</f>
        <v>54.317989864578038</v>
      </c>
      <c r="AQ167" s="57">
        <f>AP$206</f>
        <v>54.317989864578038</v>
      </c>
      <c r="AR167" s="40">
        <f>tpo_bars!BS167</f>
        <v>63.244372812892941</v>
      </c>
      <c r="AS167" s="57">
        <f>AR$206</f>
        <v>63.244372812892941</v>
      </c>
      <c r="AT167" s="40">
        <f>tpo_bars!BY167</f>
        <v>55.719339622231104</v>
      </c>
      <c r="AU167" s="57">
        <f>AT$206</f>
        <v>56.587263661131821</v>
      </c>
      <c r="AV167" s="40">
        <f>tpo_bars!BZ167</f>
        <v>77.257407902986387</v>
      </c>
      <c r="AW167" s="57">
        <f>AV$206</f>
        <v>77.257407902986387</v>
      </c>
      <c r="AX167" s="40">
        <f>tpo_bars!CF167</f>
        <v>53.415697672316504</v>
      </c>
      <c r="AY167" s="57">
        <f>AX$206</f>
        <v>53.510545438066821</v>
      </c>
      <c r="AZ167" s="40">
        <f>tpo_bars!CG167</f>
        <v>69.103689114609594</v>
      </c>
      <c r="BA167" s="57">
        <f t="shared" ref="BA167:BA174" si="335">AZ$206</f>
        <v>69.103689114609594</v>
      </c>
      <c r="BB167" s="40">
        <f>tpo_bars!CJ167</f>
        <v>71.212167815672345</v>
      </c>
      <c r="BC167" s="57">
        <f>BB$206</f>
        <v>71.212167815672345</v>
      </c>
      <c r="BD167" s="40">
        <f>tpo_bars!CM167</f>
        <v>63.764596797548194</v>
      </c>
      <c r="BE167" s="57">
        <f>BD$206</f>
        <v>63.764596797548194</v>
      </c>
      <c r="BF167" s="58">
        <f t="shared" si="327"/>
        <v>64.515338141327462</v>
      </c>
      <c r="BG167" s="57">
        <f>BF$206</f>
        <v>64.279319332088605</v>
      </c>
      <c r="BH167" s="57">
        <f t="shared" si="328"/>
        <v>-0.36277132693679148</v>
      </c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  <c r="DH167" s="57"/>
      <c r="DI167" s="57"/>
      <c r="DJ167" s="57"/>
      <c r="DK167" s="57"/>
      <c r="DL167" s="57"/>
      <c r="DM167" s="57"/>
      <c r="DN167" s="57"/>
      <c r="DO167" s="57"/>
      <c r="DP167" s="57"/>
      <c r="DQ167" s="57"/>
      <c r="DR167" s="57"/>
      <c r="DS167" s="57"/>
      <c r="DT167" s="57"/>
      <c r="DU167" s="57"/>
      <c r="DV167" s="57"/>
      <c r="DW167" s="57"/>
      <c r="DX167" s="57"/>
      <c r="DY167" s="57"/>
      <c r="DZ167" s="57"/>
      <c r="EA167" s="57"/>
      <c r="EB167" s="57"/>
      <c r="EC167" s="57"/>
      <c r="ED167" s="57"/>
      <c r="EE167" s="57"/>
      <c r="EF167" s="57"/>
      <c r="EG167" s="57"/>
      <c r="EH167" s="57"/>
      <c r="EI167" s="57"/>
      <c r="EJ167" s="57"/>
      <c r="EK167" s="57"/>
      <c r="EL167" s="57"/>
      <c r="EM167" s="57"/>
      <c r="EN167" s="57"/>
      <c r="EO167" s="57"/>
      <c r="EP167" s="57"/>
      <c r="EQ167" s="57"/>
      <c r="ER167" s="57"/>
      <c r="ES167" s="57"/>
      <c r="ET167" s="57"/>
      <c r="EU167" s="57"/>
      <c r="EV167" s="57"/>
      <c r="EW167" s="57"/>
      <c r="EX167" s="57"/>
      <c r="EY167" s="57"/>
      <c r="EZ167" s="57"/>
      <c r="FA167" s="57"/>
    </row>
    <row r="168" spans="1:157" x14ac:dyDescent="0.3">
      <c r="A168" s="54" t="s">
        <v>82</v>
      </c>
      <c r="C168" s="3">
        <v>167</v>
      </c>
      <c r="D168" s="57">
        <f>tpo_bars!F168</f>
        <v>58.399054953863335</v>
      </c>
      <c r="E168" s="57">
        <f t="shared" si="329"/>
        <v>58.399054953863335</v>
      </c>
      <c r="F168" s="40">
        <f>tpo_bars!I168</f>
        <v>72.751696834550927</v>
      </c>
      <c r="G168" s="40">
        <f t="shared" si="330"/>
        <v>72.751696834550927</v>
      </c>
      <c r="H168" s="40">
        <f>tpo_bars!O168</f>
        <v>75.953000606447816</v>
      </c>
      <c r="I168" s="57">
        <f t="shared" si="331"/>
        <v>76.95520783850354</v>
      </c>
      <c r="J168" s="40">
        <f>tpo_bars!P168</f>
        <v>65.299244133320713</v>
      </c>
      <c r="K168" s="57">
        <f t="shared" ref="K168:K174" si="336">J$206</f>
        <v>65.299244133320713</v>
      </c>
      <c r="L168" s="40">
        <f>tpo_bars!S168</f>
        <v>66.069458181771012</v>
      </c>
      <c r="M168" s="57">
        <f t="shared" si="332"/>
        <v>66.069458181771012</v>
      </c>
      <c r="N168" s="40">
        <f>tpo_bars!V168</f>
        <v>74.518818125540477</v>
      </c>
      <c r="O168" s="57">
        <f t="shared" ref="O168:O174" si="337">N$206</f>
        <v>74.518818125540477</v>
      </c>
      <c r="P168" s="40">
        <f>tpo_bars!AB168</f>
        <v>72.788292255523558</v>
      </c>
      <c r="Q168" s="57">
        <f t="shared" ref="Q168:Q174" si="338">P$206</f>
        <v>62.136457437847326</v>
      </c>
      <c r="R168" s="40">
        <f>tpo_bars!AC168</f>
        <v>61.606382600854538</v>
      </c>
      <c r="S168" s="57">
        <f t="shared" ref="S168:U174" si="339">R$206</f>
        <v>61.606382600854538</v>
      </c>
      <c r="T168" s="40">
        <f>tpo_bars!AF168</f>
        <v>66.499597886721816</v>
      </c>
      <c r="U168" s="57">
        <f t="shared" si="339"/>
        <v>66.499597886721816</v>
      </c>
      <c r="V168" s="40">
        <f>tpo_bars!AI168</f>
        <v>55.034149975719018</v>
      </c>
      <c r="W168" s="57">
        <f t="shared" ref="W168:W174" si="340">V$206</f>
        <v>55.034149975719025</v>
      </c>
      <c r="X168" s="40">
        <f>tpo_bars!AO168</f>
        <v>79.507211546584102</v>
      </c>
      <c r="Y168" s="57">
        <f t="shared" ref="Y168:Y174" si="341">X$206</f>
        <v>83.043717404015055</v>
      </c>
      <c r="Z168" s="40">
        <f>tpo_bars!AP168</f>
        <v>51.778312859218978</v>
      </c>
      <c r="AA168" s="57">
        <f t="shared" ref="AA168:AA174" si="342">Z$206</f>
        <v>51.778312859218978</v>
      </c>
      <c r="AB168" s="40">
        <f>tpo_bars!AS168</f>
        <v>70.318194702517232</v>
      </c>
      <c r="AC168" s="57">
        <f t="shared" si="333"/>
        <v>70.318194702517232</v>
      </c>
      <c r="AD168" s="40">
        <f>tpo_bars!AY168</f>
        <v>55.124999999138304</v>
      </c>
      <c r="AE168" s="57">
        <f t="shared" ref="AE168:AE174" si="343">AD$206</f>
        <v>54.88092175893069</v>
      </c>
      <c r="AF168" s="40">
        <f>tpo_bars!AZ168</f>
        <v>63.024009144390128</v>
      </c>
      <c r="AG168" s="57">
        <f t="shared" ref="AG168:AG174" si="344">AF$206</f>
        <v>63.024009144390128</v>
      </c>
      <c r="AH168" s="40">
        <f>tpo_bars!BF168</f>
        <v>58.950213883756149</v>
      </c>
      <c r="AI168" s="57">
        <f t="shared" si="334"/>
        <v>59.488540071827479</v>
      </c>
      <c r="AJ168" s="40">
        <f>tpo_bars!BG168</f>
        <v>58.254076087231248</v>
      </c>
      <c r="AK168" s="57">
        <f t="shared" ref="AK168:AK174" si="345">AJ$206</f>
        <v>58.254076087231248</v>
      </c>
      <c r="AL168" s="40">
        <f>tpo_bars!BJ168</f>
        <v>74.359262610824871</v>
      </c>
      <c r="AM168" s="57">
        <f t="shared" ref="AM168:AM174" si="346">AL$206</f>
        <v>74.359262610824871</v>
      </c>
      <c r="AN168" s="40">
        <f>tpo_bars!BM168</f>
        <v>52.126485951257678</v>
      </c>
      <c r="AO168" s="57">
        <f t="shared" ref="AO168:AO174" si="347">AN$206</f>
        <v>52.126485951257678</v>
      </c>
      <c r="AP168" s="40">
        <f>tpo_bars!BP168</f>
        <v>54.317989864578038</v>
      </c>
      <c r="AQ168" s="57">
        <f t="shared" ref="AQ168:AQ174" si="348">AP$206</f>
        <v>54.317989864578038</v>
      </c>
      <c r="AR168" s="40">
        <f>tpo_bars!BS168</f>
        <v>63.244372812892941</v>
      </c>
      <c r="AS168" s="57">
        <f t="shared" ref="AS168:AS174" si="349">AR$206</f>
        <v>63.244372812892941</v>
      </c>
      <c r="AT168" s="40">
        <f>tpo_bars!BY168</f>
        <v>55.37109374648459</v>
      </c>
      <c r="AU168" s="57">
        <f t="shared" ref="AU168:AW174" si="350">AT$206</f>
        <v>56.587263661131821</v>
      </c>
      <c r="AV168" s="40">
        <f>tpo_bars!BZ168</f>
        <v>77.257407902986387</v>
      </c>
      <c r="AW168" s="57">
        <f t="shared" si="350"/>
        <v>77.257407902986387</v>
      </c>
      <c r="AX168" s="40">
        <f>tpo_bars!CF168</f>
        <v>50.194759207243173</v>
      </c>
      <c r="AY168" s="57">
        <f t="shared" ref="AY168:AY174" si="351">AX$206</f>
        <v>53.510545438066821</v>
      </c>
      <c r="AZ168" s="40">
        <f>tpo_bars!CG168</f>
        <v>69.103689114609594</v>
      </c>
      <c r="BA168" s="57">
        <f t="shared" si="335"/>
        <v>69.103689114609594</v>
      </c>
      <c r="BB168" s="40">
        <f>tpo_bars!CJ168</f>
        <v>71.212167815672345</v>
      </c>
      <c r="BC168" s="57">
        <f t="shared" ref="BC168:BC174" si="352">BB$206</f>
        <v>71.212167815672345</v>
      </c>
      <c r="BD168" s="40">
        <f>tpo_bars!CM168</f>
        <v>63.764596797548194</v>
      </c>
      <c r="BE168" s="57">
        <f t="shared" ref="BE168:BE174" si="353">BD$206</f>
        <v>63.764596797548194</v>
      </c>
      <c r="BF168" s="58">
        <f t="shared" si="327"/>
        <v>64.326982948194342</v>
      </c>
      <c r="BG168" s="57">
        <f t="shared" ref="BG168:BG174" si="354">BF$206</f>
        <v>64.279319332088605</v>
      </c>
      <c r="BH168" s="57">
        <f t="shared" si="328"/>
        <v>-0.38216742529524361</v>
      </c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  <c r="CS168" s="57"/>
      <c r="CT168" s="57"/>
      <c r="CU168" s="57"/>
      <c r="CV168" s="57"/>
      <c r="CW168" s="57"/>
      <c r="CX168" s="57"/>
      <c r="CY168" s="57"/>
      <c r="CZ168" s="57"/>
      <c r="DA168" s="57"/>
      <c r="DB168" s="57"/>
      <c r="DC168" s="57"/>
      <c r="DD168" s="57"/>
      <c r="DE168" s="57"/>
      <c r="DF168" s="57"/>
      <c r="DG168" s="57"/>
      <c r="DH168" s="57"/>
      <c r="DI168" s="57"/>
      <c r="DJ168" s="57"/>
      <c r="DK168" s="57"/>
      <c r="DL168" s="57"/>
      <c r="DM168" s="57"/>
      <c r="DN168" s="57"/>
      <c r="DO168" s="57"/>
      <c r="DP168" s="57"/>
      <c r="DQ168" s="57"/>
      <c r="DR168" s="57"/>
      <c r="DS168" s="57"/>
      <c r="DT168" s="57"/>
      <c r="DU168" s="57"/>
      <c r="DV168" s="57"/>
      <c r="DW168" s="57"/>
      <c r="DX168" s="57"/>
      <c r="DY168" s="57"/>
      <c r="DZ168" s="57"/>
      <c r="EA168" s="57"/>
      <c r="EB168" s="57"/>
      <c r="EC168" s="57"/>
      <c r="ED168" s="57"/>
      <c r="EE168" s="57"/>
      <c r="EF168" s="57"/>
      <c r="EG168" s="57"/>
      <c r="EH168" s="57"/>
      <c r="EI168" s="57"/>
      <c r="EJ168" s="57"/>
      <c r="EK168" s="57"/>
      <c r="EL168" s="57"/>
      <c r="EM168" s="57"/>
      <c r="EN168" s="57"/>
      <c r="EO168" s="57"/>
      <c r="EP168" s="57"/>
      <c r="EQ168" s="57"/>
      <c r="ER168" s="57"/>
      <c r="ES168" s="57"/>
      <c r="ET168" s="57"/>
      <c r="EU168" s="57"/>
      <c r="EV168" s="57"/>
      <c r="EW168" s="57"/>
      <c r="EX168" s="57"/>
      <c r="EY168" s="57"/>
      <c r="EZ168" s="57"/>
      <c r="FA168" s="57"/>
    </row>
    <row r="169" spans="1:157" x14ac:dyDescent="0.3">
      <c r="C169" s="3">
        <v>168</v>
      </c>
      <c r="D169" s="57">
        <f>tpo_bars!F169</f>
        <v>58.399054953863335</v>
      </c>
      <c r="E169" s="57">
        <f t="shared" si="329"/>
        <v>58.399054953863335</v>
      </c>
      <c r="F169" s="40">
        <f>tpo_bars!I169</f>
        <v>72.751696834550927</v>
      </c>
      <c r="G169" s="40">
        <f t="shared" si="330"/>
        <v>72.751696834550927</v>
      </c>
      <c r="H169" s="40">
        <f>tpo_bars!O169</f>
        <v>73.740338880056015</v>
      </c>
      <c r="I169" s="57">
        <f t="shared" si="331"/>
        <v>76.95520783850354</v>
      </c>
      <c r="J169" s="40">
        <f>tpo_bars!P169</f>
        <v>65.299244133320713</v>
      </c>
      <c r="K169" s="57">
        <f t="shared" si="336"/>
        <v>65.299244133320713</v>
      </c>
      <c r="L169" s="40">
        <f>tpo_bars!S169</f>
        <v>66.069458181771012</v>
      </c>
      <c r="M169" s="57">
        <f t="shared" si="332"/>
        <v>66.069458181771012</v>
      </c>
      <c r="N169" s="40">
        <f>tpo_bars!V169</f>
        <v>74.518818125540477</v>
      </c>
      <c r="O169" s="57">
        <f t="shared" si="337"/>
        <v>74.518818125540477</v>
      </c>
      <c r="P169" s="40">
        <f>tpo_bars!AB169</f>
        <v>51.852529263536518</v>
      </c>
      <c r="Q169" s="57">
        <f t="shared" si="338"/>
        <v>62.136457437847326</v>
      </c>
      <c r="R169" s="40">
        <f>tpo_bars!AC169</f>
        <v>61.606382600854538</v>
      </c>
      <c r="S169" s="57">
        <f t="shared" si="339"/>
        <v>61.606382600854538</v>
      </c>
      <c r="T169" s="40">
        <f>tpo_bars!AF169</f>
        <v>66.499597886721816</v>
      </c>
      <c r="U169" s="57">
        <f t="shared" si="339"/>
        <v>66.499597886721816</v>
      </c>
      <c r="V169" s="40">
        <f>tpo_bars!AI169</f>
        <v>55.034149975719018</v>
      </c>
      <c r="W169" s="57">
        <f t="shared" si="340"/>
        <v>55.034149975719025</v>
      </c>
      <c r="X169" s="40">
        <f>tpo_bars!AO169</f>
        <v>82.031249991989753</v>
      </c>
      <c r="Y169" s="57">
        <f t="shared" si="341"/>
        <v>83.043717404015055</v>
      </c>
      <c r="Z169" s="40">
        <f>tpo_bars!AP169</f>
        <v>51.778312859218978</v>
      </c>
      <c r="AA169" s="57">
        <f t="shared" si="342"/>
        <v>51.778312859218978</v>
      </c>
      <c r="AB169" s="40">
        <f>tpo_bars!AS169</f>
        <v>70.318194702517232</v>
      </c>
      <c r="AC169" s="57">
        <f t="shared" si="333"/>
        <v>70.318194702517232</v>
      </c>
      <c r="AD169" s="40">
        <f>tpo_bars!AY169</f>
        <v>58.726917615656731</v>
      </c>
      <c r="AE169" s="57">
        <f t="shared" si="343"/>
        <v>54.88092175893069</v>
      </c>
      <c r="AF169" s="40">
        <f>tpo_bars!AZ169</f>
        <v>63.024009144390128</v>
      </c>
      <c r="AG169" s="57">
        <f t="shared" si="344"/>
        <v>63.024009144390128</v>
      </c>
      <c r="AH169" s="40">
        <f>tpo_bars!BF169</f>
        <v>56.999655325458967</v>
      </c>
      <c r="AI169" s="57">
        <f t="shared" si="334"/>
        <v>59.488540071827479</v>
      </c>
      <c r="AJ169" s="40">
        <f>tpo_bars!BG169</f>
        <v>58.254076087231248</v>
      </c>
      <c r="AK169" s="57">
        <f t="shared" si="345"/>
        <v>58.254076087231248</v>
      </c>
      <c r="AL169" s="40">
        <f>tpo_bars!BJ169</f>
        <v>74.359262610824871</v>
      </c>
      <c r="AM169" s="57">
        <f t="shared" si="346"/>
        <v>74.359262610824871</v>
      </c>
      <c r="AN169" s="40">
        <f>tpo_bars!BM169</f>
        <v>52.126485951257678</v>
      </c>
      <c r="AO169" s="57">
        <f t="shared" si="347"/>
        <v>52.126485951257678</v>
      </c>
      <c r="AP169" s="40">
        <f>tpo_bars!BP169</f>
        <v>54.317989864578038</v>
      </c>
      <c r="AQ169" s="57">
        <f t="shared" si="348"/>
        <v>54.317989864578038</v>
      </c>
      <c r="AR169" s="40">
        <f>tpo_bars!BS169</f>
        <v>63.244372812892941</v>
      </c>
      <c r="AS169" s="57">
        <f t="shared" si="349"/>
        <v>63.244372812892941</v>
      </c>
      <c r="AT169" s="40">
        <f>tpo_bars!BY169</f>
        <v>58.671357614679771</v>
      </c>
      <c r="AU169" s="57">
        <f t="shared" si="350"/>
        <v>56.587263661131821</v>
      </c>
      <c r="AV169" s="40">
        <f>tpo_bars!BZ169</f>
        <v>77.257407902986387</v>
      </c>
      <c r="AW169" s="57">
        <f t="shared" si="350"/>
        <v>77.257407902986387</v>
      </c>
      <c r="AX169" s="40">
        <f>tpo_bars!CF169</f>
        <v>56.921179434640763</v>
      </c>
      <c r="AY169" s="57">
        <f t="shared" si="351"/>
        <v>53.510545438066821</v>
      </c>
      <c r="AZ169" s="40">
        <f>tpo_bars!CG169</f>
        <v>69.103689114609594</v>
      </c>
      <c r="BA169" s="57">
        <f t="shared" si="335"/>
        <v>69.103689114609594</v>
      </c>
      <c r="BB169" s="40">
        <f>tpo_bars!CJ169</f>
        <v>71.212167815672345</v>
      </c>
      <c r="BC169" s="57">
        <f t="shared" si="352"/>
        <v>71.212167815672345</v>
      </c>
      <c r="BD169" s="40">
        <f>tpo_bars!CM169</f>
        <v>63.764596797548194</v>
      </c>
      <c r="BE169" s="57">
        <f t="shared" si="353"/>
        <v>63.764596797548194</v>
      </c>
      <c r="BF169" s="58">
        <f t="shared" si="327"/>
        <v>63.995636906744004</v>
      </c>
      <c r="BG169" s="57">
        <f t="shared" si="354"/>
        <v>64.279319332088605</v>
      </c>
      <c r="BH169" s="57">
        <f t="shared" si="328"/>
        <v>-0.41628817505398458</v>
      </c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  <c r="CS169" s="57"/>
      <c r="CT169" s="57"/>
      <c r="CU169" s="57"/>
      <c r="CV169" s="57"/>
      <c r="CW169" s="57"/>
      <c r="CX169" s="57"/>
      <c r="CY169" s="57"/>
      <c r="CZ169" s="57"/>
      <c r="DA169" s="57"/>
      <c r="DB169" s="57"/>
      <c r="DC169" s="57"/>
      <c r="DD169" s="57"/>
      <c r="DE169" s="57"/>
      <c r="DF169" s="57"/>
      <c r="DG169" s="57"/>
      <c r="DH169" s="57"/>
      <c r="DI169" s="57"/>
      <c r="DJ169" s="57"/>
      <c r="DK169" s="57"/>
      <c r="DL169" s="57"/>
      <c r="DM169" s="57"/>
      <c r="DN169" s="57"/>
      <c r="DO169" s="57"/>
      <c r="DP169" s="57"/>
      <c r="DQ169" s="57"/>
      <c r="DR169" s="57"/>
      <c r="DS169" s="57"/>
      <c r="DT169" s="57"/>
      <c r="DU169" s="57"/>
      <c r="DV169" s="57"/>
      <c r="DW169" s="57"/>
      <c r="DX169" s="57"/>
      <c r="DY169" s="57"/>
      <c r="DZ169" s="57"/>
      <c r="EA169" s="57"/>
      <c r="EB169" s="57"/>
      <c r="EC169" s="57"/>
      <c r="ED169" s="57"/>
      <c r="EE169" s="57"/>
      <c r="EF169" s="57"/>
      <c r="EG169" s="57"/>
      <c r="EH169" s="57"/>
      <c r="EI169" s="57"/>
      <c r="EJ169" s="57"/>
      <c r="EK169" s="57"/>
      <c r="EL169" s="57"/>
      <c r="EM169" s="57"/>
      <c r="EN169" s="57"/>
      <c r="EO169" s="57"/>
      <c r="EP169" s="57"/>
      <c r="EQ169" s="57"/>
      <c r="ER169" s="57"/>
      <c r="ES169" s="57"/>
      <c r="ET169" s="57"/>
      <c r="EU169" s="57"/>
      <c r="EV169" s="57"/>
      <c r="EW169" s="57"/>
      <c r="EX169" s="57"/>
      <c r="EY169" s="57"/>
      <c r="EZ169" s="57"/>
      <c r="FA169" s="57"/>
    </row>
    <row r="170" spans="1:157" x14ac:dyDescent="0.3">
      <c r="B170" s="7" t="s">
        <v>47</v>
      </c>
      <c r="C170" s="3">
        <v>169</v>
      </c>
      <c r="D170" s="57">
        <f>tpo_bars!F170</f>
        <v>47.761522388808203</v>
      </c>
      <c r="E170" s="57">
        <f t="shared" si="329"/>
        <v>58.399054953863335</v>
      </c>
      <c r="F170" s="40">
        <f>tpo_bars!I170</f>
        <v>64.38651915325319</v>
      </c>
      <c r="G170" s="40">
        <f t="shared" si="330"/>
        <v>72.751696834550927</v>
      </c>
      <c r="H170" s="40">
        <f>tpo_bars!O170</f>
        <v>61.129250870096641</v>
      </c>
      <c r="I170" s="57">
        <f t="shared" si="331"/>
        <v>76.95520783850354</v>
      </c>
      <c r="J170" s="40">
        <f>tpo_bars!P170</f>
        <v>61.574820293366329</v>
      </c>
      <c r="K170" s="57">
        <f t="shared" si="336"/>
        <v>65.299244133320713</v>
      </c>
      <c r="L170" s="40">
        <f>tpo_bars!S170</f>
        <v>55.270521493282395</v>
      </c>
      <c r="M170" s="57">
        <f t="shared" si="332"/>
        <v>66.069458181771012</v>
      </c>
      <c r="N170" s="40">
        <f>tpo_bars!V170</f>
        <v>63.841331481736262</v>
      </c>
      <c r="O170" s="57">
        <f t="shared" si="337"/>
        <v>74.518818125540477</v>
      </c>
      <c r="P170" s="40">
        <f>tpo_bars!AB170</f>
        <v>68.29914647856134</v>
      </c>
      <c r="Q170" s="57">
        <f t="shared" si="338"/>
        <v>62.136457437847326</v>
      </c>
      <c r="R170" s="40">
        <f>tpo_bars!AC170</f>
        <v>57.59179821353716</v>
      </c>
      <c r="S170" s="57">
        <f t="shared" si="339"/>
        <v>61.606382600854538</v>
      </c>
      <c r="T170" s="40">
        <f>tpo_bars!AF170</f>
        <v>55.817348069343865</v>
      </c>
      <c r="U170" s="57">
        <f t="shared" si="339"/>
        <v>66.499597886721816</v>
      </c>
      <c r="V170" s="40">
        <f>tpo_bars!AI170</f>
        <v>48.024887485856951</v>
      </c>
      <c r="W170" s="57">
        <f t="shared" si="340"/>
        <v>55.034149975719025</v>
      </c>
      <c r="X170" s="40">
        <f>tpo_bars!AO170</f>
        <v>74.898097829901943</v>
      </c>
      <c r="Y170" s="57">
        <f t="shared" si="341"/>
        <v>83.043717404015055</v>
      </c>
      <c r="Z170" s="40">
        <f>tpo_bars!AP170</f>
        <v>42.814818273035932</v>
      </c>
      <c r="AA170" s="57">
        <f t="shared" si="342"/>
        <v>51.778312859218978</v>
      </c>
      <c r="AB170" s="40">
        <f>tpo_bars!AS170</f>
        <v>64.60621273213836</v>
      </c>
      <c r="AC170" s="57">
        <f t="shared" si="333"/>
        <v>70.318194702517232</v>
      </c>
      <c r="AD170" s="40">
        <f>tpo_bars!AY170</f>
        <v>46.981534090993108</v>
      </c>
      <c r="AE170" s="57">
        <f t="shared" si="343"/>
        <v>54.88092175893069</v>
      </c>
      <c r="AF170" s="40">
        <f>tpo_bars!AZ170</f>
        <v>55.14600800429664</v>
      </c>
      <c r="AG170" s="57">
        <f t="shared" si="344"/>
        <v>63.024009144390128</v>
      </c>
      <c r="AH170" s="40">
        <f>tpo_bars!BF170</f>
        <v>47.178109549655694</v>
      </c>
      <c r="AI170" s="57">
        <f t="shared" si="334"/>
        <v>59.488540071827479</v>
      </c>
      <c r="AJ170" s="40">
        <f>tpo_bars!BG170</f>
        <v>51.499197133730192</v>
      </c>
      <c r="AK170" s="57">
        <f t="shared" si="345"/>
        <v>58.254076087231248</v>
      </c>
      <c r="AL170" s="40">
        <f>tpo_bars!BJ170</f>
        <v>64.523381068053354</v>
      </c>
      <c r="AM170" s="57">
        <f t="shared" si="346"/>
        <v>74.359262610824871</v>
      </c>
      <c r="AN170" s="40">
        <f>tpo_bars!BM170</f>
        <v>44.346151291118616</v>
      </c>
      <c r="AO170" s="57">
        <f t="shared" si="347"/>
        <v>52.126485951257678</v>
      </c>
      <c r="AP170" s="40">
        <f>tpo_bars!BP170</f>
        <v>43.367992580922404</v>
      </c>
      <c r="AQ170" s="57">
        <f t="shared" si="348"/>
        <v>54.317989864578038</v>
      </c>
      <c r="AR170" s="40">
        <f>tpo_bars!BS170</f>
        <v>52.239083015124805</v>
      </c>
      <c r="AS170" s="57">
        <f t="shared" si="349"/>
        <v>63.244372812892941</v>
      </c>
      <c r="AT170" s="40">
        <f>tpo_bars!BY170</f>
        <v>49.493715088227212</v>
      </c>
      <c r="AU170" s="57">
        <f t="shared" si="350"/>
        <v>56.587263661131821</v>
      </c>
      <c r="AV170" s="40">
        <f>tpo_bars!BZ170</f>
        <v>63.869088564855332</v>
      </c>
      <c r="AW170" s="57">
        <f t="shared" si="350"/>
        <v>77.257407902986387</v>
      </c>
      <c r="AX170" s="40">
        <f>tpo_bars!CF170</f>
        <v>45.382821080332683</v>
      </c>
      <c r="AY170" s="57">
        <f t="shared" si="351"/>
        <v>53.510545438066821</v>
      </c>
      <c r="AZ170" s="40">
        <f>tpo_bars!CG170</f>
        <v>58.729476133600585</v>
      </c>
      <c r="BA170" s="57">
        <f t="shared" si="335"/>
        <v>69.103689114609594</v>
      </c>
      <c r="BB170" s="40">
        <f>tpo_bars!CJ170</f>
        <v>56.614086954915784</v>
      </c>
      <c r="BC170" s="57">
        <f t="shared" si="352"/>
        <v>71.212167815672345</v>
      </c>
      <c r="BD170" s="40">
        <f>tpo_bars!CM170</f>
        <v>57.382144208856033</v>
      </c>
      <c r="BE170" s="57">
        <f t="shared" si="353"/>
        <v>63.764596797548194</v>
      </c>
      <c r="BF170" s="58">
        <f t="shared" si="327"/>
        <v>55.658113463985231</v>
      </c>
      <c r="BG170" s="57">
        <f t="shared" si="354"/>
        <v>64.279319332088605</v>
      </c>
      <c r="BH170" s="57">
        <f t="shared" si="328"/>
        <v>-1.2748544936760424</v>
      </c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  <c r="CS170" s="57"/>
      <c r="CT170" s="57"/>
      <c r="CU170" s="57"/>
      <c r="CV170" s="57"/>
      <c r="CW170" s="57"/>
      <c r="CX170" s="57"/>
      <c r="CY170" s="57"/>
      <c r="CZ170" s="57"/>
      <c r="DA170" s="57"/>
      <c r="DB170" s="57"/>
      <c r="DC170" s="57"/>
      <c r="DD170" s="57"/>
      <c r="DE170" s="57"/>
      <c r="DF170" s="57"/>
      <c r="DG170" s="57"/>
      <c r="DH170" s="57"/>
      <c r="DI170" s="57"/>
      <c r="DJ170" s="57"/>
      <c r="DK170" s="57"/>
      <c r="DL170" s="57"/>
      <c r="DM170" s="57"/>
      <c r="DN170" s="57"/>
      <c r="DO170" s="57"/>
      <c r="DP170" s="57"/>
      <c r="DQ170" s="57"/>
      <c r="DR170" s="57"/>
      <c r="DS170" s="57"/>
      <c r="DT170" s="57"/>
      <c r="DU170" s="57"/>
      <c r="DV170" s="57"/>
      <c r="DW170" s="57"/>
      <c r="DX170" s="57"/>
      <c r="DY170" s="57"/>
      <c r="DZ170" s="57"/>
      <c r="EA170" s="57"/>
      <c r="EB170" s="57"/>
      <c r="EC170" s="57"/>
      <c r="ED170" s="57"/>
      <c r="EE170" s="57"/>
      <c r="EF170" s="57"/>
      <c r="EG170" s="57"/>
      <c r="EH170" s="57"/>
      <c r="EI170" s="57"/>
      <c r="EJ170" s="57"/>
      <c r="EK170" s="57"/>
      <c r="EL170" s="57"/>
      <c r="EM170" s="57"/>
      <c r="EN170" s="57"/>
      <c r="EO170" s="57"/>
      <c r="EP170" s="57"/>
      <c r="EQ170" s="57"/>
      <c r="ER170" s="57"/>
      <c r="ES170" s="57"/>
      <c r="ET170" s="57"/>
      <c r="EU170" s="57"/>
      <c r="EV170" s="57"/>
      <c r="EW170" s="57"/>
      <c r="EX170" s="57"/>
      <c r="EY170" s="57"/>
      <c r="EZ170" s="57"/>
      <c r="FA170" s="57"/>
    </row>
    <row r="171" spans="1:157" x14ac:dyDescent="0.3">
      <c r="B171" s="7">
        <v>110</v>
      </c>
      <c r="C171" s="3">
        <v>170</v>
      </c>
      <c r="D171" s="57">
        <f>tpo_bars!F171</f>
        <v>49.091240286787446</v>
      </c>
      <c r="E171" s="57">
        <f t="shared" si="329"/>
        <v>58.399054953863335</v>
      </c>
      <c r="F171" s="40">
        <f>tpo_bars!I171</f>
        <v>64.475969371148736</v>
      </c>
      <c r="G171" s="40">
        <f t="shared" si="330"/>
        <v>72.751696834550927</v>
      </c>
      <c r="H171" s="40">
        <f>tpo_bars!O171</f>
        <v>74.181369610223783</v>
      </c>
      <c r="I171" s="57">
        <f t="shared" si="331"/>
        <v>76.95520783850354</v>
      </c>
      <c r="J171" s="40">
        <f>tpo_bars!P171</f>
        <v>51.585894965064412</v>
      </c>
      <c r="K171" s="57">
        <f t="shared" si="336"/>
        <v>65.299244133320713</v>
      </c>
      <c r="L171" s="40">
        <f>tpo_bars!S171</f>
        <v>55.66477967896283</v>
      </c>
      <c r="M171" s="57">
        <f t="shared" si="332"/>
        <v>66.069458181771012</v>
      </c>
      <c r="N171" s="40">
        <f>tpo_bars!V171</f>
        <v>65.795898438570788</v>
      </c>
      <c r="O171" s="57">
        <f t="shared" si="337"/>
        <v>74.518818125540477</v>
      </c>
      <c r="P171" s="40">
        <f>tpo_bars!AB171</f>
        <v>49.692007207012971</v>
      </c>
      <c r="Q171" s="57">
        <f t="shared" si="338"/>
        <v>62.136457437847326</v>
      </c>
      <c r="R171" s="40">
        <f>tpo_bars!AC171</f>
        <v>52.14185393166899</v>
      </c>
      <c r="S171" s="57">
        <f t="shared" si="339"/>
        <v>61.606382600854538</v>
      </c>
      <c r="T171" s="40">
        <f>tpo_bars!AF171</f>
        <v>48.278264332339219</v>
      </c>
      <c r="U171" s="57">
        <f t="shared" si="339"/>
        <v>66.499597886721816</v>
      </c>
      <c r="V171" s="40">
        <f>tpo_bars!AI171</f>
        <v>43.863932292380682</v>
      </c>
      <c r="W171" s="57">
        <f t="shared" si="340"/>
        <v>55.034149975719025</v>
      </c>
      <c r="X171" s="40">
        <f>tpo_bars!AO171</f>
        <v>71.118836014495187</v>
      </c>
      <c r="Y171" s="57">
        <f t="shared" si="341"/>
        <v>83.043717404015055</v>
      </c>
      <c r="Z171" s="40">
        <f>tpo_bars!AP171</f>
        <v>42.487037555681312</v>
      </c>
      <c r="AA171" s="57">
        <f t="shared" si="342"/>
        <v>51.778312859218978</v>
      </c>
      <c r="AB171" s="40">
        <f>tpo_bars!AS171</f>
        <v>65.033783787445799</v>
      </c>
      <c r="AC171" s="57">
        <f t="shared" si="333"/>
        <v>70.318194702517232</v>
      </c>
      <c r="AD171" s="40">
        <f>tpo_bars!AY171</f>
        <v>48.186188812242101</v>
      </c>
      <c r="AE171" s="57">
        <f t="shared" si="343"/>
        <v>54.88092175893069</v>
      </c>
      <c r="AF171" s="40">
        <f>tpo_bars!AZ171</f>
        <v>52.636718750856502</v>
      </c>
      <c r="AG171" s="57">
        <f t="shared" si="344"/>
        <v>63.024009144390128</v>
      </c>
      <c r="AH171" s="40">
        <f>tpo_bars!BF171</f>
        <v>62.171052636691165</v>
      </c>
      <c r="AI171" s="57">
        <f t="shared" si="334"/>
        <v>59.488540071827479</v>
      </c>
      <c r="AJ171" s="40">
        <f>tpo_bars!BG171</f>
        <v>55.437465713287402</v>
      </c>
      <c r="AK171" s="57">
        <f t="shared" si="345"/>
        <v>58.254076087231248</v>
      </c>
      <c r="AL171" s="40">
        <f>tpo_bars!BJ171</f>
        <v>56.904561041104706</v>
      </c>
      <c r="AM171" s="57">
        <f t="shared" si="346"/>
        <v>74.359262610824871</v>
      </c>
      <c r="AN171" s="40">
        <f>tpo_bars!BM171</f>
        <v>51.773821721477539</v>
      </c>
      <c r="AO171" s="57">
        <f t="shared" si="347"/>
        <v>52.126485951257678</v>
      </c>
      <c r="AP171" s="40">
        <f>tpo_bars!BP171</f>
        <v>36.872162314896649</v>
      </c>
      <c r="AQ171" s="57">
        <f t="shared" si="348"/>
        <v>54.317989864578038</v>
      </c>
      <c r="AR171" s="40">
        <f>tpo_bars!BS171</f>
        <v>56.621171566465883</v>
      </c>
      <c r="AS171" s="57">
        <f t="shared" si="349"/>
        <v>63.244372812892941</v>
      </c>
      <c r="AT171" s="40">
        <f>tpo_bars!BY171</f>
        <v>50.337357952758666</v>
      </c>
      <c r="AU171" s="57">
        <f t="shared" si="350"/>
        <v>56.587263661131821</v>
      </c>
      <c r="AV171" s="40">
        <f>tpo_bars!BZ171</f>
        <v>65.824468082918244</v>
      </c>
      <c r="AW171" s="57">
        <f t="shared" si="350"/>
        <v>77.257407902986387</v>
      </c>
      <c r="AX171" s="40">
        <f>tpo_bars!CF171</f>
        <v>47.268006857996923</v>
      </c>
      <c r="AY171" s="57">
        <f t="shared" si="351"/>
        <v>53.510545438066821</v>
      </c>
      <c r="AZ171" s="40">
        <f>tpo_bars!CG171</f>
        <v>55.195248499972614</v>
      </c>
      <c r="BA171" s="57">
        <f t="shared" si="335"/>
        <v>69.103689114609594</v>
      </c>
      <c r="BB171" s="40">
        <f>tpo_bars!CJ171</f>
        <v>62.573094386902426</v>
      </c>
      <c r="BC171" s="57">
        <f t="shared" si="352"/>
        <v>71.212167815672345</v>
      </c>
      <c r="BD171" s="40">
        <f>tpo_bars!CM171</f>
        <v>53.228142553230768</v>
      </c>
      <c r="BE171" s="57">
        <f t="shared" si="353"/>
        <v>63.764596797548194</v>
      </c>
      <c r="BF171" s="58">
        <f t="shared" si="327"/>
        <v>55.127419568984571</v>
      </c>
      <c r="BG171" s="57">
        <f t="shared" si="354"/>
        <v>64.279319332088605</v>
      </c>
      <c r="BH171" s="57">
        <f t="shared" si="328"/>
        <v>-1.329503323976081</v>
      </c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  <c r="CS171" s="57"/>
      <c r="CT171" s="57"/>
      <c r="CU171" s="57"/>
      <c r="CV171" s="57"/>
      <c r="CW171" s="57"/>
      <c r="CX171" s="57"/>
      <c r="CY171" s="57"/>
      <c r="CZ171" s="57"/>
      <c r="DA171" s="57"/>
      <c r="DB171" s="57"/>
      <c r="DC171" s="57"/>
      <c r="DD171" s="57"/>
      <c r="DE171" s="57"/>
      <c r="DF171" s="57"/>
      <c r="DG171" s="57"/>
      <c r="DH171" s="57"/>
      <c r="DI171" s="57"/>
      <c r="DJ171" s="57"/>
      <c r="DK171" s="57"/>
      <c r="DL171" s="57"/>
      <c r="DM171" s="57"/>
      <c r="DN171" s="57"/>
      <c r="DO171" s="57"/>
      <c r="DP171" s="57"/>
      <c r="DQ171" s="57"/>
      <c r="DR171" s="57"/>
      <c r="DS171" s="57"/>
      <c r="DT171" s="57"/>
      <c r="DU171" s="57"/>
      <c r="DV171" s="57"/>
      <c r="DW171" s="57"/>
      <c r="DX171" s="57"/>
      <c r="DY171" s="57"/>
      <c r="DZ171" s="57"/>
      <c r="EA171" s="57"/>
      <c r="EB171" s="57"/>
      <c r="EC171" s="57"/>
      <c r="ED171" s="57"/>
      <c r="EE171" s="57"/>
      <c r="EF171" s="57"/>
      <c r="EG171" s="57"/>
      <c r="EH171" s="57"/>
      <c r="EI171" s="57"/>
      <c r="EJ171" s="57"/>
      <c r="EK171" s="57"/>
      <c r="EL171" s="57"/>
      <c r="EM171" s="57"/>
      <c r="EN171" s="57"/>
      <c r="EO171" s="57"/>
      <c r="EP171" s="57"/>
      <c r="EQ171" s="57"/>
      <c r="ER171" s="57"/>
      <c r="ES171" s="57"/>
      <c r="ET171" s="57"/>
      <c r="EU171" s="57"/>
      <c r="EV171" s="57"/>
      <c r="EW171" s="57"/>
      <c r="EX171" s="57"/>
      <c r="EY171" s="57"/>
      <c r="EZ171" s="57"/>
      <c r="FA171" s="57"/>
    </row>
    <row r="172" spans="1:157" x14ac:dyDescent="0.3">
      <c r="B172" s="7" t="s">
        <v>46</v>
      </c>
      <c r="C172" s="3">
        <v>171</v>
      </c>
      <c r="D172" s="57">
        <f>tpo_bars!F172</f>
        <v>49.091240286787446</v>
      </c>
      <c r="E172" s="57">
        <f t="shared" si="329"/>
        <v>58.399054953863335</v>
      </c>
      <c r="F172" s="40">
        <f>tpo_bars!I172</f>
        <v>64.475969371148736</v>
      </c>
      <c r="G172" s="40">
        <f t="shared" si="330"/>
        <v>72.751696834550927</v>
      </c>
      <c r="H172" s="40">
        <f>tpo_bars!O172</f>
        <v>64.131980354814345</v>
      </c>
      <c r="I172" s="57">
        <f t="shared" si="331"/>
        <v>76.95520783850354</v>
      </c>
      <c r="J172" s="40">
        <f>tpo_bars!P172</f>
        <v>51.585894965064412</v>
      </c>
      <c r="K172" s="57">
        <f t="shared" si="336"/>
        <v>65.299244133320713</v>
      </c>
      <c r="L172" s="40">
        <f>tpo_bars!S172</f>
        <v>55.66477967896283</v>
      </c>
      <c r="M172" s="57">
        <f t="shared" si="332"/>
        <v>66.069458181771012</v>
      </c>
      <c r="N172" s="40">
        <f>tpo_bars!V172</f>
        <v>65.795898438570788</v>
      </c>
      <c r="O172" s="57">
        <f t="shared" si="337"/>
        <v>74.518818125540477</v>
      </c>
      <c r="P172" s="40">
        <f>tpo_bars!AB172</f>
        <v>48.186188812241369</v>
      </c>
      <c r="Q172" s="57">
        <f t="shared" si="338"/>
        <v>62.136457437847326</v>
      </c>
      <c r="R172" s="40">
        <f>tpo_bars!AC172</f>
        <v>52.14185393166899</v>
      </c>
      <c r="S172" s="57">
        <f t="shared" si="339"/>
        <v>61.606382600854538</v>
      </c>
      <c r="T172" s="40">
        <f>tpo_bars!AF172</f>
        <v>48.278264332339219</v>
      </c>
      <c r="U172" s="57">
        <f t="shared" si="339"/>
        <v>66.499597886721816</v>
      </c>
      <c r="V172" s="40">
        <f>tpo_bars!AI172</f>
        <v>43.863932292380682</v>
      </c>
      <c r="W172" s="57">
        <f t="shared" si="340"/>
        <v>55.034149975719025</v>
      </c>
      <c r="X172" s="40">
        <f>tpo_bars!AO172</f>
        <v>72.111191852276676</v>
      </c>
      <c r="Y172" s="57">
        <f t="shared" si="341"/>
        <v>83.043717404015055</v>
      </c>
      <c r="Z172" s="40">
        <f>tpo_bars!AP172</f>
        <v>42.487037555681312</v>
      </c>
      <c r="AA172" s="57">
        <f t="shared" si="342"/>
        <v>51.778312859218978</v>
      </c>
      <c r="AB172" s="40">
        <f>tpo_bars!AS172</f>
        <v>65.033783787445799</v>
      </c>
      <c r="AC172" s="57">
        <f t="shared" si="333"/>
        <v>70.318194702517232</v>
      </c>
      <c r="AD172" s="40">
        <f>tpo_bars!AY172</f>
        <v>48.63970588378352</v>
      </c>
      <c r="AE172" s="57">
        <f t="shared" si="343"/>
        <v>54.88092175893069</v>
      </c>
      <c r="AF172" s="40">
        <f>tpo_bars!AZ172</f>
        <v>52.636718750856502</v>
      </c>
      <c r="AG172" s="57">
        <f t="shared" si="344"/>
        <v>63.024009144390128</v>
      </c>
      <c r="AH172" s="40">
        <f>tpo_bars!BF172</f>
        <v>55.371093746485563</v>
      </c>
      <c r="AI172" s="57">
        <f t="shared" si="334"/>
        <v>59.488540071827479</v>
      </c>
      <c r="AJ172" s="40">
        <f>tpo_bars!BG172</f>
        <v>55.437465713287402</v>
      </c>
      <c r="AK172" s="57">
        <f t="shared" si="345"/>
        <v>58.254076087231248</v>
      </c>
      <c r="AL172" s="40">
        <f>tpo_bars!BJ172</f>
        <v>56.904561041104706</v>
      </c>
      <c r="AM172" s="57">
        <f t="shared" si="346"/>
        <v>74.359262610824871</v>
      </c>
      <c r="AN172" s="40">
        <f>tpo_bars!BM172</f>
        <v>51.773821721477539</v>
      </c>
      <c r="AO172" s="57">
        <f t="shared" si="347"/>
        <v>52.126485951257678</v>
      </c>
      <c r="AP172" s="40">
        <f>tpo_bars!BP172</f>
        <v>36.872162314896649</v>
      </c>
      <c r="AQ172" s="57">
        <f t="shared" si="348"/>
        <v>54.317989864578038</v>
      </c>
      <c r="AR172" s="40">
        <f>tpo_bars!BS172</f>
        <v>56.621171566465883</v>
      </c>
      <c r="AS172" s="57">
        <f t="shared" si="349"/>
        <v>63.244372812892941</v>
      </c>
      <c r="AT172" s="40">
        <f>tpo_bars!BY172</f>
        <v>54.185779814959766</v>
      </c>
      <c r="AU172" s="57">
        <f t="shared" si="350"/>
        <v>56.587263661131821</v>
      </c>
      <c r="AV172" s="40">
        <f>tpo_bars!BZ172</f>
        <v>65.824468082918244</v>
      </c>
      <c r="AW172" s="57">
        <f t="shared" si="350"/>
        <v>77.257407902986387</v>
      </c>
      <c r="AX172" s="40">
        <f>tpo_bars!CF172</f>
        <v>45.333059209361487</v>
      </c>
      <c r="AY172" s="57">
        <f t="shared" si="351"/>
        <v>53.510545438066821</v>
      </c>
      <c r="AZ172" s="40">
        <f>tpo_bars!CG172</f>
        <v>55.195248499972614</v>
      </c>
      <c r="BA172" s="57">
        <f t="shared" si="335"/>
        <v>69.103689114609594</v>
      </c>
      <c r="BB172" s="40">
        <f>tpo_bars!CJ172</f>
        <v>62.573094386902426</v>
      </c>
      <c r="BC172" s="57">
        <f t="shared" si="352"/>
        <v>71.212167815672345</v>
      </c>
      <c r="BD172" s="40">
        <f>tpo_bars!CM172</f>
        <v>53.228142553230768</v>
      </c>
      <c r="BE172" s="57">
        <f t="shared" si="353"/>
        <v>63.764596797548194</v>
      </c>
      <c r="BF172" s="58">
        <f t="shared" si="327"/>
        <v>54.572018849817994</v>
      </c>
      <c r="BG172" s="57">
        <f t="shared" si="354"/>
        <v>64.279319332088605</v>
      </c>
      <c r="BH172" s="57">
        <f t="shared" si="328"/>
        <v>-1.386696368659996</v>
      </c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  <c r="CS172" s="57"/>
      <c r="CT172" s="57"/>
      <c r="CU172" s="57"/>
      <c r="CV172" s="57"/>
      <c r="CW172" s="57"/>
      <c r="CX172" s="57"/>
      <c r="CY172" s="57"/>
      <c r="CZ172" s="57"/>
      <c r="DA172" s="57"/>
      <c r="DB172" s="57"/>
      <c r="DC172" s="57"/>
      <c r="DD172" s="57"/>
      <c r="DE172" s="57"/>
      <c r="DF172" s="57"/>
      <c r="DG172" s="57"/>
      <c r="DH172" s="57"/>
      <c r="DI172" s="57"/>
      <c r="DJ172" s="57"/>
      <c r="DK172" s="57"/>
      <c r="DL172" s="57"/>
      <c r="DM172" s="57"/>
      <c r="DN172" s="57"/>
      <c r="DO172" s="57"/>
      <c r="DP172" s="57"/>
      <c r="DQ172" s="57"/>
      <c r="DR172" s="57"/>
      <c r="DS172" s="57"/>
      <c r="DT172" s="57"/>
      <c r="DU172" s="57"/>
      <c r="DV172" s="57"/>
      <c r="DW172" s="57"/>
      <c r="DX172" s="57"/>
      <c r="DY172" s="57"/>
      <c r="DZ172" s="57"/>
      <c r="EA172" s="57"/>
      <c r="EB172" s="57"/>
      <c r="EC172" s="57"/>
      <c r="ED172" s="57"/>
      <c r="EE172" s="57"/>
      <c r="EF172" s="57"/>
      <c r="EG172" s="57"/>
      <c r="EH172" s="57"/>
      <c r="EI172" s="57"/>
      <c r="EJ172" s="57"/>
      <c r="EK172" s="57"/>
      <c r="EL172" s="57"/>
      <c r="EM172" s="57"/>
      <c r="EN172" s="57"/>
      <c r="EO172" s="57"/>
      <c r="EP172" s="57"/>
      <c r="EQ172" s="57"/>
      <c r="ER172" s="57"/>
      <c r="ES172" s="57"/>
      <c r="ET172" s="57"/>
      <c r="EU172" s="57"/>
      <c r="EV172" s="57"/>
      <c r="EW172" s="57"/>
      <c r="EX172" s="57"/>
      <c r="EY172" s="57"/>
      <c r="EZ172" s="57"/>
      <c r="FA172" s="57"/>
    </row>
    <row r="173" spans="1:157" x14ac:dyDescent="0.3">
      <c r="B173" s="7">
        <v>112</v>
      </c>
      <c r="C173" s="3">
        <v>172</v>
      </c>
      <c r="D173" s="57">
        <f>tpo_bars!F173</f>
        <v>35.355424905321478</v>
      </c>
      <c r="E173" s="57">
        <f t="shared" si="329"/>
        <v>58.399054953863335</v>
      </c>
      <c r="F173" s="40">
        <f>tpo_bars!I173</f>
        <v>53.780487805041894</v>
      </c>
      <c r="G173" s="40">
        <f t="shared" si="330"/>
        <v>72.751696834550927</v>
      </c>
      <c r="H173" s="40">
        <f>tpo_bars!O173</f>
        <v>59.802917064795643</v>
      </c>
      <c r="I173" s="57">
        <f t="shared" si="331"/>
        <v>76.95520783850354</v>
      </c>
      <c r="J173" s="40">
        <f>tpo_bars!P173</f>
        <v>56.179934321488929</v>
      </c>
      <c r="K173" s="57">
        <f t="shared" si="336"/>
        <v>65.299244133320713</v>
      </c>
      <c r="L173" s="40">
        <f>tpo_bars!S173</f>
        <v>56.970201527437887</v>
      </c>
      <c r="M173" s="57">
        <f t="shared" si="332"/>
        <v>66.069458181771012</v>
      </c>
      <c r="N173" s="40">
        <f>tpo_bars!V173</f>
        <v>57.101340851639776</v>
      </c>
      <c r="O173" s="57">
        <f t="shared" si="337"/>
        <v>74.518818125540477</v>
      </c>
      <c r="P173" s="40">
        <f>tpo_bars!AB173</f>
        <v>61.95367133713377</v>
      </c>
      <c r="Q173" s="57">
        <f t="shared" si="338"/>
        <v>62.136457437847326</v>
      </c>
      <c r="R173" s="40">
        <f>tpo_bars!AC173</f>
        <v>50.337357956277067</v>
      </c>
      <c r="S173" s="57">
        <f t="shared" si="339"/>
        <v>61.606382600854538</v>
      </c>
      <c r="T173" s="40">
        <f>tpo_bars!AF173</f>
        <v>43.504472114355842</v>
      </c>
      <c r="U173" s="57">
        <f t="shared" si="339"/>
        <v>66.499597886721816</v>
      </c>
      <c r="V173" s="40">
        <f>tpo_bars!AI173</f>
        <v>31.448085699037296</v>
      </c>
      <c r="W173" s="57">
        <f t="shared" si="340"/>
        <v>55.034149975719025</v>
      </c>
      <c r="X173" s="40">
        <f>tpo_bars!AO173</f>
        <v>69.213867191090827</v>
      </c>
      <c r="Y173" s="57">
        <f t="shared" si="341"/>
        <v>83.043717404015055</v>
      </c>
      <c r="Z173" s="40">
        <f>tpo_bars!AP173</f>
        <v>33.485758640142208</v>
      </c>
      <c r="AA173" s="57">
        <f t="shared" si="342"/>
        <v>51.778312859218978</v>
      </c>
      <c r="AB173" s="40">
        <f>tpo_bars!AS173</f>
        <v>56.167213853410409</v>
      </c>
      <c r="AC173" s="57">
        <f t="shared" si="333"/>
        <v>70.318194702517232</v>
      </c>
      <c r="AD173" s="40">
        <f>tpo_bars!AY173</f>
        <v>45.135098251965921</v>
      </c>
      <c r="AE173" s="57">
        <f t="shared" si="343"/>
        <v>54.88092175893069</v>
      </c>
      <c r="AF173" s="40">
        <f>tpo_bars!AZ173</f>
        <v>42.593149038781604</v>
      </c>
      <c r="AG173" s="57">
        <f t="shared" si="344"/>
        <v>63.024009144390128</v>
      </c>
      <c r="AH173" s="40">
        <f>tpo_bars!BF173</f>
        <v>50.874179656449499</v>
      </c>
      <c r="AI173" s="57">
        <f t="shared" si="334"/>
        <v>59.488540071827479</v>
      </c>
      <c r="AJ173" s="40">
        <f>tpo_bars!BG173</f>
        <v>42.666408668266278</v>
      </c>
      <c r="AK173" s="57">
        <f t="shared" si="345"/>
        <v>58.254076087231248</v>
      </c>
      <c r="AL173" s="40">
        <f>tpo_bars!BJ173</f>
        <v>54.573204192919704</v>
      </c>
      <c r="AM173" s="57">
        <f t="shared" si="346"/>
        <v>74.359262610824871</v>
      </c>
      <c r="AN173" s="40">
        <f>tpo_bars!BM173</f>
        <v>39.55078124879293</v>
      </c>
      <c r="AO173" s="57">
        <f t="shared" si="347"/>
        <v>52.126485951257678</v>
      </c>
      <c r="AP173" s="40">
        <f>tpo_bars!BP173</f>
        <v>31.983303250157348</v>
      </c>
      <c r="AQ173" s="57">
        <f t="shared" si="348"/>
        <v>54.317989864578038</v>
      </c>
      <c r="AR173" s="40">
        <f>tpo_bars!BS173</f>
        <v>48.074127904727639</v>
      </c>
      <c r="AS173" s="57">
        <f t="shared" si="349"/>
        <v>63.244372812892941</v>
      </c>
      <c r="AT173" s="40">
        <f>tpo_bars!BY173</f>
        <v>54.020579269322447</v>
      </c>
      <c r="AU173" s="57">
        <f t="shared" si="350"/>
        <v>56.587263661131821</v>
      </c>
      <c r="AV173" s="40">
        <f>tpo_bars!BZ173</f>
        <v>55.457746478262806</v>
      </c>
      <c r="AW173" s="57">
        <f t="shared" si="350"/>
        <v>77.257407902986387</v>
      </c>
      <c r="AX173" s="40">
        <f>tpo_bars!CF173</f>
        <v>47.448833208352973</v>
      </c>
      <c r="AY173" s="57">
        <f t="shared" si="351"/>
        <v>53.510545438066821</v>
      </c>
      <c r="AZ173" s="40">
        <f>tpo_bars!CG173</f>
        <v>47.706620510472483</v>
      </c>
      <c r="BA173" s="57">
        <f t="shared" si="335"/>
        <v>69.103689114609594</v>
      </c>
      <c r="BB173" s="40">
        <f>tpo_bars!CJ173</f>
        <v>54.905378485030411</v>
      </c>
      <c r="BC173" s="57">
        <f t="shared" si="352"/>
        <v>71.212167815672345</v>
      </c>
      <c r="BD173" s="40">
        <f>tpo_bars!CM173</f>
        <v>60.444078950888972</v>
      </c>
      <c r="BE173" s="57">
        <f t="shared" si="353"/>
        <v>63.764596797548194</v>
      </c>
      <c r="BF173" s="58">
        <f t="shared" si="327"/>
        <v>49.656823051169034</v>
      </c>
      <c r="BG173" s="57">
        <f t="shared" si="354"/>
        <v>64.279319332088605</v>
      </c>
      <c r="BH173" s="57">
        <f t="shared" si="328"/>
        <v>-1.8928444582126287</v>
      </c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  <c r="CS173" s="57"/>
      <c r="CT173" s="57"/>
      <c r="CU173" s="57"/>
      <c r="CV173" s="57"/>
      <c r="CW173" s="57"/>
      <c r="CX173" s="57"/>
      <c r="CY173" s="57"/>
      <c r="CZ173" s="57"/>
      <c r="DA173" s="57"/>
      <c r="DB173" s="57"/>
      <c r="DC173" s="57"/>
      <c r="DD173" s="57"/>
      <c r="DE173" s="57"/>
      <c r="DF173" s="57"/>
      <c r="DG173" s="57"/>
      <c r="DH173" s="57"/>
      <c r="DI173" s="57"/>
      <c r="DJ173" s="57"/>
      <c r="DK173" s="57"/>
      <c r="DL173" s="57"/>
      <c r="DM173" s="57"/>
      <c r="DN173" s="57"/>
      <c r="DO173" s="57"/>
      <c r="DP173" s="57"/>
      <c r="DQ173" s="57"/>
      <c r="DR173" s="57"/>
      <c r="DS173" s="57"/>
      <c r="DT173" s="57"/>
      <c r="DU173" s="57"/>
      <c r="DV173" s="57"/>
      <c r="DW173" s="57"/>
      <c r="DX173" s="57"/>
      <c r="DY173" s="57"/>
      <c r="DZ173" s="57"/>
      <c r="EA173" s="57"/>
      <c r="EB173" s="57"/>
      <c r="EC173" s="57"/>
      <c r="ED173" s="57"/>
      <c r="EE173" s="57"/>
      <c r="EF173" s="57"/>
      <c r="EG173" s="57"/>
      <c r="EH173" s="57"/>
      <c r="EI173" s="57"/>
      <c r="EJ173" s="57"/>
      <c r="EK173" s="57"/>
      <c r="EL173" s="57"/>
      <c r="EM173" s="57"/>
      <c r="EN173" s="57"/>
      <c r="EO173" s="57"/>
      <c r="EP173" s="57"/>
      <c r="EQ173" s="57"/>
      <c r="ER173" s="57"/>
      <c r="ES173" s="57"/>
      <c r="ET173" s="57"/>
      <c r="EU173" s="57"/>
      <c r="EV173" s="57"/>
      <c r="EW173" s="57"/>
      <c r="EX173" s="57"/>
      <c r="EY173" s="57"/>
      <c r="EZ173" s="57"/>
      <c r="FA173" s="57"/>
    </row>
    <row r="174" spans="1:157" x14ac:dyDescent="0.3">
      <c r="C174" s="3">
        <v>173</v>
      </c>
      <c r="D174" s="57">
        <f>tpo_bars!F174</f>
        <v>35.355424905321478</v>
      </c>
      <c r="E174" s="57">
        <f t="shared" si="329"/>
        <v>58.399054953863335</v>
      </c>
      <c r="F174" s="40">
        <f>tpo_bars!I174</f>
        <v>53.780487805041894</v>
      </c>
      <c r="G174" s="40">
        <f t="shared" si="330"/>
        <v>72.751696834550927</v>
      </c>
      <c r="H174" s="40">
        <f>tpo_bars!O174</f>
        <v>49.692007213871271</v>
      </c>
      <c r="I174" s="57">
        <f t="shared" si="331"/>
        <v>76.95520783850354</v>
      </c>
      <c r="J174" s="40">
        <f>tpo_bars!P174</f>
        <v>56.179934321488929</v>
      </c>
      <c r="K174" s="57">
        <f t="shared" si="336"/>
        <v>65.299244133320713</v>
      </c>
      <c r="L174" s="40">
        <f>tpo_bars!S174</f>
        <v>56.970201527437887</v>
      </c>
      <c r="M174" s="57">
        <f t="shared" si="332"/>
        <v>66.069458181771012</v>
      </c>
      <c r="N174" s="40">
        <f>tpo_bars!V174</f>
        <v>57.101340851639776</v>
      </c>
      <c r="O174" s="57">
        <f t="shared" si="337"/>
        <v>74.518818125540477</v>
      </c>
      <c r="P174" s="40">
        <f>tpo_bars!AB174</f>
        <v>40.480172973704079</v>
      </c>
      <c r="Q174" s="57">
        <f t="shared" si="338"/>
        <v>62.136457437847326</v>
      </c>
      <c r="R174" s="40">
        <f>tpo_bars!AC174</f>
        <v>50.337357956277067</v>
      </c>
      <c r="S174" s="57">
        <f t="shared" si="339"/>
        <v>61.606382600854538</v>
      </c>
      <c r="T174" s="40">
        <f>tpo_bars!AF174</f>
        <v>43.504472114355842</v>
      </c>
      <c r="U174" s="57">
        <f t="shared" si="339"/>
        <v>66.499597886721816</v>
      </c>
      <c r="V174" s="40">
        <f>tpo_bars!AI174</f>
        <v>31.448085699037296</v>
      </c>
      <c r="W174" s="57">
        <f t="shared" si="340"/>
        <v>55.034149975719025</v>
      </c>
      <c r="X174" s="40">
        <f>tpo_bars!AO174</f>
        <v>46.839595919391314</v>
      </c>
      <c r="Y174" s="57">
        <f t="shared" si="341"/>
        <v>83.043717404015055</v>
      </c>
      <c r="Z174" s="40">
        <f>tpo_bars!AP174</f>
        <v>33.485758640142208</v>
      </c>
      <c r="AA174" s="57">
        <f t="shared" si="342"/>
        <v>51.778312859218978</v>
      </c>
      <c r="AB174" s="40">
        <f>tpo_bars!AS174</f>
        <v>56.167213853410409</v>
      </c>
      <c r="AC174" s="57">
        <f t="shared" si="333"/>
        <v>70.318194702517232</v>
      </c>
      <c r="AD174" s="40">
        <f>tpo_bars!AY174</f>
        <v>34.713400167140541</v>
      </c>
      <c r="AE174" s="57">
        <f t="shared" si="343"/>
        <v>54.88092175893069</v>
      </c>
      <c r="AF174" s="40">
        <f>tpo_bars!AZ174</f>
        <v>42.593149038781604</v>
      </c>
      <c r="AG174" s="57">
        <f t="shared" si="344"/>
        <v>63.024009144390128</v>
      </c>
      <c r="AH174" s="40">
        <f>tpo_bars!BF174</f>
        <v>38.069751379654647</v>
      </c>
      <c r="AI174" s="57">
        <f t="shared" si="334"/>
        <v>59.488540071827479</v>
      </c>
      <c r="AJ174" s="40">
        <f>tpo_bars!BG174</f>
        <v>42.666408668266278</v>
      </c>
      <c r="AK174" s="57">
        <f t="shared" si="345"/>
        <v>58.254076087231248</v>
      </c>
      <c r="AL174" s="40">
        <f>tpo_bars!BJ174</f>
        <v>54.573204192919704</v>
      </c>
      <c r="AM174" s="57">
        <f t="shared" si="346"/>
        <v>74.359262610824871</v>
      </c>
      <c r="AN174" s="40">
        <f>tpo_bars!BM174</f>
        <v>39.55078124879293</v>
      </c>
      <c r="AO174" s="57">
        <f t="shared" si="347"/>
        <v>52.126485951257678</v>
      </c>
      <c r="AP174" s="40">
        <f>tpo_bars!BP174</f>
        <v>31.983303250157348</v>
      </c>
      <c r="AQ174" s="57">
        <f t="shared" si="348"/>
        <v>54.317989864578038</v>
      </c>
      <c r="AR174" s="40">
        <f>tpo_bars!BS174</f>
        <v>48.074127904727639</v>
      </c>
      <c r="AS174" s="57">
        <f t="shared" si="349"/>
        <v>63.244372812892941</v>
      </c>
      <c r="AT174" s="40">
        <f>tpo_bars!BY174</f>
        <v>38.435466378873357</v>
      </c>
      <c r="AU174" s="57">
        <f t="shared" si="350"/>
        <v>56.587263661131821</v>
      </c>
      <c r="AV174" s="40">
        <f>tpo_bars!BZ174</f>
        <v>55.457746478262806</v>
      </c>
      <c r="AW174" s="57">
        <f t="shared" si="350"/>
        <v>77.257407902986387</v>
      </c>
      <c r="AX174" s="40">
        <f>tpo_bars!CF174</f>
        <v>38.352272725911305</v>
      </c>
      <c r="AY174" s="57">
        <f t="shared" si="351"/>
        <v>53.510545438066821</v>
      </c>
      <c r="AZ174" s="40">
        <f>tpo_bars!CG174</f>
        <v>47.706620510472483</v>
      </c>
      <c r="BA174" s="57">
        <f t="shared" si="335"/>
        <v>69.103689114609594</v>
      </c>
      <c r="BB174" s="40">
        <f>tpo_bars!CJ174</f>
        <v>54.905378485030411</v>
      </c>
      <c r="BC174" s="57">
        <f t="shared" si="352"/>
        <v>71.212167815672345</v>
      </c>
      <c r="BD174" s="40">
        <f>tpo_bars!CM174</f>
        <v>60.444078950888972</v>
      </c>
      <c r="BE174" s="57">
        <f t="shared" si="353"/>
        <v>63.764596797548194</v>
      </c>
      <c r="BF174" s="58">
        <f t="shared" si="327"/>
        <v>45.883990487444414</v>
      </c>
      <c r="BG174" s="57">
        <f t="shared" si="354"/>
        <v>64.279319332088605</v>
      </c>
      <c r="BH174" s="57">
        <f t="shared" si="328"/>
        <v>-2.2813563451360497</v>
      </c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  <c r="CS174" s="57"/>
      <c r="CT174" s="57"/>
      <c r="CU174" s="57"/>
      <c r="CV174" s="57"/>
      <c r="CW174" s="57"/>
      <c r="CX174" s="57"/>
      <c r="CY174" s="57"/>
      <c r="CZ174" s="57"/>
      <c r="DA174" s="57"/>
      <c r="DB174" s="57"/>
      <c r="DC174" s="57"/>
      <c r="DD174" s="57"/>
      <c r="DE174" s="57"/>
      <c r="DF174" s="57"/>
      <c r="DG174" s="57"/>
      <c r="DH174" s="57"/>
      <c r="DI174" s="57"/>
      <c r="DJ174" s="57"/>
      <c r="DK174" s="57"/>
      <c r="DL174" s="57"/>
      <c r="DM174" s="57"/>
      <c r="DN174" s="57"/>
      <c r="DO174" s="57"/>
      <c r="DP174" s="57"/>
      <c r="DQ174" s="57"/>
      <c r="DR174" s="57"/>
      <c r="DS174" s="57"/>
      <c r="DT174" s="57"/>
      <c r="DU174" s="57"/>
      <c r="DV174" s="57"/>
      <c r="DW174" s="57"/>
      <c r="DX174" s="57"/>
      <c r="DY174" s="57"/>
      <c r="DZ174" s="57"/>
      <c r="EA174" s="57"/>
      <c r="EB174" s="57"/>
      <c r="EC174" s="57"/>
      <c r="ED174" s="57"/>
      <c r="EE174" s="57"/>
      <c r="EF174" s="57"/>
      <c r="EG174" s="57"/>
      <c r="EH174" s="57"/>
      <c r="EI174" s="57"/>
      <c r="EJ174" s="57"/>
      <c r="EK174" s="57"/>
      <c r="EL174" s="57"/>
      <c r="EM174" s="57"/>
      <c r="EN174" s="57"/>
      <c r="EO174" s="57"/>
      <c r="EP174" s="57"/>
      <c r="EQ174" s="57"/>
      <c r="ER174" s="57"/>
      <c r="ES174" s="57"/>
      <c r="ET174" s="57"/>
      <c r="EU174" s="57"/>
      <c r="EV174" s="57"/>
      <c r="EW174" s="57"/>
      <c r="EX174" s="57"/>
      <c r="EY174" s="57"/>
      <c r="EZ174" s="57"/>
      <c r="FA174" s="57"/>
    </row>
    <row r="175" spans="1:157" x14ac:dyDescent="0.3">
      <c r="A175" s="41" t="s">
        <v>83</v>
      </c>
      <c r="B175" s="7">
        <v>113</v>
      </c>
      <c r="C175" s="3">
        <v>174</v>
      </c>
      <c r="D175" s="57">
        <f>tpo_bars!F175</f>
        <v>57.209986164639382</v>
      </c>
      <c r="E175" s="57">
        <f t="shared" ref="E175:E181" si="355">D$207</f>
        <v>58.136298013430917</v>
      </c>
      <c r="F175" s="40">
        <f>tpo_bars!I175</f>
        <v>81.305309735262909</v>
      </c>
      <c r="G175" s="40">
        <f t="shared" ref="G175:G181" si="356">F$207</f>
        <v>79.859624997048329</v>
      </c>
      <c r="H175" s="40">
        <f>tpo_bars!O175</f>
        <v>70.7940924661319</v>
      </c>
      <c r="I175" s="57">
        <f t="shared" ref="I175:I181" si="357">H$207</f>
        <v>72.177357752375627</v>
      </c>
      <c r="J175" s="40">
        <f>tpo_bars!P175</f>
        <v>61.760861445079271</v>
      </c>
      <c r="K175" s="57">
        <f>J$207</f>
        <v>63.7974291315549</v>
      </c>
      <c r="L175" s="40">
        <f>tpo_bars!S175</f>
        <v>73.174778755952644</v>
      </c>
      <c r="M175" s="57">
        <f t="shared" ref="M175:M181" si="358">L$207</f>
        <v>71.5061739516008</v>
      </c>
      <c r="N175" s="40">
        <f>tpo_bars!V175</f>
        <v>70.632830300998364</v>
      </c>
      <c r="O175" s="57">
        <f>N$207</f>
        <v>70.875833154234385</v>
      </c>
      <c r="P175" s="40">
        <f>tpo_bars!AB175</f>
        <v>56.790865385042139</v>
      </c>
      <c r="Q175" s="57">
        <f>P$207</f>
        <v>66.487611606559057</v>
      </c>
      <c r="R175" s="40">
        <f>tpo_bars!AC175</f>
        <v>59.161101837165475</v>
      </c>
      <c r="S175" s="57">
        <f>R$207</f>
        <v>61.164775517777137</v>
      </c>
      <c r="T175" s="40">
        <f>tpo_bars!AF175</f>
        <v>76.752011138650246</v>
      </c>
      <c r="U175" s="57">
        <f>T$207</f>
        <v>74.099372241386718</v>
      </c>
      <c r="V175" s="40">
        <f>tpo_bars!AI175</f>
        <v>48.677884615750401</v>
      </c>
      <c r="W175" s="57">
        <f>V$207</f>
        <v>43.327192461489986</v>
      </c>
      <c r="X175" s="40">
        <f>tpo_bars!AO175</f>
        <v>70.7940924661319</v>
      </c>
      <c r="Y175" s="57">
        <f>X$207</f>
        <v>75.794808566449746</v>
      </c>
      <c r="Z175" s="40">
        <f>tpo_bars!AP175</f>
        <v>43.982712766524351</v>
      </c>
      <c r="AA175" s="57">
        <f>Z$207</f>
        <v>45.553558905992318</v>
      </c>
      <c r="AB175" s="40">
        <f>tpo_bars!AS175</f>
        <v>65.729332276103193</v>
      </c>
      <c r="AC175" s="57">
        <f t="shared" ref="AC175:AC181" si="359">AB$207</f>
        <v>65.957384531321281</v>
      </c>
      <c r="AD175" s="40">
        <f>tpo_bars!AY175</f>
        <v>52.400363073092656</v>
      </c>
      <c r="AE175" s="57">
        <f>AD$207</f>
        <v>55.174946610191142</v>
      </c>
      <c r="AF175" s="40">
        <f>tpo_bars!AZ175</f>
        <v>55.076043513167214</v>
      </c>
      <c r="AG175" s="57">
        <f>AF$207</f>
        <v>56.463219985613108</v>
      </c>
      <c r="AH175" s="40">
        <f>tpo_bars!BF175</f>
        <v>72.085652792584867</v>
      </c>
      <c r="AI175" s="57">
        <f t="shared" ref="AI175:AI181" si="360">AH$207</f>
        <v>70.567047472295428</v>
      </c>
      <c r="AJ175" s="40">
        <f>tpo_bars!BG175</f>
        <v>66.899271842123483</v>
      </c>
      <c r="AK175" s="57">
        <f>AJ$207</f>
        <v>67.435455897120846</v>
      </c>
      <c r="AL175" s="40">
        <f>tpo_bars!BJ175</f>
        <v>67.730375347159395</v>
      </c>
      <c r="AM175" s="57">
        <f>AL$207</f>
        <v>66.014293511838417</v>
      </c>
      <c r="AN175" s="40">
        <f>tpo_bars!BM175</f>
        <v>54.020579269322447</v>
      </c>
      <c r="AO175" s="57">
        <f>AN$207</f>
        <v>50.825813828509453</v>
      </c>
      <c r="AP175" s="40">
        <f>tpo_bars!BP175</f>
        <v>43.163824603196936</v>
      </c>
      <c r="AQ175" s="57">
        <f>AP$207</f>
        <v>45.754831809976523</v>
      </c>
      <c r="AR175" s="40">
        <f>tpo_bars!BS175</f>
        <v>69.368708059646849</v>
      </c>
      <c r="AS175" s="57">
        <f>AR$207</f>
        <v>71.423468365109215</v>
      </c>
      <c r="AT175" s="40">
        <f>tpo_bars!BY175</f>
        <v>59.872155067113795</v>
      </c>
      <c r="AU175" s="57">
        <f>AT$207</f>
        <v>62.367579588099602</v>
      </c>
      <c r="AV175" s="40">
        <f>tpo_bars!BZ175</f>
        <v>70.915523156564319</v>
      </c>
      <c r="AW175" s="57">
        <f>AV$207</f>
        <v>76.493741725510787</v>
      </c>
      <c r="AX175" s="40">
        <f>tpo_bars!CF175</f>
        <v>56.9996553344848</v>
      </c>
      <c r="AY175" s="57">
        <f>AX$207</f>
        <v>53.459646611896616</v>
      </c>
      <c r="AZ175" s="40">
        <f>tpo_bars!CG175</f>
        <v>65.133910993669332</v>
      </c>
      <c r="BA175" s="57">
        <f t="shared" ref="BA175:BA181" si="361">AZ$207</f>
        <v>57.77655915509493</v>
      </c>
      <c r="BB175" s="40">
        <f>tpo_bars!CJ175</f>
        <v>61.069054656967907</v>
      </c>
      <c r="BC175" s="57">
        <f>BB$207</f>
        <v>60.889703539258534</v>
      </c>
      <c r="BD175" s="40">
        <f>tpo_bars!CM175</f>
        <v>71.94388050695278</v>
      </c>
      <c r="BE175" s="57">
        <f>BD$207</f>
        <v>67.612565252858417</v>
      </c>
      <c r="BF175" s="58">
        <f t="shared" si="327"/>
        <v>63.09055028035106</v>
      </c>
      <c r="BG175" s="57">
        <f>BF$207</f>
        <v>63.370233117947933</v>
      </c>
      <c r="BH175" s="57">
        <f t="shared" si="328"/>
        <v>-0.50949053882438533</v>
      </c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  <c r="CS175" s="57"/>
      <c r="CT175" s="57"/>
      <c r="CU175" s="57"/>
      <c r="CV175" s="57"/>
      <c r="CW175" s="57"/>
      <c r="CX175" s="57"/>
      <c r="CY175" s="57"/>
      <c r="CZ175" s="57"/>
      <c r="DA175" s="57"/>
      <c r="DB175" s="57"/>
      <c r="DC175" s="57"/>
      <c r="DD175" s="57"/>
      <c r="DE175" s="57"/>
      <c r="DF175" s="57"/>
      <c r="DG175" s="57"/>
      <c r="DH175" s="57"/>
      <c r="DI175" s="57"/>
      <c r="DJ175" s="57"/>
      <c r="DK175" s="57"/>
      <c r="DL175" s="57"/>
      <c r="DM175" s="57"/>
      <c r="DN175" s="57"/>
      <c r="DO175" s="57"/>
      <c r="DP175" s="57"/>
      <c r="DQ175" s="57"/>
      <c r="DR175" s="57"/>
      <c r="DS175" s="57"/>
      <c r="DT175" s="57"/>
      <c r="DU175" s="57"/>
      <c r="DV175" s="57"/>
      <c r="DW175" s="57"/>
      <c r="DX175" s="57"/>
      <c r="DY175" s="57"/>
      <c r="DZ175" s="57"/>
      <c r="EA175" s="57"/>
      <c r="EB175" s="57"/>
      <c r="EC175" s="57"/>
      <c r="ED175" s="57"/>
      <c r="EE175" s="57"/>
      <c r="EF175" s="57"/>
      <c r="EG175" s="57"/>
      <c r="EH175" s="57"/>
      <c r="EI175" s="57"/>
      <c r="EJ175" s="57"/>
      <c r="EK175" s="57"/>
      <c r="EL175" s="57"/>
      <c r="EM175" s="57"/>
      <c r="EN175" s="57"/>
      <c r="EO175" s="57"/>
      <c r="EP175" s="57"/>
      <c r="EQ175" s="57"/>
      <c r="ER175" s="57"/>
      <c r="ES175" s="57"/>
      <c r="ET175" s="57"/>
      <c r="EU175" s="57"/>
      <c r="EV175" s="57"/>
      <c r="EW175" s="57"/>
      <c r="EX175" s="57"/>
      <c r="EY175" s="57"/>
      <c r="EZ175" s="57"/>
      <c r="FA175" s="57"/>
    </row>
    <row r="176" spans="1:157" x14ac:dyDescent="0.3">
      <c r="A176" s="54" t="s">
        <v>84</v>
      </c>
      <c r="C176" s="3">
        <v>175</v>
      </c>
      <c r="D176" s="57">
        <f>tpo_bars!F176</f>
        <v>57.209986164639382</v>
      </c>
      <c r="E176" s="57">
        <f t="shared" si="355"/>
        <v>58.136298013430917</v>
      </c>
      <c r="F176" s="40">
        <f>tpo_bars!I176</f>
        <v>81.305309735262909</v>
      </c>
      <c r="G176" s="40">
        <f t="shared" si="356"/>
        <v>79.859624997048329</v>
      </c>
      <c r="H176" s="40">
        <f>tpo_bars!O176</f>
        <v>76.79953559832768</v>
      </c>
      <c r="I176" s="57">
        <f t="shared" si="357"/>
        <v>72.177357752375627</v>
      </c>
      <c r="J176" s="40">
        <f>tpo_bars!P176</f>
        <v>61.760861445079271</v>
      </c>
      <c r="K176" s="57">
        <f t="shared" ref="K176:K181" si="362">J$207</f>
        <v>63.7974291315549</v>
      </c>
      <c r="L176" s="40">
        <f>tpo_bars!S176</f>
        <v>73.174778755952644</v>
      </c>
      <c r="M176" s="57">
        <f t="shared" si="358"/>
        <v>71.5061739516008</v>
      </c>
      <c r="N176" s="40">
        <f>tpo_bars!V176</f>
        <v>70.632830300998364</v>
      </c>
      <c r="O176" s="57">
        <f t="shared" ref="O176:O181" si="363">N$207</f>
        <v>70.875833154234385</v>
      </c>
      <c r="P176" s="40">
        <f>tpo_bars!AB176</f>
        <v>71.818905613102572</v>
      </c>
      <c r="Q176" s="57">
        <f t="shared" ref="Q176:Q181" si="364">P$207</f>
        <v>66.487611606559057</v>
      </c>
      <c r="R176" s="40">
        <f>tpo_bars!AC176</f>
        <v>59.161101837165475</v>
      </c>
      <c r="S176" s="57">
        <f t="shared" ref="S176:U181" si="365">R$207</f>
        <v>61.164775517777137</v>
      </c>
      <c r="T176" s="40">
        <f>tpo_bars!AF176</f>
        <v>76.752011138650246</v>
      </c>
      <c r="U176" s="57">
        <f t="shared" si="365"/>
        <v>74.099372241386718</v>
      </c>
      <c r="V176" s="40">
        <f>tpo_bars!AI176</f>
        <v>48.677884615750401</v>
      </c>
      <c r="W176" s="57">
        <f t="shared" ref="W176:W181" si="366">V$207</f>
        <v>43.327192461489986</v>
      </c>
      <c r="X176" s="40">
        <f>tpo_bars!AO176</f>
        <v>76.799535614711303</v>
      </c>
      <c r="Y176" s="57">
        <f t="shared" ref="Y176:Y181" si="367">X$207</f>
        <v>75.794808566449746</v>
      </c>
      <c r="Z176" s="40">
        <f>tpo_bars!AP176</f>
        <v>43.982712766524351</v>
      </c>
      <c r="AA176" s="57">
        <f t="shared" ref="AA176:AA181" si="368">Z$207</f>
        <v>45.553558905992318</v>
      </c>
      <c r="AB176" s="40">
        <f>tpo_bars!AS176</f>
        <v>65.729332276103193</v>
      </c>
      <c r="AC176" s="57">
        <f t="shared" si="359"/>
        <v>65.957384531321281</v>
      </c>
      <c r="AD176" s="40">
        <f>tpo_bars!AY176</f>
        <v>56.173573369504091</v>
      </c>
      <c r="AE176" s="57">
        <f t="shared" ref="AE176:AE181" si="369">AD$207</f>
        <v>55.174946610191142</v>
      </c>
      <c r="AF176" s="40">
        <f>tpo_bars!AZ176</f>
        <v>55.076043513167214</v>
      </c>
      <c r="AG176" s="57">
        <f t="shared" ref="AG176:AG181" si="370">AF$207</f>
        <v>56.463219985613108</v>
      </c>
      <c r="AH176" s="40">
        <f>tpo_bars!BF176</f>
        <v>76.027928623893331</v>
      </c>
      <c r="AI176" s="57">
        <f t="shared" si="360"/>
        <v>70.567047472295428</v>
      </c>
      <c r="AJ176" s="40">
        <f>tpo_bars!BG176</f>
        <v>66.899271842123483</v>
      </c>
      <c r="AK176" s="57">
        <f t="shared" ref="AK176:AK181" si="371">AJ$207</f>
        <v>67.435455897120846</v>
      </c>
      <c r="AL176" s="40">
        <f>tpo_bars!BJ176</f>
        <v>67.730375347159395</v>
      </c>
      <c r="AM176" s="57">
        <f t="shared" ref="AM176:AM181" si="372">AL$207</f>
        <v>66.014293511838417</v>
      </c>
      <c r="AN176" s="40">
        <f>tpo_bars!BM176</f>
        <v>54.020579269322447</v>
      </c>
      <c r="AO176" s="57">
        <f t="shared" ref="AO176:AO181" si="373">AN$207</f>
        <v>50.825813828509453</v>
      </c>
      <c r="AP176" s="40">
        <f>tpo_bars!BP176</f>
        <v>43.163824603196936</v>
      </c>
      <c r="AQ176" s="57">
        <f t="shared" ref="AQ176:AQ181" si="374">AP$207</f>
        <v>45.754831809976523</v>
      </c>
      <c r="AR176" s="40">
        <f>tpo_bars!BS176</f>
        <v>69.368708059646849</v>
      </c>
      <c r="AS176" s="57">
        <f t="shared" ref="AS176:AS181" si="375">AR$207</f>
        <v>71.423468365109215</v>
      </c>
      <c r="AT176" s="40">
        <f>tpo_bars!BY176</f>
        <v>64.653539946744388</v>
      </c>
      <c r="AU176" s="57">
        <f t="shared" ref="AU176:AW181" si="376">AT$207</f>
        <v>62.367579588099602</v>
      </c>
      <c r="AV176" s="40">
        <f>tpo_bars!BZ176</f>
        <v>70.915523156564319</v>
      </c>
      <c r="AW176" s="57">
        <f t="shared" si="376"/>
        <v>76.493741725510787</v>
      </c>
      <c r="AX176" s="40">
        <f>tpo_bars!CF176</f>
        <v>58.067064608206401</v>
      </c>
      <c r="AY176" s="57">
        <f t="shared" ref="AY176:AY181" si="377">AX$207</f>
        <v>53.459646611896616</v>
      </c>
      <c r="AZ176" s="40">
        <f>tpo_bars!CG176</f>
        <v>65.133910993669332</v>
      </c>
      <c r="BA176" s="57">
        <f t="shared" si="361"/>
        <v>57.77655915509493</v>
      </c>
      <c r="BB176" s="40">
        <f>tpo_bars!CJ176</f>
        <v>61.069054656967907</v>
      </c>
      <c r="BC176" s="57">
        <f t="shared" ref="BC176:BC181" si="378">BB$207</f>
        <v>60.889703539258534</v>
      </c>
      <c r="BD176" s="40">
        <f>tpo_bars!CM176</f>
        <v>71.94388050695278</v>
      </c>
      <c r="BE176" s="57">
        <f t="shared" ref="BE176:BE181" si="379">BD$207</f>
        <v>67.612565252858417</v>
      </c>
      <c r="BF176" s="58">
        <f t="shared" si="327"/>
        <v>64.594372754051335</v>
      </c>
      <c r="BG176" s="57">
        <f t="shared" ref="BG176:BG181" si="380">BF$207</f>
        <v>63.370233117947933</v>
      </c>
      <c r="BH176" s="57">
        <f t="shared" si="328"/>
        <v>-0.35463264439443654</v>
      </c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  <c r="CS176" s="57"/>
      <c r="CT176" s="57"/>
      <c r="CU176" s="57"/>
      <c r="CV176" s="57"/>
      <c r="CW176" s="57"/>
      <c r="CX176" s="57"/>
      <c r="CY176" s="57"/>
      <c r="CZ176" s="57"/>
      <c r="DA176" s="57"/>
      <c r="DB176" s="57"/>
      <c r="DC176" s="57"/>
      <c r="DD176" s="57"/>
      <c r="DE176" s="57"/>
      <c r="DF176" s="57"/>
      <c r="DG176" s="57"/>
      <c r="DH176" s="57"/>
      <c r="DI176" s="57"/>
      <c r="DJ176" s="57"/>
      <c r="DK176" s="57"/>
      <c r="DL176" s="57"/>
      <c r="DM176" s="57"/>
      <c r="DN176" s="57"/>
      <c r="DO176" s="57"/>
      <c r="DP176" s="57"/>
      <c r="DQ176" s="57"/>
      <c r="DR176" s="57"/>
      <c r="DS176" s="57"/>
      <c r="DT176" s="57"/>
      <c r="DU176" s="57"/>
      <c r="DV176" s="57"/>
      <c r="DW176" s="57"/>
      <c r="DX176" s="57"/>
      <c r="DY176" s="57"/>
      <c r="DZ176" s="57"/>
      <c r="EA176" s="57"/>
      <c r="EB176" s="57"/>
      <c r="EC176" s="57"/>
      <c r="ED176" s="57"/>
      <c r="EE176" s="57"/>
      <c r="EF176" s="57"/>
      <c r="EG176" s="57"/>
      <c r="EH176" s="57"/>
      <c r="EI176" s="57"/>
      <c r="EJ176" s="57"/>
      <c r="EK176" s="57"/>
      <c r="EL176" s="57"/>
      <c r="EM176" s="57"/>
      <c r="EN176" s="57"/>
      <c r="EO176" s="57"/>
      <c r="EP176" s="57"/>
      <c r="EQ176" s="57"/>
      <c r="ER176" s="57"/>
      <c r="ES176" s="57"/>
      <c r="ET176" s="57"/>
      <c r="EU176" s="57"/>
      <c r="EV176" s="57"/>
      <c r="EW176" s="57"/>
      <c r="EX176" s="57"/>
      <c r="EY176" s="57"/>
      <c r="EZ176" s="57"/>
      <c r="FA176" s="57"/>
    </row>
    <row r="177" spans="1:157" x14ac:dyDescent="0.3">
      <c r="B177" s="7">
        <v>114</v>
      </c>
      <c r="C177" s="3">
        <v>176</v>
      </c>
      <c r="D177" s="57">
        <f>tpo_bars!F177</f>
        <v>59.062609862222452</v>
      </c>
      <c r="E177" s="57">
        <f t="shared" si="355"/>
        <v>58.136298013430917</v>
      </c>
      <c r="F177" s="40">
        <f>tpo_bars!I177</f>
        <v>78.413940258833733</v>
      </c>
      <c r="G177" s="40">
        <f t="shared" si="356"/>
        <v>79.859624997048329</v>
      </c>
      <c r="H177" s="40">
        <f>tpo_bars!O177</f>
        <v>75.767409895428628</v>
      </c>
      <c r="I177" s="57">
        <f t="shared" si="357"/>
        <v>72.177357752375627</v>
      </c>
      <c r="J177" s="40">
        <f>tpo_bars!P177</f>
        <v>65.833996818030528</v>
      </c>
      <c r="K177" s="57">
        <f t="shared" si="362"/>
        <v>63.7974291315549</v>
      </c>
      <c r="L177" s="40">
        <f>tpo_bars!S177</f>
        <v>69.837569147248956</v>
      </c>
      <c r="M177" s="57">
        <f t="shared" si="358"/>
        <v>71.5061739516008</v>
      </c>
      <c r="N177" s="40">
        <f>tpo_bars!V177</f>
        <v>71.118836007470421</v>
      </c>
      <c r="O177" s="57">
        <f t="shared" si="363"/>
        <v>70.875833154234385</v>
      </c>
      <c r="P177" s="40">
        <f>tpo_bars!AB177</f>
        <v>79.865582745649093</v>
      </c>
      <c r="Q177" s="57">
        <f t="shared" si="364"/>
        <v>66.487611606559057</v>
      </c>
      <c r="R177" s="40">
        <f>tpo_bars!AC177</f>
        <v>63.168449198388792</v>
      </c>
      <c r="S177" s="57">
        <f t="shared" si="365"/>
        <v>61.164775517777137</v>
      </c>
      <c r="T177" s="40">
        <f>tpo_bars!AF177</f>
        <v>71.446733344123189</v>
      </c>
      <c r="U177" s="57">
        <f t="shared" si="365"/>
        <v>74.099372241386718</v>
      </c>
      <c r="V177" s="40">
        <f>tpo_bars!AI177</f>
        <v>37.976500307229564</v>
      </c>
      <c r="W177" s="57">
        <f t="shared" si="366"/>
        <v>43.327192461489986</v>
      </c>
      <c r="X177" s="40">
        <f>tpo_bars!AO177</f>
        <v>82.194333988108767</v>
      </c>
      <c r="Y177" s="57">
        <f t="shared" si="367"/>
        <v>75.794808566449746</v>
      </c>
      <c r="Z177" s="40">
        <f>tpo_bars!AP177</f>
        <v>47.124405045460286</v>
      </c>
      <c r="AA177" s="57">
        <f t="shared" si="368"/>
        <v>45.553558905992318</v>
      </c>
      <c r="AB177" s="40">
        <f>tpo_bars!AS177</f>
        <v>66.18543678653937</v>
      </c>
      <c r="AC177" s="57">
        <f t="shared" si="359"/>
        <v>65.957384531321281</v>
      </c>
      <c r="AD177" s="40">
        <f>tpo_bars!AY177</f>
        <v>63.024009141238842</v>
      </c>
      <c r="AE177" s="57">
        <f t="shared" si="369"/>
        <v>55.174946610191142</v>
      </c>
      <c r="AF177" s="40">
        <f>tpo_bars!AZ177</f>
        <v>57.850396458058995</v>
      </c>
      <c r="AG177" s="57">
        <f t="shared" si="370"/>
        <v>56.463219985613108</v>
      </c>
      <c r="AH177" s="40">
        <f>tpo_bars!BF177</f>
        <v>73.828125002883411</v>
      </c>
      <c r="AI177" s="57">
        <f t="shared" si="360"/>
        <v>70.567047472295428</v>
      </c>
      <c r="AJ177" s="40">
        <f>tpo_bars!BG177</f>
        <v>67.971639952118196</v>
      </c>
      <c r="AK177" s="57">
        <f t="shared" si="371"/>
        <v>67.435455897120846</v>
      </c>
      <c r="AL177" s="40">
        <f>tpo_bars!BJ177</f>
        <v>64.29821167651744</v>
      </c>
      <c r="AM177" s="57">
        <f t="shared" si="372"/>
        <v>66.014293511838417</v>
      </c>
      <c r="AN177" s="40">
        <f>tpo_bars!BM177</f>
        <v>47.631048387696467</v>
      </c>
      <c r="AO177" s="57">
        <f t="shared" si="373"/>
        <v>50.825813828509453</v>
      </c>
      <c r="AP177" s="40">
        <f>tpo_bars!BP177</f>
        <v>48.345839016756102</v>
      </c>
      <c r="AQ177" s="57">
        <f t="shared" si="374"/>
        <v>45.754831809976523</v>
      </c>
      <c r="AR177" s="40">
        <f>tpo_bars!BS177</f>
        <v>73.478228670571568</v>
      </c>
      <c r="AS177" s="57">
        <f t="shared" si="375"/>
        <v>71.423468365109215</v>
      </c>
      <c r="AT177" s="40">
        <f>tpo_bars!BY177</f>
        <v>70.592629477677207</v>
      </c>
      <c r="AU177" s="57">
        <f t="shared" si="376"/>
        <v>62.367579588099602</v>
      </c>
      <c r="AV177" s="40">
        <f>tpo_bars!BZ177</f>
        <v>82.07196029445727</v>
      </c>
      <c r="AW177" s="57">
        <f t="shared" si="376"/>
        <v>76.493741725510787</v>
      </c>
      <c r="AX177" s="40">
        <f>tpo_bars!CF177</f>
        <v>53.833007810692799</v>
      </c>
      <c r="AY177" s="57">
        <f t="shared" si="377"/>
        <v>53.459646611896616</v>
      </c>
      <c r="AZ177" s="40">
        <f>tpo_bars!CG177</f>
        <v>50.41920731652052</v>
      </c>
      <c r="BA177" s="57">
        <f t="shared" si="361"/>
        <v>57.77655915509493</v>
      </c>
      <c r="BB177" s="40">
        <f>tpo_bars!CJ177</f>
        <v>60.71035242154916</v>
      </c>
      <c r="BC177" s="57">
        <f t="shared" si="378"/>
        <v>60.889703539258534</v>
      </c>
      <c r="BD177" s="40">
        <f>tpo_bars!CM177</f>
        <v>63.281249998764068</v>
      </c>
      <c r="BE177" s="57">
        <f t="shared" si="379"/>
        <v>67.612565252858417</v>
      </c>
      <c r="BF177" s="58">
        <f t="shared" si="327"/>
        <v>64.641915149268002</v>
      </c>
      <c r="BG177" s="57">
        <f t="shared" si="380"/>
        <v>63.370233117947933</v>
      </c>
      <c r="BH177" s="57">
        <f t="shared" si="328"/>
        <v>-0.34973691012515551</v>
      </c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  <c r="CS177" s="57"/>
      <c r="CT177" s="57"/>
      <c r="CU177" s="57"/>
      <c r="CV177" s="57"/>
      <c r="CW177" s="57"/>
      <c r="CX177" s="57"/>
      <c r="CY177" s="57"/>
      <c r="CZ177" s="57"/>
      <c r="DA177" s="57"/>
      <c r="DB177" s="57"/>
      <c r="DC177" s="57"/>
      <c r="DD177" s="57"/>
      <c r="DE177" s="57"/>
      <c r="DF177" s="57"/>
      <c r="DG177" s="57"/>
      <c r="DH177" s="57"/>
      <c r="DI177" s="57"/>
      <c r="DJ177" s="57"/>
      <c r="DK177" s="57"/>
      <c r="DL177" s="57"/>
      <c r="DM177" s="57"/>
      <c r="DN177" s="57"/>
      <c r="DO177" s="57"/>
      <c r="DP177" s="57"/>
      <c r="DQ177" s="57"/>
      <c r="DR177" s="57"/>
      <c r="DS177" s="57"/>
      <c r="DT177" s="57"/>
      <c r="DU177" s="57"/>
      <c r="DV177" s="57"/>
      <c r="DW177" s="57"/>
      <c r="DX177" s="57"/>
      <c r="DY177" s="57"/>
      <c r="DZ177" s="57"/>
      <c r="EA177" s="57"/>
      <c r="EB177" s="57"/>
      <c r="EC177" s="57"/>
      <c r="ED177" s="57"/>
      <c r="EE177" s="57"/>
      <c r="EF177" s="57"/>
      <c r="EG177" s="57"/>
      <c r="EH177" s="57"/>
      <c r="EI177" s="57"/>
      <c r="EJ177" s="57"/>
      <c r="EK177" s="57"/>
      <c r="EL177" s="57"/>
      <c r="EM177" s="57"/>
      <c r="EN177" s="57"/>
      <c r="EO177" s="57"/>
      <c r="EP177" s="57"/>
      <c r="EQ177" s="57"/>
      <c r="ER177" s="57"/>
      <c r="ES177" s="57"/>
      <c r="ET177" s="57"/>
      <c r="EU177" s="57"/>
      <c r="EV177" s="57"/>
      <c r="EW177" s="57"/>
      <c r="EX177" s="57"/>
      <c r="EY177" s="57"/>
      <c r="EZ177" s="57"/>
      <c r="FA177" s="57"/>
    </row>
    <row r="178" spans="1:157" x14ac:dyDescent="0.3">
      <c r="C178" s="3">
        <v>177</v>
      </c>
      <c r="D178" s="57">
        <f>tpo_bars!F178</f>
        <v>59.062609862222452</v>
      </c>
      <c r="E178" s="57">
        <f t="shared" si="355"/>
        <v>58.136298013430917</v>
      </c>
      <c r="F178" s="40">
        <f>tpo_bars!I178</f>
        <v>78.413940258833733</v>
      </c>
      <c r="G178" s="40">
        <f t="shared" si="356"/>
        <v>79.859624997048329</v>
      </c>
      <c r="H178" s="40">
        <f>tpo_bars!O178</f>
        <v>65.348393049614259</v>
      </c>
      <c r="I178" s="57">
        <f t="shared" si="357"/>
        <v>72.177357752375627</v>
      </c>
      <c r="J178" s="40">
        <f>tpo_bars!P178</f>
        <v>65.833996818030528</v>
      </c>
      <c r="K178" s="57">
        <f t="shared" si="362"/>
        <v>63.7974291315549</v>
      </c>
      <c r="L178" s="40">
        <f>tpo_bars!S178</f>
        <v>69.837569147248956</v>
      </c>
      <c r="M178" s="57">
        <f t="shared" si="358"/>
        <v>71.5061739516008</v>
      </c>
      <c r="N178" s="40">
        <f>tpo_bars!V178</f>
        <v>71.118836007470421</v>
      </c>
      <c r="O178" s="57">
        <f t="shared" si="363"/>
        <v>70.875833154234385</v>
      </c>
      <c r="P178" s="40">
        <f>tpo_bars!AB178</f>
        <v>57.475092682442451</v>
      </c>
      <c r="Q178" s="57">
        <f t="shared" si="364"/>
        <v>66.487611606559057</v>
      </c>
      <c r="R178" s="40">
        <f>tpo_bars!AC178</f>
        <v>63.168449198388792</v>
      </c>
      <c r="S178" s="57">
        <f t="shared" si="365"/>
        <v>61.164775517777137</v>
      </c>
      <c r="T178" s="40">
        <f>tpo_bars!AF178</f>
        <v>71.446733344123189</v>
      </c>
      <c r="U178" s="57">
        <f t="shared" si="365"/>
        <v>74.099372241386718</v>
      </c>
      <c r="V178" s="40">
        <f>tpo_bars!AI178</f>
        <v>37.976500307229564</v>
      </c>
      <c r="W178" s="57">
        <f t="shared" si="366"/>
        <v>43.327192461489986</v>
      </c>
      <c r="X178" s="40">
        <f>tpo_bars!AO178</f>
        <v>73.391272196847012</v>
      </c>
      <c r="Y178" s="57">
        <f t="shared" si="367"/>
        <v>75.794808566449746</v>
      </c>
      <c r="Z178" s="40">
        <f>tpo_bars!AP178</f>
        <v>47.124405045460286</v>
      </c>
      <c r="AA178" s="57">
        <f t="shared" si="368"/>
        <v>45.553558905992318</v>
      </c>
      <c r="AB178" s="40">
        <f>tpo_bars!AS178</f>
        <v>66.18543678653937</v>
      </c>
      <c r="AC178" s="57">
        <f t="shared" si="359"/>
        <v>65.957384531321281</v>
      </c>
      <c r="AD178" s="40">
        <f>tpo_bars!AY178</f>
        <v>49.101840856928987</v>
      </c>
      <c r="AE178" s="57">
        <f t="shared" si="369"/>
        <v>55.174946610191142</v>
      </c>
      <c r="AF178" s="40">
        <f>tpo_bars!AZ178</f>
        <v>57.850396458058995</v>
      </c>
      <c r="AG178" s="57">
        <f t="shared" si="370"/>
        <v>56.463219985613108</v>
      </c>
      <c r="AH178" s="40">
        <f>tpo_bars!BF178</f>
        <v>60.326483469820118</v>
      </c>
      <c r="AI178" s="57">
        <f t="shared" si="360"/>
        <v>70.567047472295428</v>
      </c>
      <c r="AJ178" s="40">
        <f>tpo_bars!BG178</f>
        <v>67.971639952118196</v>
      </c>
      <c r="AK178" s="57">
        <f t="shared" si="371"/>
        <v>67.435455897120846</v>
      </c>
      <c r="AL178" s="40">
        <f>tpo_bars!BJ178</f>
        <v>64.29821167651744</v>
      </c>
      <c r="AM178" s="57">
        <f t="shared" si="372"/>
        <v>66.014293511838417</v>
      </c>
      <c r="AN178" s="40">
        <f>tpo_bars!BM178</f>
        <v>47.631048387696467</v>
      </c>
      <c r="AO178" s="57">
        <f t="shared" si="373"/>
        <v>50.825813828509453</v>
      </c>
      <c r="AP178" s="40">
        <f>tpo_bars!BP178</f>
        <v>48.345839016756102</v>
      </c>
      <c r="AQ178" s="57">
        <f t="shared" si="374"/>
        <v>45.754831809976523</v>
      </c>
      <c r="AR178" s="40">
        <f>tpo_bars!BS178</f>
        <v>73.478228670571568</v>
      </c>
      <c r="AS178" s="57">
        <f t="shared" si="375"/>
        <v>71.423468365109215</v>
      </c>
      <c r="AT178" s="40">
        <f>tpo_bars!BY178</f>
        <v>54.351993860863011</v>
      </c>
      <c r="AU178" s="57">
        <f t="shared" si="376"/>
        <v>62.367579588099602</v>
      </c>
      <c r="AV178" s="40">
        <f>tpo_bars!BZ178</f>
        <v>82.07196029445727</v>
      </c>
      <c r="AW178" s="57">
        <f t="shared" si="376"/>
        <v>76.493741725510787</v>
      </c>
      <c r="AX178" s="40">
        <f>tpo_bars!CF178</f>
        <v>44.938858694202445</v>
      </c>
      <c r="AY178" s="57">
        <f t="shared" si="377"/>
        <v>53.459646611896616</v>
      </c>
      <c r="AZ178" s="40">
        <f>tpo_bars!CG178</f>
        <v>50.41920731652052</v>
      </c>
      <c r="BA178" s="57">
        <f t="shared" si="361"/>
        <v>57.77655915509493</v>
      </c>
      <c r="BB178" s="40">
        <f>tpo_bars!CJ178</f>
        <v>60.71035242154916</v>
      </c>
      <c r="BC178" s="57">
        <f t="shared" si="378"/>
        <v>60.889703539258534</v>
      </c>
      <c r="BD178" s="40">
        <f>tpo_bars!CM178</f>
        <v>63.281249998764068</v>
      </c>
      <c r="BE178" s="57">
        <f t="shared" si="379"/>
        <v>67.612565252858417</v>
      </c>
      <c r="BF178" s="58">
        <f t="shared" si="327"/>
        <v>61.154094288121321</v>
      </c>
      <c r="BG178" s="57">
        <f t="shared" si="380"/>
        <v>63.370233117947933</v>
      </c>
      <c r="BH178" s="57">
        <f t="shared" si="328"/>
        <v>-0.70889938053100454</v>
      </c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  <c r="CS178" s="57"/>
      <c r="CT178" s="57"/>
      <c r="CU178" s="57"/>
      <c r="CV178" s="57"/>
      <c r="CW178" s="57"/>
      <c r="CX178" s="57"/>
      <c r="CY178" s="57"/>
      <c r="CZ178" s="57"/>
      <c r="DA178" s="57"/>
      <c r="DB178" s="57"/>
      <c r="DC178" s="57"/>
      <c r="DD178" s="57"/>
      <c r="DE178" s="57"/>
      <c r="DF178" s="57"/>
      <c r="DG178" s="57"/>
      <c r="DH178" s="57"/>
      <c r="DI178" s="57"/>
      <c r="DJ178" s="57"/>
      <c r="DK178" s="57"/>
      <c r="DL178" s="57"/>
      <c r="DM178" s="57"/>
      <c r="DN178" s="57"/>
      <c r="DO178" s="57"/>
      <c r="DP178" s="57"/>
      <c r="DQ178" s="57"/>
      <c r="DR178" s="57"/>
      <c r="DS178" s="57"/>
      <c r="DT178" s="57"/>
      <c r="DU178" s="57"/>
      <c r="DV178" s="57"/>
      <c r="DW178" s="57"/>
      <c r="DX178" s="57"/>
      <c r="DY178" s="57"/>
      <c r="DZ178" s="57"/>
      <c r="EA178" s="57"/>
      <c r="EB178" s="57"/>
      <c r="EC178" s="57"/>
      <c r="ED178" s="57"/>
      <c r="EE178" s="57"/>
      <c r="EF178" s="57"/>
      <c r="EG178" s="57"/>
      <c r="EH178" s="57"/>
      <c r="EI178" s="57"/>
      <c r="EJ178" s="57"/>
      <c r="EK178" s="57"/>
      <c r="EL178" s="57"/>
      <c r="EM178" s="57"/>
      <c r="EN178" s="57"/>
      <c r="EO178" s="57"/>
      <c r="EP178" s="57"/>
      <c r="EQ178" s="57"/>
      <c r="ER178" s="57"/>
      <c r="ES178" s="57"/>
      <c r="ET178" s="57"/>
      <c r="EU178" s="57"/>
      <c r="EV178" s="57"/>
      <c r="EW178" s="57"/>
      <c r="EX178" s="57"/>
      <c r="EY178" s="57"/>
      <c r="EZ178" s="57"/>
      <c r="FA178" s="57"/>
    </row>
    <row r="179" spans="1:157" x14ac:dyDescent="0.3">
      <c r="B179" s="7">
        <v>115</v>
      </c>
      <c r="C179" s="3">
        <v>178</v>
      </c>
      <c r="D179" s="57">
        <f>tpo_bars!F179</f>
        <v>56.790797667817991</v>
      </c>
      <c r="E179" s="57">
        <f t="shared" si="355"/>
        <v>58.136298013430917</v>
      </c>
      <c r="F179" s="40">
        <f>tpo_bars!I179</f>
        <v>83.354334676632135</v>
      </c>
      <c r="G179" s="40">
        <f t="shared" si="356"/>
        <v>79.859624997048329</v>
      </c>
      <c r="H179" s="40">
        <f>tpo_bars!O179</f>
        <v>78.352021479522364</v>
      </c>
      <c r="I179" s="57">
        <f t="shared" si="357"/>
        <v>72.177357752375627</v>
      </c>
      <c r="J179" s="40">
        <f>tpo_bars!P179</f>
        <v>72.335378085800571</v>
      </c>
      <c r="K179" s="57">
        <f t="shared" si="362"/>
        <v>63.7974291315549</v>
      </c>
      <c r="L179" s="40">
        <f>tpo_bars!S179</f>
        <v>79.101431127122396</v>
      </c>
      <c r="M179" s="57">
        <f t="shared" si="358"/>
        <v>71.5061739516008</v>
      </c>
      <c r="N179" s="40">
        <f>tpo_bars!V179</f>
        <v>81.172284029006107</v>
      </c>
      <c r="O179" s="57">
        <f t="shared" si="363"/>
        <v>70.875833154234385</v>
      </c>
      <c r="P179" s="40">
        <f>tpo_bars!AB179</f>
        <v>70.193123938786755</v>
      </c>
      <c r="Q179" s="57">
        <f t="shared" si="364"/>
        <v>66.487611606559057</v>
      </c>
      <c r="R179" s="40">
        <f>tpo_bars!AC179</f>
        <v>59.458892616826006</v>
      </c>
      <c r="S179" s="57">
        <f t="shared" si="365"/>
        <v>61.164775517777137</v>
      </c>
      <c r="T179" s="40">
        <f>tpo_bars!AF179</f>
        <v>70.206264438279689</v>
      </c>
      <c r="U179" s="57">
        <f t="shared" si="365"/>
        <v>74.099372241386718</v>
      </c>
      <c r="V179" s="40">
        <f>tpo_bars!AI179</f>
        <v>47.582320971729018</v>
      </c>
      <c r="W179" s="57">
        <f t="shared" si="366"/>
        <v>43.327192461489986</v>
      </c>
      <c r="X179" s="40">
        <f>tpo_bars!AO179</f>
        <v>82.797897195053068</v>
      </c>
      <c r="Y179" s="57">
        <f t="shared" si="367"/>
        <v>75.794808566449746</v>
      </c>
      <c r="Z179" s="40">
        <f>tpo_bars!AP179</f>
        <v>51.565042564150318</v>
      </c>
      <c r="AA179" s="57">
        <f t="shared" si="368"/>
        <v>45.553558905992318</v>
      </c>
      <c r="AB179" s="40">
        <f>tpo_bars!AS179</f>
        <v>72.111082680827266</v>
      </c>
      <c r="AC179" s="57">
        <f t="shared" si="359"/>
        <v>65.957384531321281</v>
      </c>
      <c r="AD179" s="40">
        <f>tpo_bars!AY179</f>
        <v>60.621334304323533</v>
      </c>
      <c r="AE179" s="57">
        <f t="shared" si="369"/>
        <v>55.174946610191142</v>
      </c>
      <c r="AF179" s="40">
        <f>tpo_bars!AZ179</f>
        <v>57.63526947434854</v>
      </c>
      <c r="AG179" s="57">
        <f t="shared" si="370"/>
        <v>56.463219985613108</v>
      </c>
      <c r="AH179" s="40">
        <f>tpo_bars!BF179</f>
        <v>81.331967210822853</v>
      </c>
      <c r="AI179" s="57">
        <f t="shared" si="360"/>
        <v>70.567047472295428</v>
      </c>
      <c r="AJ179" s="40">
        <f>tpo_bars!BG179</f>
        <v>72.027439025763002</v>
      </c>
      <c r="AK179" s="57">
        <f t="shared" si="371"/>
        <v>67.435455897120846</v>
      </c>
      <c r="AL179" s="40">
        <f>tpo_bars!BJ179</f>
        <v>69.942331576194533</v>
      </c>
      <c r="AM179" s="57">
        <f t="shared" si="372"/>
        <v>66.014293511838417</v>
      </c>
      <c r="AN179" s="40">
        <f>tpo_bars!BM179</f>
        <v>50.501323288231717</v>
      </c>
      <c r="AO179" s="57">
        <f t="shared" si="373"/>
        <v>50.825813828509453</v>
      </c>
      <c r="AP179" s="40">
        <f>tpo_bars!BP179</f>
        <v>50.770057307499343</v>
      </c>
      <c r="AQ179" s="57">
        <f t="shared" si="374"/>
        <v>45.754831809976523</v>
      </c>
      <c r="AR179" s="40">
        <f>tpo_bars!BS179</f>
        <v>73.945498807240668</v>
      </c>
      <c r="AS179" s="57">
        <f t="shared" si="375"/>
        <v>71.423468365109215</v>
      </c>
      <c r="AT179" s="40">
        <f>tpo_bars!BY179</f>
        <v>68.944552536937465</v>
      </c>
      <c r="AU179" s="57">
        <f t="shared" si="376"/>
        <v>62.367579588099602</v>
      </c>
      <c r="AV179" s="40">
        <f>tpo_bars!BZ179</f>
        <v>81.895840212515964</v>
      </c>
      <c r="AW179" s="57">
        <f t="shared" si="376"/>
        <v>76.493741725510787</v>
      </c>
      <c r="AX179" s="40">
        <f>tpo_bars!CF179</f>
        <v>57.850396453409836</v>
      </c>
      <c r="AY179" s="57">
        <f t="shared" si="377"/>
        <v>53.459646611896616</v>
      </c>
      <c r="AZ179" s="40">
        <f>tpo_bars!CG179</f>
        <v>53.095569349599224</v>
      </c>
      <c r="BA179" s="57">
        <f t="shared" si="361"/>
        <v>57.77655915509493</v>
      </c>
      <c r="BB179" s="40">
        <f>tpo_bars!CJ179</f>
        <v>62.705384224831981</v>
      </c>
      <c r="BC179" s="57">
        <f t="shared" si="378"/>
        <v>60.889703539258534</v>
      </c>
      <c r="BD179" s="40">
        <f>tpo_bars!CM179</f>
        <v>72.674560547152055</v>
      </c>
      <c r="BE179" s="57">
        <f t="shared" si="379"/>
        <v>67.612565252858417</v>
      </c>
      <c r="BF179" s="58">
        <f t="shared" si="327"/>
        <v>67.368977621867572</v>
      </c>
      <c r="BG179" s="57">
        <f t="shared" si="380"/>
        <v>63.370233117947933</v>
      </c>
      <c r="BH179" s="57">
        <f t="shared" si="328"/>
        <v>-6.8914432823975733E-2</v>
      </c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  <c r="CS179" s="57"/>
      <c r="CT179" s="57"/>
      <c r="CU179" s="57"/>
      <c r="CV179" s="57"/>
      <c r="CW179" s="57"/>
      <c r="CX179" s="57"/>
      <c r="CY179" s="57"/>
      <c r="CZ179" s="57"/>
      <c r="DA179" s="57"/>
      <c r="DB179" s="57"/>
      <c r="DC179" s="57"/>
      <c r="DD179" s="57"/>
      <c r="DE179" s="57"/>
      <c r="DF179" s="57"/>
      <c r="DG179" s="57"/>
      <c r="DH179" s="57"/>
      <c r="DI179" s="57"/>
      <c r="DJ179" s="57"/>
      <c r="DK179" s="57"/>
      <c r="DL179" s="57"/>
      <c r="DM179" s="57"/>
      <c r="DN179" s="57"/>
      <c r="DO179" s="57"/>
      <c r="DP179" s="57"/>
      <c r="DQ179" s="57"/>
      <c r="DR179" s="57"/>
      <c r="DS179" s="57"/>
      <c r="DT179" s="57"/>
      <c r="DU179" s="57"/>
      <c r="DV179" s="57"/>
      <c r="DW179" s="57"/>
      <c r="DX179" s="57"/>
      <c r="DY179" s="57"/>
      <c r="DZ179" s="57"/>
      <c r="EA179" s="57"/>
      <c r="EB179" s="57"/>
      <c r="EC179" s="57"/>
      <c r="ED179" s="57"/>
      <c r="EE179" s="57"/>
      <c r="EF179" s="57"/>
      <c r="EG179" s="57"/>
      <c r="EH179" s="57"/>
      <c r="EI179" s="57"/>
      <c r="EJ179" s="57"/>
      <c r="EK179" s="57"/>
      <c r="EL179" s="57"/>
      <c r="EM179" s="57"/>
      <c r="EN179" s="57"/>
      <c r="EO179" s="57"/>
      <c r="EP179" s="57"/>
      <c r="EQ179" s="57"/>
      <c r="ER179" s="57"/>
      <c r="ES179" s="57"/>
      <c r="ET179" s="57"/>
      <c r="EU179" s="57"/>
      <c r="EV179" s="57"/>
      <c r="EW179" s="57"/>
      <c r="EX179" s="57"/>
      <c r="EY179" s="57"/>
      <c r="EZ179" s="57"/>
      <c r="FA179" s="57"/>
    </row>
    <row r="180" spans="1:157" x14ac:dyDescent="0.3">
      <c r="C180" s="3">
        <v>179</v>
      </c>
      <c r="D180" s="57">
        <f>tpo_bars!F180</f>
        <v>56.790797667817991</v>
      </c>
      <c r="E180" s="57">
        <f t="shared" si="355"/>
        <v>58.136298013430917</v>
      </c>
      <c r="F180" s="40">
        <f>tpo_bars!I180</f>
        <v>83.354334676632135</v>
      </c>
      <c r="G180" s="40">
        <f t="shared" si="356"/>
        <v>79.859624997048329</v>
      </c>
      <c r="H180" s="40">
        <f>tpo_bars!O180</f>
        <v>79.968971470400746</v>
      </c>
      <c r="I180" s="57">
        <f t="shared" si="357"/>
        <v>72.177357752375627</v>
      </c>
      <c r="J180" s="40">
        <f>tpo_bars!P180</f>
        <v>72.335378085800571</v>
      </c>
      <c r="K180" s="57">
        <f t="shared" si="362"/>
        <v>63.7974291315549</v>
      </c>
      <c r="L180" s="40">
        <f>tpo_bars!S180</f>
        <v>79.101431127122396</v>
      </c>
      <c r="M180" s="57">
        <f t="shared" si="358"/>
        <v>71.5061739516008</v>
      </c>
      <c r="N180" s="40">
        <f>tpo_bars!V180</f>
        <v>81.172284029006107</v>
      </c>
      <c r="O180" s="57">
        <f t="shared" si="363"/>
        <v>70.875833154234385</v>
      </c>
      <c r="P180" s="40">
        <f>tpo_bars!AB180</f>
        <v>78.352408155637733</v>
      </c>
      <c r="Q180" s="57">
        <f t="shared" si="364"/>
        <v>66.487611606559057</v>
      </c>
      <c r="R180" s="40">
        <f>tpo_bars!AC180</f>
        <v>59.458892616826006</v>
      </c>
      <c r="S180" s="57">
        <f t="shared" si="365"/>
        <v>61.164775517777137</v>
      </c>
      <c r="T180" s="40">
        <f>tpo_bars!AF180</f>
        <v>70.206264438279689</v>
      </c>
      <c r="U180" s="57">
        <f t="shared" si="365"/>
        <v>74.099372241386718</v>
      </c>
      <c r="V180" s="40">
        <f>tpo_bars!AI180</f>
        <v>47.582320971729018</v>
      </c>
      <c r="W180" s="57">
        <f t="shared" si="366"/>
        <v>43.327192461489986</v>
      </c>
      <c r="X180" s="40">
        <f>tpo_bars!AO180</f>
        <v>79.712000471441456</v>
      </c>
      <c r="Y180" s="57">
        <f t="shared" si="367"/>
        <v>75.794808566449746</v>
      </c>
      <c r="Z180" s="40">
        <f>tpo_bars!AP180</f>
        <v>51.565042564150318</v>
      </c>
      <c r="AA180" s="57">
        <f t="shared" si="368"/>
        <v>45.553558905992318</v>
      </c>
      <c r="AB180" s="40">
        <f>tpo_bars!AS180</f>
        <v>72.111082680827266</v>
      </c>
      <c r="AC180" s="57">
        <f t="shared" si="359"/>
        <v>65.957384531321281</v>
      </c>
      <c r="AD180" s="40">
        <f>tpo_bars!AY180</f>
        <v>64.398364493267792</v>
      </c>
      <c r="AE180" s="57">
        <f t="shared" si="369"/>
        <v>55.174946610191142</v>
      </c>
      <c r="AF180" s="40">
        <f>tpo_bars!AZ180</f>
        <v>57.63526947434854</v>
      </c>
      <c r="AG180" s="57">
        <f t="shared" si="370"/>
        <v>56.463219985613108</v>
      </c>
      <c r="AH180" s="40">
        <f>tpo_bars!BF180</f>
        <v>86.917484220713519</v>
      </c>
      <c r="AI180" s="57">
        <f t="shared" si="360"/>
        <v>70.567047472295428</v>
      </c>
      <c r="AJ180" s="40">
        <f>tpo_bars!BG180</f>
        <v>72.027439025763002</v>
      </c>
      <c r="AK180" s="57">
        <f t="shared" si="371"/>
        <v>67.435455897120846</v>
      </c>
      <c r="AL180" s="40">
        <f>tpo_bars!BJ180</f>
        <v>69.942331576194533</v>
      </c>
      <c r="AM180" s="57">
        <f t="shared" si="372"/>
        <v>66.014293511838417</v>
      </c>
      <c r="AN180" s="40">
        <f>tpo_bars!BM180</f>
        <v>50.501323288231717</v>
      </c>
      <c r="AO180" s="57">
        <f t="shared" si="373"/>
        <v>50.825813828509453</v>
      </c>
      <c r="AP180" s="40">
        <f>tpo_bars!BP180</f>
        <v>50.770057307499343</v>
      </c>
      <c r="AQ180" s="57">
        <f t="shared" si="374"/>
        <v>45.754831809976523</v>
      </c>
      <c r="AR180" s="40">
        <f>tpo_bars!BS180</f>
        <v>73.945498807240668</v>
      </c>
      <c r="AS180" s="57">
        <f t="shared" si="375"/>
        <v>71.423468365109215</v>
      </c>
      <c r="AT180" s="40">
        <f>tpo_bars!BY180</f>
        <v>71.159638554886513</v>
      </c>
      <c r="AU180" s="57">
        <f t="shared" si="376"/>
        <v>62.367579588099602</v>
      </c>
      <c r="AV180" s="40">
        <f>tpo_bars!BZ180</f>
        <v>81.895840212515964</v>
      </c>
      <c r="AW180" s="57">
        <f t="shared" si="376"/>
        <v>76.493741725510787</v>
      </c>
      <c r="AX180" s="40">
        <f>tpo_bars!CF180</f>
        <v>58.726917615657825</v>
      </c>
      <c r="AY180" s="57">
        <f t="shared" si="377"/>
        <v>53.459646611896616</v>
      </c>
      <c r="AZ180" s="40">
        <f>tpo_bars!CG180</f>
        <v>53.095569349599224</v>
      </c>
      <c r="BA180" s="57">
        <f t="shared" si="361"/>
        <v>57.77655915509493</v>
      </c>
      <c r="BB180" s="40">
        <f>tpo_bars!CJ180</f>
        <v>62.705384224831981</v>
      </c>
      <c r="BC180" s="57">
        <f t="shared" si="378"/>
        <v>60.889703539258534</v>
      </c>
      <c r="BD180" s="40">
        <f>tpo_bars!CM180</f>
        <v>72.674560547152055</v>
      </c>
      <c r="BE180" s="57">
        <f t="shared" si="379"/>
        <v>67.612565252858417</v>
      </c>
      <c r="BF180" s="58">
        <f t="shared" si="327"/>
        <v>68.078032876058302</v>
      </c>
      <c r="BG180" s="57">
        <f t="shared" si="380"/>
        <v>63.370233117947933</v>
      </c>
      <c r="BH180" s="57">
        <f t="shared" si="328"/>
        <v>4.1013689869189096E-3</v>
      </c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  <c r="CS180" s="57"/>
      <c r="CT180" s="57"/>
      <c r="CU180" s="57"/>
      <c r="CV180" s="57"/>
      <c r="CW180" s="57"/>
      <c r="CX180" s="57"/>
      <c r="CY180" s="57"/>
      <c r="CZ180" s="57"/>
      <c r="DA180" s="57"/>
      <c r="DB180" s="57"/>
      <c r="DC180" s="57"/>
      <c r="DD180" s="57"/>
      <c r="DE180" s="57"/>
      <c r="DF180" s="57"/>
      <c r="DG180" s="57"/>
      <c r="DH180" s="57"/>
      <c r="DI180" s="57"/>
      <c r="DJ180" s="57"/>
      <c r="DK180" s="57"/>
      <c r="DL180" s="57"/>
      <c r="DM180" s="57"/>
      <c r="DN180" s="57"/>
      <c r="DO180" s="57"/>
      <c r="DP180" s="57"/>
      <c r="DQ180" s="57"/>
      <c r="DR180" s="57"/>
      <c r="DS180" s="57"/>
      <c r="DT180" s="57"/>
      <c r="DU180" s="57"/>
      <c r="DV180" s="57"/>
      <c r="DW180" s="57"/>
      <c r="DX180" s="57"/>
      <c r="DY180" s="57"/>
      <c r="DZ180" s="57"/>
      <c r="EA180" s="57"/>
      <c r="EB180" s="57"/>
      <c r="EC180" s="57"/>
      <c r="ED180" s="57"/>
      <c r="EE180" s="57"/>
      <c r="EF180" s="57"/>
      <c r="EG180" s="57"/>
      <c r="EH180" s="57"/>
      <c r="EI180" s="57"/>
      <c r="EJ180" s="57"/>
      <c r="EK180" s="57"/>
      <c r="EL180" s="57"/>
      <c r="EM180" s="57"/>
      <c r="EN180" s="57"/>
      <c r="EO180" s="57"/>
      <c r="EP180" s="57"/>
      <c r="EQ180" s="57"/>
      <c r="ER180" s="57"/>
      <c r="ES180" s="57"/>
      <c r="ET180" s="57"/>
      <c r="EU180" s="57"/>
      <c r="EV180" s="57"/>
      <c r="EW180" s="57"/>
      <c r="EX180" s="57"/>
      <c r="EY180" s="57"/>
      <c r="EZ180" s="57"/>
      <c r="FA180" s="57"/>
    </row>
    <row r="181" spans="1:157" x14ac:dyDescent="0.3">
      <c r="B181" s="7" t="s">
        <v>45</v>
      </c>
      <c r="C181" s="3">
        <v>180</v>
      </c>
      <c r="D181" s="57">
        <f>tpo_bars!F181</f>
        <v>56.790797667817991</v>
      </c>
      <c r="E181" s="57">
        <f t="shared" si="355"/>
        <v>58.136298013430917</v>
      </c>
      <c r="F181" s="40">
        <f>tpo_bars!I181</f>
        <v>83.354334676632135</v>
      </c>
      <c r="G181" s="40">
        <f t="shared" si="356"/>
        <v>79.859624997048329</v>
      </c>
      <c r="H181" s="40">
        <f>tpo_bars!O181</f>
        <v>67.408001832943555</v>
      </c>
      <c r="I181" s="57">
        <f t="shared" si="357"/>
        <v>72.177357752375627</v>
      </c>
      <c r="J181" s="40">
        <f>tpo_bars!P181</f>
        <v>72.335378085800571</v>
      </c>
      <c r="K181" s="57">
        <f t="shared" si="362"/>
        <v>63.7974291315549</v>
      </c>
      <c r="L181" s="40">
        <f>tpo_bars!S181</f>
        <v>79.101431127122396</v>
      </c>
      <c r="M181" s="57">
        <f t="shared" si="358"/>
        <v>71.5061739516008</v>
      </c>
      <c r="N181" s="40">
        <f>tpo_bars!V181</f>
        <v>81.172284029006107</v>
      </c>
      <c r="O181" s="57">
        <f t="shared" si="363"/>
        <v>70.875833154234385</v>
      </c>
      <c r="P181" s="40">
        <f>tpo_bars!AB181</f>
        <v>70.153111951523044</v>
      </c>
      <c r="Q181" s="57">
        <f t="shared" si="364"/>
        <v>66.487611606559057</v>
      </c>
      <c r="R181" s="40">
        <f>tpo_bars!AC181</f>
        <v>59.458892616826006</v>
      </c>
      <c r="S181" s="57">
        <f t="shared" si="365"/>
        <v>61.164775517777137</v>
      </c>
      <c r="T181" s="40">
        <f>tpo_bars!AF181</f>
        <v>70.206264438279689</v>
      </c>
      <c r="U181" s="57">
        <f t="shared" si="365"/>
        <v>74.099372241386718</v>
      </c>
      <c r="V181" s="40">
        <f>tpo_bars!AI181</f>
        <v>47.582320971729018</v>
      </c>
      <c r="W181" s="57">
        <f t="shared" si="366"/>
        <v>43.327192461489986</v>
      </c>
      <c r="X181" s="40">
        <f>tpo_bars!AO181</f>
        <v>74.181023007108195</v>
      </c>
      <c r="Y181" s="57">
        <f t="shared" si="367"/>
        <v>75.794808566449746</v>
      </c>
      <c r="Z181" s="40">
        <f>tpo_bars!AP181</f>
        <v>51.565042564150318</v>
      </c>
      <c r="AA181" s="57">
        <f t="shared" si="368"/>
        <v>45.553558905992318</v>
      </c>
      <c r="AB181" s="40">
        <f>tpo_bars!AS181</f>
        <v>72.111082680827266</v>
      </c>
      <c r="AC181" s="57">
        <f t="shared" si="359"/>
        <v>65.957384531321281</v>
      </c>
      <c r="AD181" s="40">
        <f>tpo_bars!AY181</f>
        <v>56.021341463237796</v>
      </c>
      <c r="AE181" s="57">
        <f t="shared" si="369"/>
        <v>55.174946610191142</v>
      </c>
      <c r="AF181" s="40">
        <f>tpo_bars!AZ181</f>
        <v>57.63526947434854</v>
      </c>
      <c r="AG181" s="57">
        <f t="shared" si="370"/>
        <v>56.463219985613108</v>
      </c>
      <c r="AH181" s="40">
        <f>tpo_bars!BF181</f>
        <v>76.752011138649323</v>
      </c>
      <c r="AI181" s="57">
        <f t="shared" si="360"/>
        <v>70.567047472295428</v>
      </c>
      <c r="AJ181" s="40">
        <f>tpo_bars!BG181</f>
        <v>72.027439025763002</v>
      </c>
      <c r="AK181" s="57">
        <f t="shared" si="371"/>
        <v>67.435455897120846</v>
      </c>
      <c r="AL181" s="40">
        <f>tpo_bars!BJ181</f>
        <v>69.942331576194533</v>
      </c>
      <c r="AM181" s="57">
        <f t="shared" si="372"/>
        <v>66.014293511838417</v>
      </c>
      <c r="AN181" s="40">
        <f>tpo_bars!BM181</f>
        <v>50.501323288231717</v>
      </c>
      <c r="AO181" s="57">
        <f t="shared" si="373"/>
        <v>50.825813828509453</v>
      </c>
      <c r="AP181" s="40">
        <f>tpo_bars!BP181</f>
        <v>50.770057307499343</v>
      </c>
      <c r="AQ181" s="57">
        <f t="shared" si="374"/>
        <v>45.754831809976523</v>
      </c>
      <c r="AR181" s="40">
        <f>tpo_bars!BS181</f>
        <v>73.945498807240668</v>
      </c>
      <c r="AS181" s="57">
        <f t="shared" si="375"/>
        <v>71.423468365109215</v>
      </c>
      <c r="AT181" s="40">
        <f>tpo_bars!BY181</f>
        <v>59.860641891575717</v>
      </c>
      <c r="AU181" s="57">
        <f t="shared" si="376"/>
        <v>62.367579588099602</v>
      </c>
      <c r="AV181" s="40">
        <f>tpo_bars!BZ181</f>
        <v>81.895840212515964</v>
      </c>
      <c r="AW181" s="57">
        <f t="shared" si="376"/>
        <v>76.493741725510787</v>
      </c>
      <c r="AX181" s="40">
        <f>tpo_bars!CF181</f>
        <v>44.487535868067255</v>
      </c>
      <c r="AY181" s="57">
        <f t="shared" si="377"/>
        <v>53.459646611896616</v>
      </c>
      <c r="AZ181" s="40">
        <f>tpo_bars!CG181</f>
        <v>53.095569349599224</v>
      </c>
      <c r="BA181" s="57">
        <f t="shared" si="361"/>
        <v>57.77655915509493</v>
      </c>
      <c r="BB181" s="40">
        <f>tpo_bars!CJ181</f>
        <v>62.705384224831981</v>
      </c>
      <c r="BC181" s="57">
        <f t="shared" si="378"/>
        <v>60.889703539258534</v>
      </c>
      <c r="BD181" s="40">
        <f>tpo_bars!CM181</f>
        <v>72.674560547152055</v>
      </c>
      <c r="BE181" s="57">
        <f t="shared" si="379"/>
        <v>67.612565252858417</v>
      </c>
      <c r="BF181" s="58">
        <f t="shared" si="327"/>
        <v>65.471658141654572</v>
      </c>
      <c r="BG181" s="57">
        <f t="shared" si="380"/>
        <v>63.370233117947933</v>
      </c>
      <c r="BH181" s="57">
        <f t="shared" si="328"/>
        <v>-0.26429314600662629</v>
      </c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  <c r="CS181" s="57"/>
      <c r="CT181" s="57"/>
      <c r="CU181" s="57"/>
      <c r="CV181" s="57"/>
      <c r="CW181" s="57"/>
      <c r="CX181" s="57"/>
      <c r="CY181" s="57"/>
      <c r="CZ181" s="57"/>
      <c r="DA181" s="57"/>
      <c r="DB181" s="57"/>
      <c r="DC181" s="57"/>
      <c r="DD181" s="57"/>
      <c r="DE181" s="57"/>
      <c r="DF181" s="57"/>
      <c r="DG181" s="57"/>
      <c r="DH181" s="57"/>
      <c r="DI181" s="57"/>
      <c r="DJ181" s="57"/>
      <c r="DK181" s="57"/>
      <c r="DL181" s="57"/>
      <c r="DM181" s="57"/>
      <c r="DN181" s="57"/>
      <c r="DO181" s="57"/>
      <c r="DP181" s="57"/>
      <c r="DQ181" s="57"/>
      <c r="DR181" s="57"/>
      <c r="DS181" s="57"/>
      <c r="DT181" s="57"/>
      <c r="DU181" s="57"/>
      <c r="DV181" s="57"/>
      <c r="DW181" s="57"/>
      <c r="DX181" s="57"/>
      <c r="DY181" s="57"/>
      <c r="DZ181" s="57"/>
      <c r="EA181" s="57"/>
      <c r="EB181" s="57"/>
      <c r="EC181" s="57"/>
      <c r="ED181" s="57"/>
      <c r="EE181" s="57"/>
      <c r="EF181" s="57"/>
      <c r="EG181" s="57"/>
      <c r="EH181" s="57"/>
      <c r="EI181" s="57"/>
      <c r="EJ181" s="57"/>
      <c r="EK181" s="57"/>
      <c r="EL181" s="57"/>
      <c r="EM181" s="57"/>
      <c r="EN181" s="57"/>
      <c r="EO181" s="57"/>
      <c r="EP181" s="57"/>
      <c r="EQ181" s="57"/>
      <c r="ER181" s="57"/>
      <c r="ES181" s="57"/>
      <c r="ET181" s="57"/>
      <c r="EU181" s="57"/>
      <c r="EV181" s="57"/>
      <c r="EW181" s="57"/>
      <c r="EX181" s="57"/>
      <c r="EY181" s="57"/>
      <c r="EZ181" s="57"/>
      <c r="FA181" s="57"/>
    </row>
    <row r="182" spans="1:157" x14ac:dyDescent="0.3">
      <c r="A182" s="41" t="s">
        <v>85</v>
      </c>
      <c r="B182" s="7">
        <v>117</v>
      </c>
      <c r="C182" s="3">
        <v>181</v>
      </c>
      <c r="D182" s="57">
        <f>tpo_bars!F182</f>
        <v>50.83247951035289</v>
      </c>
      <c r="E182" s="57">
        <f t="shared" ref="E182:E188" si="381">D$208</f>
        <v>46.648736339764447</v>
      </c>
      <c r="F182" s="40">
        <f>tpo_bars!I182</f>
        <v>63.508064516929267</v>
      </c>
      <c r="G182" s="40">
        <f t="shared" ref="G182:G188" si="382">F$208</f>
        <v>59.352598565610798</v>
      </c>
      <c r="H182" s="40">
        <f>tpo_bars!O182</f>
        <v>78.900286267070825</v>
      </c>
      <c r="I182" s="57">
        <f t="shared" ref="I182:I188" si="383">H$208</f>
        <v>61.12820857601637</v>
      </c>
      <c r="J182" s="40">
        <f>tpo_bars!P182</f>
        <v>52.378148059062582</v>
      </c>
      <c r="K182" s="57">
        <f>J$208</f>
        <v>47.647752442080979</v>
      </c>
      <c r="L182" s="40">
        <f>tpo_bars!S182</f>
        <v>54.114856023405075</v>
      </c>
      <c r="M182" s="57">
        <f t="shared" ref="M182:M188" si="384">L$208</f>
        <v>50.832972929165237</v>
      </c>
      <c r="N182" s="40">
        <f>tpo_bars!V182</f>
        <v>69.995062078771369</v>
      </c>
      <c r="O182" s="57">
        <f>N$208</f>
        <v>64.422717501952789</v>
      </c>
      <c r="P182" s="40">
        <f>tpo_bars!AB182</f>
        <v>58.83835388885317</v>
      </c>
      <c r="Q182" s="57">
        <f>P$208</f>
        <v>52.936577183255018</v>
      </c>
      <c r="R182" s="40">
        <f>tpo_bars!AC182</f>
        <v>48.279972752095148</v>
      </c>
      <c r="S182" s="57">
        <f>R$208</f>
        <v>47.729411658556437</v>
      </c>
      <c r="T182" s="40">
        <f>tpo_bars!AF182</f>
        <v>47.250000000295579</v>
      </c>
      <c r="U182" s="57">
        <f>T$208</f>
        <v>44.428001876019032</v>
      </c>
      <c r="V182" s="40">
        <f>tpo_bars!AI182</f>
        <v>50.666360293753854</v>
      </c>
      <c r="W182" s="57">
        <f>V$208</f>
        <v>46.290815054386037</v>
      </c>
      <c r="X182" s="40">
        <f>tpo_bars!AO182</f>
        <v>69.680477532097541</v>
      </c>
      <c r="Y182" s="57">
        <f>X$208</f>
        <v>62.487771697542939</v>
      </c>
      <c r="Z182" s="40">
        <f>tpo_bars!AP182</f>
        <v>38.614959526290711</v>
      </c>
      <c r="AA182" s="57">
        <f>Z$208</f>
        <v>34.622977742903629</v>
      </c>
      <c r="AB182" s="40">
        <f>tpo_bars!AS182</f>
        <v>64.398364487509227</v>
      </c>
      <c r="AC182" s="57">
        <f t="shared" ref="AC182:AC188" si="385">AB$208</f>
        <v>56.956581526242758</v>
      </c>
      <c r="AD182" s="40">
        <f>tpo_bars!AY182</f>
        <v>48.07412790793677</v>
      </c>
      <c r="AE182" s="57">
        <f>AD$208</f>
        <v>42.094232068975195</v>
      </c>
      <c r="AF182" s="40">
        <f>tpo_bars!AZ182</f>
        <v>51.766048501135444</v>
      </c>
      <c r="AG182" s="57">
        <f>AF$208</f>
        <v>50.560291391686576</v>
      </c>
      <c r="AH182" s="40">
        <f>tpo_bars!BF182</f>
        <v>60.79963235678305</v>
      </c>
      <c r="AI182" s="57">
        <f t="shared" ref="AI182:AI188" si="386">AH$208</f>
        <v>51.805044811857442</v>
      </c>
      <c r="AJ182" s="40">
        <f>tpo_bars!BG182</f>
        <v>58.210137274838488</v>
      </c>
      <c r="AK182" s="57">
        <f>AJ$208</f>
        <v>52.102706085479042</v>
      </c>
      <c r="AL182" s="40">
        <f>tpo_bars!BJ182</f>
        <v>62.515873713732582</v>
      </c>
      <c r="AM182" s="57">
        <f>AL$208</f>
        <v>58.005744505930473</v>
      </c>
      <c r="AN182" s="40">
        <f>tpo_bars!BM182</f>
        <v>50.583707179755891</v>
      </c>
      <c r="AO182" s="57">
        <f>AN$208</f>
        <v>44.812533148668045</v>
      </c>
      <c r="AP182" s="40">
        <f>tpo_bars!BP182</f>
        <v>45.014226433978145</v>
      </c>
      <c r="AQ182" s="57">
        <f>AP$208</f>
        <v>40.39151231622062</v>
      </c>
      <c r="AR182" s="40">
        <f>tpo_bars!BS182</f>
        <v>54.978390956476026</v>
      </c>
      <c r="AS182" s="57">
        <f>AR$208</f>
        <v>50.582095544286453</v>
      </c>
      <c r="AT182" s="40">
        <f>tpo_bars!BY182</f>
        <v>51.809210523120129</v>
      </c>
      <c r="AU182" s="57">
        <f>AT$208</f>
        <v>46.149060936980078</v>
      </c>
      <c r="AV182" s="40">
        <f>tpo_bars!BZ182</f>
        <v>74.86419194194967</v>
      </c>
      <c r="AW182" s="57">
        <f>AV$208</f>
        <v>69.197424907532152</v>
      </c>
      <c r="AX182" s="40">
        <f>tpo_bars!CF182</f>
        <v>50.915948272090745</v>
      </c>
      <c r="AY182" s="57">
        <f>AX$208</f>
        <v>43.852582435091875</v>
      </c>
      <c r="AZ182" s="40">
        <f>tpo_bars!CG182</f>
        <v>56.976744185494489</v>
      </c>
      <c r="BA182" s="57">
        <f t="shared" ref="BA182:BA188" si="387">AZ$208</f>
        <v>48.23840237353776</v>
      </c>
      <c r="BB182" s="40">
        <f>tpo_bars!CJ182</f>
        <v>57.985624124820184</v>
      </c>
      <c r="BC182" s="57">
        <f>BB$208</f>
        <v>51.832273954301691</v>
      </c>
      <c r="BD182" s="40">
        <f>tpo_bars!CM182</f>
        <v>65.27960526345332</v>
      </c>
      <c r="BE182" s="57">
        <f>BD$208</f>
        <v>59.822477379870527</v>
      </c>
      <c r="BF182" s="58">
        <f t="shared" si="327"/>
        <v>56.934476058224156</v>
      </c>
      <c r="BG182" s="57">
        <f>BF$208</f>
        <v>51.293759442737574</v>
      </c>
      <c r="BH182" s="57">
        <f t="shared" si="328"/>
        <v>-1.1434195488406713</v>
      </c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  <c r="CS182" s="57"/>
      <c r="CT182" s="57"/>
      <c r="CU182" s="57"/>
      <c r="CV182" s="57"/>
      <c r="CW182" s="57"/>
      <c r="CX182" s="57"/>
      <c r="CY182" s="57"/>
      <c r="CZ182" s="57"/>
      <c r="DA182" s="57"/>
      <c r="DB182" s="57"/>
      <c r="DC182" s="57"/>
      <c r="DD182" s="57"/>
      <c r="DE182" s="57"/>
      <c r="DF182" s="57"/>
      <c r="DG182" s="57"/>
      <c r="DH182" s="57"/>
      <c r="DI182" s="57"/>
      <c r="DJ182" s="57"/>
      <c r="DK182" s="57"/>
      <c r="DL182" s="57"/>
      <c r="DM182" s="57"/>
      <c r="DN182" s="57"/>
      <c r="DO182" s="57"/>
      <c r="DP182" s="57"/>
      <c r="DQ182" s="57"/>
      <c r="DR182" s="57"/>
      <c r="DS182" s="57"/>
      <c r="DT182" s="57"/>
      <c r="DU182" s="57"/>
      <c r="DV182" s="57"/>
      <c r="DW182" s="57"/>
      <c r="DX182" s="57"/>
      <c r="DY182" s="57"/>
      <c r="DZ182" s="57"/>
      <c r="EA182" s="57"/>
      <c r="EB182" s="57"/>
      <c r="EC182" s="57"/>
      <c r="ED182" s="57"/>
      <c r="EE182" s="57"/>
      <c r="EF182" s="57"/>
      <c r="EG182" s="57"/>
      <c r="EH182" s="57"/>
      <c r="EI182" s="57"/>
      <c r="EJ182" s="57"/>
      <c r="EK182" s="57"/>
      <c r="EL182" s="57"/>
      <c r="EM182" s="57"/>
      <c r="EN182" s="57"/>
      <c r="EO182" s="57"/>
      <c r="EP182" s="57"/>
      <c r="EQ182" s="57"/>
      <c r="ER182" s="57"/>
      <c r="ES182" s="57"/>
      <c r="ET182" s="57"/>
      <c r="EU182" s="57"/>
      <c r="EV182" s="57"/>
      <c r="EW182" s="57"/>
      <c r="EX182" s="57"/>
      <c r="EY182" s="57"/>
      <c r="EZ182" s="57"/>
      <c r="FA182" s="57"/>
    </row>
    <row r="183" spans="1:157" x14ac:dyDescent="0.3">
      <c r="A183" s="54" t="s">
        <v>86</v>
      </c>
      <c r="B183" s="7" t="s">
        <v>44</v>
      </c>
      <c r="C183" s="3">
        <v>182</v>
      </c>
      <c r="D183" s="57">
        <f>tpo_bars!F183</f>
        <v>50.83247951035289</v>
      </c>
      <c r="E183" s="57">
        <f t="shared" si="381"/>
        <v>46.648736339764447</v>
      </c>
      <c r="F183" s="40">
        <f>tpo_bars!I183</f>
        <v>63.508064516929267</v>
      </c>
      <c r="G183" s="40">
        <f t="shared" si="382"/>
        <v>59.352598565610798</v>
      </c>
      <c r="H183" s="40">
        <f>tpo_bars!O183</f>
        <v>57.39592559075615</v>
      </c>
      <c r="I183" s="57">
        <f t="shared" si="383"/>
        <v>61.12820857601637</v>
      </c>
      <c r="J183" s="40">
        <f>tpo_bars!P183</f>
        <v>52.378148059062582</v>
      </c>
      <c r="K183" s="57">
        <f t="shared" ref="K183:K188" si="388">J$208</f>
        <v>47.647752442080979</v>
      </c>
      <c r="L183" s="40">
        <f>tpo_bars!S183</f>
        <v>54.114856023405075</v>
      </c>
      <c r="M183" s="57">
        <f t="shared" si="384"/>
        <v>50.832972929165237</v>
      </c>
      <c r="N183" s="40">
        <f>tpo_bars!V183</f>
        <v>69.995062078771369</v>
      </c>
      <c r="O183" s="57">
        <f t="shared" ref="O183:O188" si="389">N$208</f>
        <v>64.422717501952789</v>
      </c>
      <c r="P183" s="40">
        <f>tpo_bars!AB183</f>
        <v>53.255688362228824</v>
      </c>
      <c r="Q183" s="57">
        <f t="shared" ref="Q183:Q188" si="390">P$208</f>
        <v>52.936577183255018</v>
      </c>
      <c r="R183" s="40">
        <f>tpo_bars!AC183</f>
        <v>48.279972752095148</v>
      </c>
      <c r="S183" s="57">
        <f t="shared" ref="S183:U188" si="391">R$208</f>
        <v>47.729411658556437</v>
      </c>
      <c r="T183" s="40">
        <f>tpo_bars!AF183</f>
        <v>47.250000000295579</v>
      </c>
      <c r="U183" s="57">
        <f t="shared" si="391"/>
        <v>44.428001876019032</v>
      </c>
      <c r="V183" s="40">
        <f>tpo_bars!AI183</f>
        <v>50.666360293753854</v>
      </c>
      <c r="W183" s="57">
        <f t="shared" ref="W183:W188" si="392">V$208</f>
        <v>46.290815054386037</v>
      </c>
      <c r="X183" s="40">
        <f>tpo_bars!AO183</f>
        <v>67.116477270342756</v>
      </c>
      <c r="Y183" s="57">
        <f t="shared" ref="Y183:Y188" si="393">X$208</f>
        <v>62.487771697542939</v>
      </c>
      <c r="Z183" s="40">
        <f>tpo_bars!AP183</f>
        <v>38.614959526290711</v>
      </c>
      <c r="AA183" s="57">
        <f t="shared" ref="AA183:AA188" si="394">Z$208</f>
        <v>34.622977742903629</v>
      </c>
      <c r="AB183" s="40">
        <f>tpo_bars!AS183</f>
        <v>64.398364487509227</v>
      </c>
      <c r="AC183" s="57">
        <f t="shared" si="385"/>
        <v>56.956581526242758</v>
      </c>
      <c r="AD183" s="40">
        <f>tpo_bars!AY183</f>
        <v>46.14257812443779</v>
      </c>
      <c r="AE183" s="57">
        <f t="shared" ref="AE183:AE188" si="395">AD$208</f>
        <v>42.094232068975195</v>
      </c>
      <c r="AF183" s="40">
        <f>tpo_bars!AZ183</f>
        <v>51.766048501135444</v>
      </c>
      <c r="AG183" s="57">
        <f t="shared" ref="AG183:AG188" si="396">AF$208</f>
        <v>50.560291391686576</v>
      </c>
      <c r="AH183" s="40">
        <f>tpo_bars!BF183</f>
        <v>52.35646986334978</v>
      </c>
      <c r="AI183" s="57">
        <f t="shared" si="386"/>
        <v>51.805044811857442</v>
      </c>
      <c r="AJ183" s="40">
        <f>tpo_bars!BG183</f>
        <v>58.210137274838488</v>
      </c>
      <c r="AK183" s="57">
        <f t="shared" ref="AK183:AK188" si="397">AJ$208</f>
        <v>52.102706085479042</v>
      </c>
      <c r="AL183" s="40">
        <f>tpo_bars!BJ183</f>
        <v>62.515873713732582</v>
      </c>
      <c r="AM183" s="57">
        <f t="shared" ref="AM183:AM188" si="398">AL$208</f>
        <v>58.005744505930473</v>
      </c>
      <c r="AN183" s="40">
        <f>tpo_bars!BM183</f>
        <v>50.583707179755891</v>
      </c>
      <c r="AO183" s="57">
        <f t="shared" ref="AO183:AO188" si="399">AN$208</f>
        <v>44.812533148668045</v>
      </c>
      <c r="AP183" s="40">
        <f>tpo_bars!BP183</f>
        <v>45.014226433978145</v>
      </c>
      <c r="AQ183" s="57">
        <f t="shared" ref="AQ183:AQ188" si="400">AP$208</f>
        <v>40.39151231622062</v>
      </c>
      <c r="AR183" s="40">
        <f>tpo_bars!BS183</f>
        <v>54.978390956476026</v>
      </c>
      <c r="AS183" s="57">
        <f t="shared" ref="AS183:AS188" si="401">AR$208</f>
        <v>50.582095544286453</v>
      </c>
      <c r="AT183" s="40">
        <f>tpo_bars!BY183</f>
        <v>50.770057305113518</v>
      </c>
      <c r="AU183" s="57">
        <f t="shared" ref="AU183:AW188" si="402">AT$208</f>
        <v>46.149060936980078</v>
      </c>
      <c r="AV183" s="40">
        <f>tpo_bars!BZ183</f>
        <v>74.86419194194967</v>
      </c>
      <c r="AW183" s="57">
        <f t="shared" si="402"/>
        <v>69.197424907532152</v>
      </c>
      <c r="AX183" s="40">
        <f>tpo_bars!CF183</f>
        <v>48.130530878927686</v>
      </c>
      <c r="AY183" s="57">
        <f t="shared" ref="AY183:AY188" si="403">AX$208</f>
        <v>43.852582435091875</v>
      </c>
      <c r="AZ183" s="40">
        <f>tpo_bars!CG183</f>
        <v>56.976744185494489</v>
      </c>
      <c r="BA183" s="57">
        <f t="shared" si="387"/>
        <v>48.23840237353776</v>
      </c>
      <c r="BB183" s="40">
        <f>tpo_bars!CJ183</f>
        <v>57.985624124820184</v>
      </c>
      <c r="BC183" s="57">
        <f t="shared" ref="BC183:BC188" si="404">BB$208</f>
        <v>51.832273954301691</v>
      </c>
      <c r="BD183" s="40">
        <f>tpo_bars!CM183</f>
        <v>65.27960526345332</v>
      </c>
      <c r="BE183" s="57">
        <f t="shared" ref="BE183:BE188" si="405">BD$208</f>
        <v>59.822477379870527</v>
      </c>
      <c r="BF183" s="58">
        <f t="shared" si="327"/>
        <v>55.310390526639111</v>
      </c>
      <c r="BG183" s="57">
        <f t="shared" ref="BG183:BG188" si="406">BF$208</f>
        <v>51.293759442737574</v>
      </c>
      <c r="BH183" s="57">
        <f t="shared" si="328"/>
        <v>-1.3106616736219046</v>
      </c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  <c r="CS183" s="57"/>
      <c r="CT183" s="57"/>
      <c r="CU183" s="57"/>
      <c r="CV183" s="57"/>
      <c r="CW183" s="57"/>
      <c r="CX183" s="57"/>
      <c r="CY183" s="57"/>
      <c r="CZ183" s="57"/>
      <c r="DA183" s="57"/>
      <c r="DB183" s="57"/>
      <c r="DC183" s="57"/>
      <c r="DD183" s="57"/>
      <c r="DE183" s="57"/>
      <c r="DF183" s="57"/>
      <c r="DG183" s="57"/>
      <c r="DH183" s="57"/>
      <c r="DI183" s="57"/>
      <c r="DJ183" s="57"/>
      <c r="DK183" s="57"/>
      <c r="DL183" s="57"/>
      <c r="DM183" s="57"/>
      <c r="DN183" s="57"/>
      <c r="DO183" s="57"/>
      <c r="DP183" s="57"/>
      <c r="DQ183" s="57"/>
      <c r="DR183" s="57"/>
      <c r="DS183" s="57"/>
      <c r="DT183" s="57"/>
      <c r="DU183" s="57"/>
      <c r="DV183" s="57"/>
      <c r="DW183" s="57"/>
      <c r="DX183" s="57"/>
      <c r="DY183" s="57"/>
      <c r="DZ183" s="57"/>
      <c r="EA183" s="57"/>
      <c r="EB183" s="57"/>
      <c r="EC183" s="57"/>
      <c r="ED183" s="57"/>
      <c r="EE183" s="57"/>
      <c r="EF183" s="57"/>
      <c r="EG183" s="57"/>
      <c r="EH183" s="57"/>
      <c r="EI183" s="57"/>
      <c r="EJ183" s="57"/>
      <c r="EK183" s="57"/>
      <c r="EL183" s="57"/>
      <c r="EM183" s="57"/>
      <c r="EN183" s="57"/>
      <c r="EO183" s="57"/>
      <c r="EP183" s="57"/>
      <c r="EQ183" s="57"/>
      <c r="ER183" s="57"/>
      <c r="ES183" s="57"/>
      <c r="ET183" s="57"/>
      <c r="EU183" s="57"/>
      <c r="EV183" s="57"/>
      <c r="EW183" s="57"/>
      <c r="EX183" s="57"/>
      <c r="EY183" s="57"/>
      <c r="EZ183" s="57"/>
      <c r="FA183" s="57"/>
    </row>
    <row r="184" spans="1:157" x14ac:dyDescent="0.3">
      <c r="B184" s="7">
        <v>119</v>
      </c>
      <c r="C184" s="3">
        <v>183</v>
      </c>
      <c r="D184" s="57">
        <f>tpo_bars!F184</f>
        <v>38.281249998587583</v>
      </c>
      <c r="E184" s="57">
        <f t="shared" si="381"/>
        <v>46.648736339764447</v>
      </c>
      <c r="F184" s="40">
        <f>tpo_bars!I184</f>
        <v>51.041666662973846</v>
      </c>
      <c r="G184" s="40">
        <f t="shared" si="382"/>
        <v>59.352598565610798</v>
      </c>
      <c r="H184" s="40">
        <f>tpo_bars!O184</f>
        <v>47.088413870222141</v>
      </c>
      <c r="I184" s="57">
        <f t="shared" si="383"/>
        <v>61.12820857601637</v>
      </c>
      <c r="J184" s="40">
        <f>tpo_bars!P184</f>
        <v>38.186961208117772</v>
      </c>
      <c r="K184" s="57">
        <f t="shared" si="388"/>
        <v>47.647752442080979</v>
      </c>
      <c r="L184" s="40">
        <f>tpo_bars!S184</f>
        <v>44.269206740685561</v>
      </c>
      <c r="M184" s="57">
        <f t="shared" si="384"/>
        <v>50.832972929165237</v>
      </c>
      <c r="N184" s="40">
        <f>tpo_bars!V184</f>
        <v>53.278028348315644</v>
      </c>
      <c r="O184" s="57">
        <f t="shared" si="389"/>
        <v>64.422717501952789</v>
      </c>
      <c r="P184" s="40">
        <f>tpo_bars!AB184</f>
        <v>46.715689298683074</v>
      </c>
      <c r="Q184" s="57">
        <f t="shared" si="390"/>
        <v>52.936577183255018</v>
      </c>
      <c r="R184" s="40">
        <f>tpo_bars!AC184</f>
        <v>46.628289471479</v>
      </c>
      <c r="S184" s="57">
        <f t="shared" si="391"/>
        <v>47.729411658556437</v>
      </c>
      <c r="T184" s="40">
        <f>tpo_bars!AF184</f>
        <v>38.784005627465937</v>
      </c>
      <c r="U184" s="57">
        <f t="shared" si="391"/>
        <v>44.428001876019032</v>
      </c>
      <c r="V184" s="40">
        <f>tpo_bars!AI184</f>
        <v>37.539724575650418</v>
      </c>
      <c r="W184" s="57">
        <f t="shared" si="392"/>
        <v>46.290815054386037</v>
      </c>
      <c r="X184" s="40">
        <f>tpo_bars!AO184</f>
        <v>50.666360290188507</v>
      </c>
      <c r="Y184" s="57">
        <f t="shared" si="393"/>
        <v>62.487771697542939</v>
      </c>
      <c r="Z184" s="40">
        <f>tpo_bars!AP184</f>
        <v>26.639014176129464</v>
      </c>
      <c r="AA184" s="57">
        <f t="shared" si="394"/>
        <v>34.622977742903629</v>
      </c>
      <c r="AB184" s="40">
        <f>tpo_bars!AS184</f>
        <v>42.073015603709834</v>
      </c>
      <c r="AC184" s="57">
        <f t="shared" si="385"/>
        <v>56.956581526242758</v>
      </c>
      <c r="AD184" s="40">
        <f>tpo_bars!AY184</f>
        <v>32.065990174551018</v>
      </c>
      <c r="AE184" s="57">
        <f t="shared" si="395"/>
        <v>42.094232068975195</v>
      </c>
      <c r="AF184" s="40">
        <f>tpo_bars!AZ184</f>
        <v>48.148777172788833</v>
      </c>
      <c r="AG184" s="57">
        <f t="shared" si="396"/>
        <v>50.560291391686576</v>
      </c>
      <c r="AH184" s="40">
        <f>tpo_bars!BF184</f>
        <v>42.259032215439518</v>
      </c>
      <c r="AI184" s="57">
        <f t="shared" si="386"/>
        <v>51.805044811857442</v>
      </c>
      <c r="AJ184" s="40">
        <f>tpo_bars!BG184</f>
        <v>39.887843706760151</v>
      </c>
      <c r="AK184" s="57">
        <f t="shared" si="397"/>
        <v>52.102706085479042</v>
      </c>
      <c r="AL184" s="40">
        <f>tpo_bars!BJ184</f>
        <v>48.985486090326262</v>
      </c>
      <c r="AM184" s="57">
        <f t="shared" si="398"/>
        <v>58.005744505930473</v>
      </c>
      <c r="AN184" s="40">
        <f>tpo_bars!BM184</f>
        <v>33.270185086492361</v>
      </c>
      <c r="AO184" s="57">
        <f t="shared" si="399"/>
        <v>44.812533148668045</v>
      </c>
      <c r="AP184" s="40">
        <f>tpo_bars!BP184</f>
        <v>31.146084080705556</v>
      </c>
      <c r="AQ184" s="57">
        <f t="shared" si="400"/>
        <v>40.39151231622062</v>
      </c>
      <c r="AR184" s="40">
        <f>tpo_bars!BS184</f>
        <v>41.789504719907299</v>
      </c>
      <c r="AS184" s="57">
        <f t="shared" si="401"/>
        <v>50.582095544286453</v>
      </c>
      <c r="AT184" s="40">
        <f>tpo_bars!BY184</f>
        <v>35.867914982706601</v>
      </c>
      <c r="AU184" s="57">
        <f t="shared" si="402"/>
        <v>46.149060936980078</v>
      </c>
      <c r="AV184" s="40">
        <f>tpo_bars!BZ184</f>
        <v>57.863890838697117</v>
      </c>
      <c r="AW184" s="57">
        <f t="shared" si="402"/>
        <v>69.197424907532152</v>
      </c>
      <c r="AX184" s="40">
        <f>tpo_bars!CF184</f>
        <v>32.511268154257202</v>
      </c>
      <c r="AY184" s="57">
        <f t="shared" si="403"/>
        <v>43.852582435091875</v>
      </c>
      <c r="AZ184" s="40">
        <f>tpo_bars!CG184</f>
        <v>30.761718749624297</v>
      </c>
      <c r="BA184" s="57">
        <f t="shared" si="387"/>
        <v>48.23840237353776</v>
      </c>
      <c r="BB184" s="40">
        <f>tpo_bars!CJ184</f>
        <v>39.525573613264719</v>
      </c>
      <c r="BC184" s="57">
        <f t="shared" si="404"/>
        <v>51.832273954301691</v>
      </c>
      <c r="BD184" s="40">
        <f>tpo_bars!CM184</f>
        <v>48.908221612704942</v>
      </c>
      <c r="BE184" s="57">
        <f t="shared" si="405"/>
        <v>59.822477379870527</v>
      </c>
      <c r="BF184" s="58">
        <f t="shared" si="327"/>
        <v>41.636411743349434</v>
      </c>
      <c r="BG184" s="57">
        <f t="shared" si="406"/>
        <v>51.293759442737574</v>
      </c>
      <c r="BH184" s="57">
        <f t="shared" si="328"/>
        <v>-2.7187557804014748</v>
      </c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57"/>
      <c r="CV184" s="57"/>
      <c r="CW184" s="57"/>
      <c r="CX184" s="57"/>
      <c r="CY184" s="57"/>
      <c r="CZ184" s="57"/>
      <c r="DA184" s="57"/>
      <c r="DB184" s="57"/>
      <c r="DC184" s="57"/>
      <c r="DD184" s="57"/>
      <c r="DE184" s="57"/>
      <c r="DF184" s="57"/>
      <c r="DG184" s="57"/>
      <c r="DH184" s="57"/>
      <c r="DI184" s="57"/>
      <c r="DJ184" s="57"/>
      <c r="DK184" s="57"/>
      <c r="DL184" s="57"/>
      <c r="DM184" s="57"/>
      <c r="DN184" s="57"/>
      <c r="DO184" s="57"/>
      <c r="DP184" s="57"/>
      <c r="DQ184" s="57"/>
      <c r="DR184" s="57"/>
      <c r="DS184" s="57"/>
      <c r="DT184" s="57"/>
      <c r="DU184" s="57"/>
      <c r="DV184" s="57"/>
      <c r="DW184" s="57"/>
      <c r="DX184" s="57"/>
      <c r="DY184" s="57"/>
      <c r="DZ184" s="57"/>
      <c r="EA184" s="57"/>
      <c r="EB184" s="57"/>
      <c r="EC184" s="57"/>
      <c r="ED184" s="57"/>
      <c r="EE184" s="57"/>
      <c r="EF184" s="57"/>
      <c r="EG184" s="57"/>
      <c r="EH184" s="57"/>
      <c r="EI184" s="57"/>
      <c r="EJ184" s="57"/>
      <c r="EK184" s="57"/>
      <c r="EL184" s="57"/>
      <c r="EM184" s="57"/>
      <c r="EN184" s="57"/>
      <c r="EO184" s="57"/>
      <c r="EP184" s="57"/>
      <c r="EQ184" s="57"/>
      <c r="ER184" s="57"/>
      <c r="ES184" s="57"/>
      <c r="ET184" s="57"/>
      <c r="EU184" s="57"/>
      <c r="EV184" s="57"/>
      <c r="EW184" s="57"/>
      <c r="EX184" s="57"/>
      <c r="EY184" s="57"/>
      <c r="EZ184" s="57"/>
      <c r="FA184" s="57"/>
    </row>
    <row r="185" spans="1:157" x14ac:dyDescent="0.3">
      <c r="B185" s="7">
        <v>120</v>
      </c>
      <c r="C185" s="3">
        <v>184</v>
      </c>
      <c r="D185" s="57">
        <f>tpo_bars!F185</f>
        <v>35.567575705762181</v>
      </c>
      <c r="E185" s="57">
        <f t="shared" si="381"/>
        <v>46.648736339764447</v>
      </c>
      <c r="F185" s="40">
        <f>tpo_bars!I185</f>
        <v>59.814453125973785</v>
      </c>
      <c r="G185" s="40">
        <f t="shared" si="382"/>
        <v>59.352598565610798</v>
      </c>
      <c r="H185" s="40">
        <f>tpo_bars!O185</f>
        <v>80.486692008842581</v>
      </c>
      <c r="I185" s="57">
        <f t="shared" si="383"/>
        <v>61.12820857601637</v>
      </c>
      <c r="J185" s="40">
        <f>tpo_bars!P185</f>
        <v>46.811311141254656</v>
      </c>
      <c r="K185" s="57">
        <f t="shared" si="388"/>
        <v>47.647752442080979</v>
      </c>
      <c r="L185" s="40">
        <f>tpo_bars!S185</f>
        <v>34.73607931366756</v>
      </c>
      <c r="M185" s="57">
        <f t="shared" si="384"/>
        <v>50.832972929165237</v>
      </c>
      <c r="N185" s="40">
        <f>tpo_bars!V185</f>
        <v>50.765901277442353</v>
      </c>
      <c r="O185" s="57">
        <f t="shared" si="389"/>
        <v>64.422717501952789</v>
      </c>
      <c r="P185" s="40">
        <f>tpo_bars!AB185</f>
        <v>57.235974021930105</v>
      </c>
      <c r="Q185" s="57">
        <f t="shared" si="390"/>
        <v>52.936577183255018</v>
      </c>
      <c r="R185" s="40">
        <f>tpo_bars!AC185</f>
        <v>41.736069049841319</v>
      </c>
      <c r="S185" s="57">
        <f t="shared" si="391"/>
        <v>47.729411658556437</v>
      </c>
      <c r="T185" s="40">
        <f>tpo_bars!AF185</f>
        <v>50.443814056516729</v>
      </c>
      <c r="U185" s="57">
        <f t="shared" si="391"/>
        <v>44.428001876019032</v>
      </c>
      <c r="V185" s="40">
        <f>tpo_bars!AI185</f>
        <v>58.827191234281507</v>
      </c>
      <c r="W185" s="57">
        <f t="shared" si="392"/>
        <v>46.290815054386037</v>
      </c>
      <c r="X185" s="40">
        <f>tpo_bars!AO185</f>
        <v>77.567253304773303</v>
      </c>
      <c r="Y185" s="57">
        <f t="shared" si="393"/>
        <v>62.487771697542939</v>
      </c>
      <c r="Z185" s="40">
        <f>tpo_bars!AP185</f>
        <v>32.854219644110728</v>
      </c>
      <c r="AA185" s="57">
        <f t="shared" si="394"/>
        <v>34.622977742903629</v>
      </c>
      <c r="AB185" s="40">
        <f>tpo_bars!AS185</f>
        <v>39.799528302033487</v>
      </c>
      <c r="AC185" s="57">
        <f t="shared" si="385"/>
        <v>56.956581526242758</v>
      </c>
      <c r="AD185" s="40">
        <f>tpo_bars!AY185</f>
        <v>53.117952908507185</v>
      </c>
      <c r="AE185" s="57">
        <f t="shared" si="395"/>
        <v>42.094232068975195</v>
      </c>
      <c r="AF185" s="40">
        <f>tpo_bars!AZ185</f>
        <v>36.835130078270076</v>
      </c>
      <c r="AG185" s="57">
        <f t="shared" si="396"/>
        <v>50.560291391686576</v>
      </c>
      <c r="AH185" s="40">
        <f>tpo_bars!BF185</f>
        <v>67.408288045509963</v>
      </c>
      <c r="AI185" s="57">
        <f t="shared" si="386"/>
        <v>51.805044811857442</v>
      </c>
      <c r="AJ185" s="40">
        <f>tpo_bars!BG185</f>
        <v>36.953655702497187</v>
      </c>
      <c r="AK185" s="57">
        <f t="shared" si="397"/>
        <v>52.102706085479042</v>
      </c>
      <c r="AL185" s="40">
        <f>tpo_bars!BJ185</f>
        <v>39.968822320149201</v>
      </c>
      <c r="AM185" s="57">
        <f t="shared" si="398"/>
        <v>58.005744505930473</v>
      </c>
      <c r="AN185" s="40">
        <f>tpo_bars!BM185</f>
        <v>36.704323508662881</v>
      </c>
      <c r="AO185" s="57">
        <f t="shared" si="399"/>
        <v>44.812533148668045</v>
      </c>
      <c r="AP185" s="40">
        <f>tpo_bars!BP185</f>
        <v>32.687974383586408</v>
      </c>
      <c r="AQ185" s="57">
        <f t="shared" si="400"/>
        <v>40.39151231622062</v>
      </c>
      <c r="AR185" s="40">
        <f>tpo_bars!BS185</f>
        <v>42.994748335379789</v>
      </c>
      <c r="AS185" s="57">
        <f t="shared" si="401"/>
        <v>50.582095544286453</v>
      </c>
      <c r="AT185" s="40">
        <f>tpo_bars!BY185</f>
        <v>57.528409088866269</v>
      </c>
      <c r="AU185" s="57">
        <f t="shared" si="402"/>
        <v>46.149060936980078</v>
      </c>
      <c r="AV185" s="40">
        <f>tpo_bars!BZ185</f>
        <v>42.798913043623664</v>
      </c>
      <c r="AW185" s="57">
        <f t="shared" si="402"/>
        <v>69.197424907532152</v>
      </c>
      <c r="AX185" s="40">
        <f>tpo_bars!CF185</f>
        <v>52.756454995791771</v>
      </c>
      <c r="AY185" s="57">
        <f t="shared" si="403"/>
        <v>43.852582435091875</v>
      </c>
      <c r="AZ185" s="40">
        <f>tpo_bars!CG185</f>
        <v>35.233397959285412</v>
      </c>
      <c r="BA185" s="57">
        <f t="shared" si="387"/>
        <v>48.23840237353776</v>
      </c>
      <c r="BB185" s="40">
        <f>tpo_bars!CJ185</f>
        <v>53.182081295935163</v>
      </c>
      <c r="BC185" s="57">
        <f t="shared" si="404"/>
        <v>51.832273954301691</v>
      </c>
      <c r="BD185" s="40">
        <f>tpo_bars!CM185</f>
        <v>55.036940894482704</v>
      </c>
      <c r="BE185" s="57">
        <f t="shared" si="405"/>
        <v>59.822477379870527</v>
      </c>
      <c r="BF185" s="58">
        <f t="shared" si="327"/>
        <v>48.513079805443617</v>
      </c>
      <c r="BG185" s="57">
        <f t="shared" si="406"/>
        <v>51.293759442737574</v>
      </c>
      <c r="BH185" s="57">
        <f t="shared" si="328"/>
        <v>-2.010622769083128</v>
      </c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  <c r="CS185" s="57"/>
      <c r="CT185" s="57"/>
      <c r="CU185" s="57"/>
      <c r="CV185" s="57"/>
      <c r="CW185" s="57"/>
      <c r="CX185" s="57"/>
      <c r="CY185" s="57"/>
      <c r="CZ185" s="57"/>
      <c r="DA185" s="57"/>
      <c r="DB185" s="57"/>
      <c r="DC185" s="57"/>
      <c r="DD185" s="57"/>
      <c r="DE185" s="57"/>
      <c r="DF185" s="57"/>
      <c r="DG185" s="57"/>
      <c r="DH185" s="57"/>
      <c r="DI185" s="57"/>
      <c r="DJ185" s="57"/>
      <c r="DK185" s="57"/>
      <c r="DL185" s="57"/>
      <c r="DM185" s="57"/>
      <c r="DN185" s="57"/>
      <c r="DO185" s="57"/>
      <c r="DP185" s="57"/>
      <c r="DQ185" s="57"/>
      <c r="DR185" s="57"/>
      <c r="DS185" s="57"/>
      <c r="DT185" s="57"/>
      <c r="DU185" s="57"/>
      <c r="DV185" s="57"/>
      <c r="DW185" s="57"/>
      <c r="DX185" s="57"/>
      <c r="DY185" s="57"/>
      <c r="DZ185" s="57"/>
      <c r="EA185" s="57"/>
      <c r="EB185" s="57"/>
      <c r="EC185" s="57"/>
      <c r="ED185" s="57"/>
      <c r="EE185" s="57"/>
      <c r="EF185" s="57"/>
      <c r="EG185" s="57"/>
      <c r="EH185" s="57"/>
      <c r="EI185" s="57"/>
      <c r="EJ185" s="57"/>
      <c r="EK185" s="57"/>
      <c r="EL185" s="57"/>
      <c r="EM185" s="57"/>
      <c r="EN185" s="57"/>
      <c r="EO185" s="57"/>
      <c r="EP185" s="57"/>
      <c r="EQ185" s="57"/>
      <c r="ER185" s="57"/>
      <c r="ES185" s="57"/>
      <c r="ET185" s="57"/>
      <c r="EU185" s="57"/>
      <c r="EV185" s="57"/>
      <c r="EW185" s="57"/>
      <c r="EX185" s="57"/>
      <c r="EY185" s="57"/>
      <c r="EZ185" s="57"/>
      <c r="FA185" s="57"/>
    </row>
    <row r="186" spans="1:157" x14ac:dyDescent="0.3">
      <c r="C186" s="3">
        <v>185</v>
      </c>
      <c r="D186" s="57">
        <f>tpo_bars!F186</f>
        <v>35.567575705762181</v>
      </c>
      <c r="E186" s="57">
        <f t="shared" si="381"/>
        <v>46.648736339764447</v>
      </c>
      <c r="F186" s="40">
        <f>tpo_bars!I186</f>
        <v>59.814453125973785</v>
      </c>
      <c r="G186" s="40">
        <f t="shared" si="382"/>
        <v>59.352598565610798</v>
      </c>
      <c r="H186" s="40">
        <f>tpo_bars!O186</f>
        <v>68.074523514335397</v>
      </c>
      <c r="I186" s="57">
        <f t="shared" si="383"/>
        <v>61.12820857601637</v>
      </c>
      <c r="J186" s="40">
        <f>tpo_bars!P186</f>
        <v>46.811311141254656</v>
      </c>
      <c r="K186" s="57">
        <f t="shared" si="388"/>
        <v>47.647752442080979</v>
      </c>
      <c r="L186" s="40">
        <f>tpo_bars!S186</f>
        <v>34.73607931366756</v>
      </c>
      <c r="M186" s="57">
        <f t="shared" si="384"/>
        <v>50.832972929165237</v>
      </c>
      <c r="N186" s="40">
        <f>tpo_bars!V186</f>
        <v>50.765901277442353</v>
      </c>
      <c r="O186" s="57">
        <f t="shared" si="389"/>
        <v>64.422717501952789</v>
      </c>
      <c r="P186" s="40">
        <f>tpo_bars!AB186</f>
        <v>63.056801166080334</v>
      </c>
      <c r="Q186" s="57">
        <f t="shared" si="390"/>
        <v>52.936577183255018</v>
      </c>
      <c r="R186" s="40">
        <f>tpo_bars!AC186</f>
        <v>41.736069049841319</v>
      </c>
      <c r="S186" s="57">
        <f t="shared" si="391"/>
        <v>47.729411658556437</v>
      </c>
      <c r="T186" s="40">
        <f>tpo_bars!AF186</f>
        <v>50.443814056516729</v>
      </c>
      <c r="U186" s="57">
        <f t="shared" si="391"/>
        <v>44.428001876019032</v>
      </c>
      <c r="V186" s="40">
        <f>tpo_bars!AI186</f>
        <v>58.827191234281507</v>
      </c>
      <c r="W186" s="57">
        <f t="shared" si="392"/>
        <v>46.290815054386037</v>
      </c>
      <c r="X186" s="40">
        <f>tpo_bars!AO186</f>
        <v>71.488717865607512</v>
      </c>
      <c r="Y186" s="57">
        <f t="shared" si="393"/>
        <v>62.487771697542939</v>
      </c>
      <c r="Z186" s="40">
        <f>tpo_bars!AP186</f>
        <v>32.854219644110728</v>
      </c>
      <c r="AA186" s="57">
        <f t="shared" si="394"/>
        <v>34.622977742903629</v>
      </c>
      <c r="AB186" s="40">
        <f>tpo_bars!AS186</f>
        <v>39.799528302033487</v>
      </c>
      <c r="AC186" s="57">
        <f t="shared" si="385"/>
        <v>56.956581526242758</v>
      </c>
      <c r="AD186" s="40">
        <f>tpo_bars!AY186</f>
        <v>52.712313481194577</v>
      </c>
      <c r="AE186" s="57">
        <f t="shared" si="395"/>
        <v>42.094232068975195</v>
      </c>
      <c r="AF186" s="40">
        <f>tpo_bars!AZ186</f>
        <v>36.835130078270076</v>
      </c>
      <c r="AG186" s="57">
        <f t="shared" si="396"/>
        <v>50.560291391686576</v>
      </c>
      <c r="AH186" s="40">
        <f>tpo_bars!BF186</f>
        <v>64.331561195212075</v>
      </c>
      <c r="AI186" s="57">
        <f t="shared" si="386"/>
        <v>51.805044811857442</v>
      </c>
      <c r="AJ186" s="40">
        <f>tpo_bars!BG186</f>
        <v>36.953655702497187</v>
      </c>
      <c r="AK186" s="57">
        <f t="shared" si="397"/>
        <v>52.102706085479042</v>
      </c>
      <c r="AL186" s="40">
        <f>tpo_bars!BJ186</f>
        <v>39.968822320149201</v>
      </c>
      <c r="AM186" s="57">
        <f t="shared" si="398"/>
        <v>58.005744505930473</v>
      </c>
      <c r="AN186" s="40">
        <f>tpo_bars!BM186</f>
        <v>36.704323508662881</v>
      </c>
      <c r="AO186" s="57">
        <f t="shared" si="399"/>
        <v>44.812533148668045</v>
      </c>
      <c r="AP186" s="40">
        <f>tpo_bars!BP186</f>
        <v>32.687974383586408</v>
      </c>
      <c r="AQ186" s="57">
        <f t="shared" si="400"/>
        <v>40.39151231622062</v>
      </c>
      <c r="AR186" s="40">
        <f>tpo_bars!BS186</f>
        <v>42.994748335379789</v>
      </c>
      <c r="AS186" s="57">
        <f t="shared" si="401"/>
        <v>50.582095544286453</v>
      </c>
      <c r="AT186" s="40">
        <f>tpo_bars!BY186</f>
        <v>48.018292683841999</v>
      </c>
      <c r="AU186" s="57">
        <f t="shared" si="402"/>
        <v>46.149060936980078</v>
      </c>
      <c r="AV186" s="40">
        <f>tpo_bars!BZ186</f>
        <v>42.798913043623664</v>
      </c>
      <c r="AW186" s="57">
        <f t="shared" si="402"/>
        <v>69.197424907532152</v>
      </c>
      <c r="AX186" s="40">
        <f>tpo_bars!CF186</f>
        <v>46.023127514423756</v>
      </c>
      <c r="AY186" s="57">
        <f t="shared" si="403"/>
        <v>43.852582435091875</v>
      </c>
      <c r="AZ186" s="40">
        <f>tpo_bars!CG186</f>
        <v>35.233397959285412</v>
      </c>
      <c r="BA186" s="57">
        <f t="shared" si="387"/>
        <v>48.23840237353776</v>
      </c>
      <c r="BB186" s="40">
        <f>tpo_bars!CJ186</f>
        <v>53.182081295935163</v>
      </c>
      <c r="BC186" s="57">
        <f t="shared" si="404"/>
        <v>51.832273954301691</v>
      </c>
      <c r="BD186" s="40">
        <f>tpo_bars!CM186</f>
        <v>55.036940894482704</v>
      </c>
      <c r="BE186" s="57">
        <f t="shared" si="405"/>
        <v>59.822477379870527</v>
      </c>
      <c r="BF186" s="58">
        <f t="shared" si="327"/>
        <v>47.313239547905638</v>
      </c>
      <c r="BG186" s="57">
        <f t="shared" si="406"/>
        <v>51.293759442737574</v>
      </c>
      <c r="BH186" s="57">
        <f t="shared" si="328"/>
        <v>-2.1341777359652436</v>
      </c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  <c r="CS186" s="57"/>
      <c r="CT186" s="57"/>
      <c r="CU186" s="57"/>
      <c r="CV186" s="57"/>
      <c r="CW186" s="57"/>
      <c r="CX186" s="57"/>
      <c r="CY186" s="57"/>
      <c r="CZ186" s="57"/>
      <c r="DA186" s="57"/>
      <c r="DB186" s="57"/>
      <c r="DC186" s="57"/>
      <c r="DD186" s="57"/>
      <c r="DE186" s="57"/>
      <c r="DF186" s="57"/>
      <c r="DG186" s="57"/>
      <c r="DH186" s="57"/>
      <c r="DI186" s="57"/>
      <c r="DJ186" s="57"/>
      <c r="DK186" s="57"/>
      <c r="DL186" s="57"/>
      <c r="DM186" s="57"/>
      <c r="DN186" s="57"/>
      <c r="DO186" s="57"/>
      <c r="DP186" s="57"/>
      <c r="DQ186" s="57"/>
      <c r="DR186" s="57"/>
      <c r="DS186" s="57"/>
      <c r="DT186" s="57"/>
      <c r="DU186" s="57"/>
      <c r="DV186" s="57"/>
      <c r="DW186" s="57"/>
      <c r="DX186" s="57"/>
      <c r="DY186" s="57"/>
      <c r="DZ186" s="57"/>
      <c r="EA186" s="57"/>
      <c r="EB186" s="57"/>
      <c r="EC186" s="57"/>
      <c r="ED186" s="57"/>
      <c r="EE186" s="57"/>
      <c r="EF186" s="57"/>
      <c r="EG186" s="57"/>
      <c r="EH186" s="57"/>
      <c r="EI186" s="57"/>
      <c r="EJ186" s="57"/>
      <c r="EK186" s="57"/>
      <c r="EL186" s="57"/>
      <c r="EM186" s="57"/>
      <c r="EN186" s="57"/>
      <c r="EO186" s="57"/>
      <c r="EP186" s="57"/>
      <c r="EQ186" s="57"/>
      <c r="ER186" s="57"/>
      <c r="ES186" s="57"/>
      <c r="ET186" s="57"/>
      <c r="EU186" s="57"/>
      <c r="EV186" s="57"/>
      <c r="EW186" s="57"/>
      <c r="EX186" s="57"/>
      <c r="EY186" s="57"/>
      <c r="EZ186" s="57"/>
      <c r="FA186" s="57"/>
    </row>
    <row r="187" spans="1:157" x14ac:dyDescent="0.3">
      <c r="C187" s="3">
        <v>186</v>
      </c>
      <c r="D187" s="57">
        <f>tpo_bars!F187</f>
        <v>35.567575705762181</v>
      </c>
      <c r="E187" s="57">
        <f t="shared" si="381"/>
        <v>46.648736339764447</v>
      </c>
      <c r="F187" s="40">
        <f>tpo_bars!I187</f>
        <v>59.814453125973785</v>
      </c>
      <c r="G187" s="40">
        <f t="shared" si="382"/>
        <v>59.352598565610798</v>
      </c>
      <c r="H187" s="40">
        <f>tpo_bars!O187</f>
        <v>65.348124050323094</v>
      </c>
      <c r="I187" s="57">
        <f t="shared" si="383"/>
        <v>61.12820857601637</v>
      </c>
      <c r="J187" s="40">
        <f>tpo_bars!P187</f>
        <v>46.811311141254656</v>
      </c>
      <c r="K187" s="57">
        <f t="shared" si="388"/>
        <v>47.647752442080979</v>
      </c>
      <c r="L187" s="40">
        <f>tpo_bars!S187</f>
        <v>34.73607931366756</v>
      </c>
      <c r="M187" s="57">
        <f t="shared" si="384"/>
        <v>50.832972929165237</v>
      </c>
      <c r="N187" s="40">
        <f>tpo_bars!V187</f>
        <v>50.765901277442353</v>
      </c>
      <c r="O187" s="57">
        <f t="shared" si="389"/>
        <v>64.422717501952789</v>
      </c>
      <c r="P187" s="40">
        <f>tpo_bars!AB187</f>
        <v>53.072849805103644</v>
      </c>
      <c r="Q187" s="57">
        <f t="shared" si="390"/>
        <v>52.936577183255018</v>
      </c>
      <c r="R187" s="40">
        <f>tpo_bars!AC187</f>
        <v>41.736069049841319</v>
      </c>
      <c r="S187" s="57">
        <f t="shared" si="391"/>
        <v>47.729411658556437</v>
      </c>
      <c r="T187" s="40">
        <f>tpo_bars!AF187</f>
        <v>50.443814056516729</v>
      </c>
      <c r="U187" s="57">
        <f t="shared" si="391"/>
        <v>44.428001876019032</v>
      </c>
      <c r="V187" s="40">
        <f>tpo_bars!AI187</f>
        <v>58.827191234281507</v>
      </c>
      <c r="W187" s="57">
        <f t="shared" si="392"/>
        <v>46.290815054386037</v>
      </c>
      <c r="X187" s="40">
        <f>tpo_bars!AO187</f>
        <v>71.364034793818377</v>
      </c>
      <c r="Y187" s="57">
        <f t="shared" si="393"/>
        <v>62.487771697542939</v>
      </c>
      <c r="Z187" s="40">
        <f>tpo_bars!AP187</f>
        <v>32.854219644110728</v>
      </c>
      <c r="AA187" s="57">
        <f t="shared" si="394"/>
        <v>34.622977742903629</v>
      </c>
      <c r="AB187" s="40">
        <f>tpo_bars!AS187</f>
        <v>39.799528302033487</v>
      </c>
      <c r="AC187" s="57">
        <f t="shared" si="385"/>
        <v>56.956581526242758</v>
      </c>
      <c r="AD187" s="40">
        <f>tpo_bars!AY187</f>
        <v>48.985485783713756</v>
      </c>
      <c r="AE187" s="57">
        <f t="shared" si="395"/>
        <v>42.094232068975195</v>
      </c>
      <c r="AF187" s="40">
        <f>tpo_bars!AZ187</f>
        <v>36.835130078270076</v>
      </c>
      <c r="AG187" s="57">
        <f t="shared" si="396"/>
        <v>50.560291391686576</v>
      </c>
      <c r="AH187" s="40">
        <f>tpo_bars!BF187</f>
        <v>61.069289570488692</v>
      </c>
      <c r="AI187" s="57">
        <f t="shared" si="386"/>
        <v>51.805044811857442</v>
      </c>
      <c r="AJ187" s="40">
        <f>tpo_bars!BG187</f>
        <v>36.953655702497187</v>
      </c>
      <c r="AK187" s="57">
        <f t="shared" si="397"/>
        <v>52.102706085479042</v>
      </c>
      <c r="AL187" s="40">
        <f>tpo_bars!BJ187</f>
        <v>39.968822320149201</v>
      </c>
      <c r="AM187" s="57">
        <f t="shared" si="398"/>
        <v>58.005744505930473</v>
      </c>
      <c r="AN187" s="40">
        <f>tpo_bars!BM187</f>
        <v>36.704323508662881</v>
      </c>
      <c r="AO187" s="57">
        <f t="shared" si="399"/>
        <v>44.812533148668045</v>
      </c>
      <c r="AP187" s="40">
        <f>tpo_bars!BP187</f>
        <v>32.687974383586408</v>
      </c>
      <c r="AQ187" s="57">
        <f t="shared" si="400"/>
        <v>40.39151231622062</v>
      </c>
      <c r="AR187" s="40">
        <f>tpo_bars!BS187</f>
        <v>42.994748335379789</v>
      </c>
      <c r="AS187" s="57">
        <f t="shared" si="401"/>
        <v>50.582095544286453</v>
      </c>
      <c r="AT187" s="40">
        <f>tpo_bars!BY187</f>
        <v>52.891791039718527</v>
      </c>
      <c r="AU187" s="57">
        <f t="shared" si="402"/>
        <v>46.149060936980078</v>
      </c>
      <c r="AV187" s="40">
        <f>tpo_bars!BZ187</f>
        <v>42.798913043623664</v>
      </c>
      <c r="AW187" s="57">
        <f t="shared" si="402"/>
        <v>69.197424907532152</v>
      </c>
      <c r="AX187" s="40">
        <f>tpo_bars!CF187</f>
        <v>34.065160671468789</v>
      </c>
      <c r="AY187" s="57">
        <f t="shared" si="403"/>
        <v>43.852582435091875</v>
      </c>
      <c r="AZ187" s="40">
        <f>tpo_bars!CG187</f>
        <v>35.233397959285412</v>
      </c>
      <c r="BA187" s="57">
        <f t="shared" si="387"/>
        <v>48.23840237353776</v>
      </c>
      <c r="BB187" s="40">
        <f>tpo_bars!CJ187</f>
        <v>53.182081295935163</v>
      </c>
      <c r="BC187" s="57">
        <f t="shared" si="404"/>
        <v>51.832273954301691</v>
      </c>
      <c r="BD187" s="40">
        <f>tpo_bars!CM187</f>
        <v>55.036940894482704</v>
      </c>
      <c r="BE187" s="57">
        <f t="shared" si="405"/>
        <v>59.822477379870527</v>
      </c>
      <c r="BF187" s="58">
        <f t="shared" si="327"/>
        <v>46.316624669903391</v>
      </c>
      <c r="BG187" s="57">
        <f t="shared" si="406"/>
        <v>51.293759442737574</v>
      </c>
      <c r="BH187" s="57">
        <f t="shared" si="328"/>
        <v>-2.236805329490454</v>
      </c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  <c r="CS187" s="57"/>
      <c r="CT187" s="57"/>
      <c r="CU187" s="57"/>
      <c r="CV187" s="57"/>
      <c r="CW187" s="57"/>
      <c r="CX187" s="57"/>
      <c r="CY187" s="57"/>
      <c r="CZ187" s="57"/>
      <c r="DA187" s="57"/>
      <c r="DB187" s="57"/>
      <c r="DC187" s="57"/>
      <c r="DD187" s="57"/>
      <c r="DE187" s="57"/>
      <c r="DF187" s="57"/>
      <c r="DG187" s="57"/>
      <c r="DH187" s="57"/>
      <c r="DI187" s="57"/>
      <c r="DJ187" s="57"/>
      <c r="DK187" s="57"/>
      <c r="DL187" s="57"/>
      <c r="DM187" s="57"/>
      <c r="DN187" s="57"/>
      <c r="DO187" s="57"/>
      <c r="DP187" s="57"/>
      <c r="DQ187" s="57"/>
      <c r="DR187" s="57"/>
      <c r="DS187" s="57"/>
      <c r="DT187" s="57"/>
      <c r="DU187" s="57"/>
      <c r="DV187" s="57"/>
      <c r="DW187" s="57"/>
      <c r="DX187" s="57"/>
      <c r="DY187" s="57"/>
      <c r="DZ187" s="57"/>
      <c r="EA187" s="57"/>
      <c r="EB187" s="57"/>
      <c r="EC187" s="57"/>
      <c r="ED187" s="57"/>
      <c r="EE187" s="57"/>
      <c r="EF187" s="57"/>
      <c r="EG187" s="57"/>
      <c r="EH187" s="57"/>
      <c r="EI187" s="57"/>
      <c r="EJ187" s="57"/>
      <c r="EK187" s="57"/>
      <c r="EL187" s="57"/>
      <c r="EM187" s="57"/>
      <c r="EN187" s="57"/>
      <c r="EO187" s="57"/>
      <c r="EP187" s="57"/>
      <c r="EQ187" s="57"/>
      <c r="ER187" s="57"/>
      <c r="ES187" s="57"/>
      <c r="ET187" s="57"/>
      <c r="EU187" s="57"/>
      <c r="EV187" s="57"/>
      <c r="EW187" s="57"/>
      <c r="EX187" s="57"/>
      <c r="EY187" s="57"/>
      <c r="EZ187" s="57"/>
      <c r="FA187" s="57"/>
    </row>
    <row r="188" spans="1:157" x14ac:dyDescent="0.3">
      <c r="B188" s="7" t="s">
        <v>43</v>
      </c>
      <c r="C188" s="3">
        <v>187</v>
      </c>
      <c r="D188" s="57">
        <f>tpo_bars!F188</f>
        <v>35.567575705762181</v>
      </c>
      <c r="E188" s="57">
        <f t="shared" si="381"/>
        <v>46.648736339764447</v>
      </c>
      <c r="F188" s="40">
        <f>tpo_bars!I188</f>
        <v>59.814453125973785</v>
      </c>
      <c r="G188" s="40">
        <f t="shared" si="382"/>
        <v>59.352598565610798</v>
      </c>
      <c r="H188" s="40">
        <f>tpo_bars!O188</f>
        <v>21.702933915949917</v>
      </c>
      <c r="I188" s="57">
        <f t="shared" si="383"/>
        <v>61.12820857601637</v>
      </c>
      <c r="J188" s="40">
        <f>tpo_bars!P188</f>
        <v>46.811311141254656</v>
      </c>
      <c r="K188" s="57">
        <f t="shared" si="388"/>
        <v>47.647752442080979</v>
      </c>
      <c r="L188" s="40">
        <f>tpo_bars!S188</f>
        <v>34.73607931366756</v>
      </c>
      <c r="M188" s="57">
        <f t="shared" si="384"/>
        <v>50.832972929165237</v>
      </c>
      <c r="N188" s="40">
        <f>tpo_bars!V188</f>
        <v>50.765901277442353</v>
      </c>
      <c r="O188" s="57">
        <f t="shared" si="389"/>
        <v>64.422717501952789</v>
      </c>
      <c r="P188" s="40">
        <f>tpo_bars!AB188</f>
        <v>12.788014257333225</v>
      </c>
      <c r="Q188" s="57">
        <f t="shared" si="390"/>
        <v>52.936577183255018</v>
      </c>
      <c r="R188" s="40">
        <f>tpo_bars!AC188</f>
        <v>41.736069049841319</v>
      </c>
      <c r="S188" s="57">
        <f t="shared" si="391"/>
        <v>47.729411658556437</v>
      </c>
      <c r="T188" s="40">
        <f>tpo_bars!AF188</f>
        <v>50.443814056516729</v>
      </c>
      <c r="U188" s="57">
        <f t="shared" si="391"/>
        <v>44.428001876019032</v>
      </c>
      <c r="V188" s="40">
        <f>tpo_bars!AI188</f>
        <v>58.827191234281507</v>
      </c>
      <c r="W188" s="57">
        <f t="shared" si="392"/>
        <v>46.290815054386037</v>
      </c>
      <c r="X188" s="40">
        <f>tpo_bars!AO188</f>
        <v>10.173166831097847</v>
      </c>
      <c r="Y188" s="57">
        <f t="shared" si="393"/>
        <v>62.487771697542939</v>
      </c>
      <c r="Z188" s="40">
        <f>tpo_bars!AP188</f>
        <v>32.854219644110728</v>
      </c>
      <c r="AA188" s="57">
        <f t="shared" si="394"/>
        <v>34.622977742903629</v>
      </c>
      <c r="AB188" s="40">
        <f>tpo_bars!AS188</f>
        <v>39.799528302033487</v>
      </c>
      <c r="AC188" s="57">
        <f t="shared" si="385"/>
        <v>56.956581526242758</v>
      </c>
      <c r="AD188" s="40">
        <f>tpo_bars!AY188</f>
        <v>9.387772479574009</v>
      </c>
      <c r="AE188" s="57">
        <f t="shared" si="395"/>
        <v>42.094232068975195</v>
      </c>
      <c r="AF188" s="40">
        <f>tpo_bars!AZ188</f>
        <v>36.835130078270076</v>
      </c>
      <c r="AG188" s="57">
        <f t="shared" si="396"/>
        <v>50.560291391686576</v>
      </c>
      <c r="AH188" s="40">
        <f>tpo_bars!BF188</f>
        <v>39.412242223256548</v>
      </c>
      <c r="AI188" s="57">
        <f t="shared" si="386"/>
        <v>51.805044811857442</v>
      </c>
      <c r="AJ188" s="40">
        <f>tpo_bars!BG188</f>
        <v>36.953655702497187</v>
      </c>
      <c r="AK188" s="57">
        <f t="shared" si="397"/>
        <v>52.102706085479042</v>
      </c>
      <c r="AL188" s="40">
        <f>tpo_bars!BJ188</f>
        <v>39.968822320149201</v>
      </c>
      <c r="AM188" s="57">
        <f t="shared" si="398"/>
        <v>58.005744505930473</v>
      </c>
      <c r="AN188" s="40">
        <f>tpo_bars!BM188</f>
        <v>36.704323508662881</v>
      </c>
      <c r="AO188" s="57">
        <f t="shared" si="399"/>
        <v>44.812533148668045</v>
      </c>
      <c r="AP188" s="40">
        <f>tpo_bars!BP188</f>
        <v>32.687974383586408</v>
      </c>
      <c r="AQ188" s="57">
        <f t="shared" si="400"/>
        <v>40.39151231622062</v>
      </c>
      <c r="AR188" s="40">
        <f>tpo_bars!BS188</f>
        <v>42.994748335379789</v>
      </c>
      <c r="AS188" s="57">
        <f t="shared" si="401"/>
        <v>50.582095544286453</v>
      </c>
      <c r="AT188" s="40">
        <f>tpo_bars!BY188</f>
        <v>12.784090909998721</v>
      </c>
      <c r="AU188" s="57">
        <f t="shared" si="402"/>
        <v>46.149060936980078</v>
      </c>
      <c r="AV188" s="40">
        <f>tpo_bars!BZ188</f>
        <v>42.798913043623664</v>
      </c>
      <c r="AW188" s="57">
        <f t="shared" si="402"/>
        <v>69.197424907532152</v>
      </c>
      <c r="AX188" s="40">
        <f>tpo_bars!CF188</f>
        <v>6.9078857197220636</v>
      </c>
      <c r="AY188" s="57">
        <f t="shared" si="403"/>
        <v>43.852582435091875</v>
      </c>
      <c r="AZ188" s="40">
        <f>tpo_bars!CG188</f>
        <v>35.233397959285412</v>
      </c>
      <c r="BA188" s="57">
        <f t="shared" si="387"/>
        <v>48.23840237353776</v>
      </c>
      <c r="BB188" s="40">
        <f>tpo_bars!CJ188</f>
        <v>53.182081295935163</v>
      </c>
      <c r="BC188" s="57">
        <f t="shared" si="404"/>
        <v>51.832273954301691</v>
      </c>
      <c r="BD188" s="40">
        <f>tpo_bars!CM188</f>
        <v>55.036940894482704</v>
      </c>
      <c r="BE188" s="57">
        <f t="shared" si="405"/>
        <v>59.822477379870527</v>
      </c>
      <c r="BF188" s="58">
        <f t="shared" si="327"/>
        <v>36.181786544803302</v>
      </c>
      <c r="BG188" s="57">
        <f t="shared" si="406"/>
        <v>51.293759442737574</v>
      </c>
      <c r="BH188" s="57">
        <f t="shared" si="328"/>
        <v>-3.2804522491827695</v>
      </c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  <c r="CS188" s="57"/>
      <c r="CT188" s="57"/>
      <c r="CU188" s="57"/>
      <c r="CV188" s="57"/>
      <c r="CW188" s="57"/>
      <c r="CX188" s="57"/>
      <c r="CY188" s="57"/>
      <c r="CZ188" s="57"/>
      <c r="DA188" s="57"/>
      <c r="DB188" s="57"/>
      <c r="DC188" s="57"/>
      <c r="DD188" s="57"/>
      <c r="DE188" s="57"/>
      <c r="DF188" s="57"/>
      <c r="DG188" s="57"/>
      <c r="DH188" s="57"/>
      <c r="DI188" s="57"/>
      <c r="DJ188" s="57"/>
      <c r="DK188" s="57"/>
      <c r="DL188" s="57"/>
      <c r="DM188" s="57"/>
      <c r="DN188" s="57"/>
      <c r="DO188" s="57"/>
      <c r="DP188" s="57"/>
      <c r="DQ188" s="57"/>
      <c r="DR188" s="57"/>
      <c r="DS188" s="57"/>
      <c r="DT188" s="57"/>
      <c r="DU188" s="57"/>
      <c r="DV188" s="57"/>
      <c r="DW188" s="57"/>
      <c r="DX188" s="57"/>
      <c r="DY188" s="57"/>
      <c r="DZ188" s="57"/>
      <c r="EA188" s="57"/>
      <c r="EB188" s="57"/>
      <c r="EC188" s="57"/>
      <c r="ED188" s="57"/>
      <c r="EE188" s="57"/>
      <c r="EF188" s="57"/>
      <c r="EG188" s="57"/>
      <c r="EH188" s="57"/>
      <c r="EI188" s="57"/>
      <c r="EJ188" s="57"/>
      <c r="EK188" s="57"/>
      <c r="EL188" s="57"/>
      <c r="EM188" s="57"/>
      <c r="EN188" s="57"/>
      <c r="EO188" s="57"/>
      <c r="EP188" s="57"/>
      <c r="EQ188" s="57"/>
      <c r="ER188" s="57"/>
      <c r="ES188" s="57"/>
      <c r="ET188" s="57"/>
      <c r="EU188" s="57"/>
      <c r="EV188" s="57"/>
      <c r="EW188" s="57"/>
      <c r="EX188" s="57"/>
      <c r="EY188" s="57"/>
      <c r="EZ188" s="57"/>
      <c r="FA188" s="57"/>
    </row>
    <row r="189" spans="1:157" s="40" customFormat="1" x14ac:dyDescent="0.3">
      <c r="A189" s="54"/>
      <c r="B189" s="38" t="s">
        <v>158</v>
      </c>
      <c r="D189" s="18">
        <f>AVERAGE(D2:D188)</f>
        <v>65.269317668400191</v>
      </c>
      <c r="E189" s="59">
        <f>D$209</f>
        <v>65.980178674795283</v>
      </c>
      <c r="F189" s="18">
        <f>AVERAGE(F2:F188)</f>
        <v>79.593312684037272</v>
      </c>
      <c r="G189" s="60">
        <f>F$209</f>
        <v>78.910948440572085</v>
      </c>
      <c r="H189" s="18">
        <f>AVERAGE(H2:H188)</f>
        <v>78.584999841702839</v>
      </c>
      <c r="I189" s="59">
        <f>H$209</f>
        <v>79.332524462490355</v>
      </c>
      <c r="J189" s="18">
        <f>AVERAGE(J2:J188)</f>
        <v>75.06275619276785</v>
      </c>
      <c r="K189" s="59">
        <f>J$209</f>
        <v>74.916346450239288</v>
      </c>
      <c r="L189" s="18">
        <f>AVERAGE(L2:L188)</f>
        <v>74.684716687549894</v>
      </c>
      <c r="M189" s="59">
        <f>L$209</f>
        <v>73.623146682494991</v>
      </c>
      <c r="N189" s="18">
        <f>AVERAGE(N2:N188)</f>
        <v>79.666959265506321</v>
      </c>
      <c r="O189" s="59">
        <f>N$209</f>
        <v>80.655540588298933</v>
      </c>
      <c r="P189" s="18">
        <f>AVERAGE(P2:P188)</f>
        <v>69.259290999573253</v>
      </c>
      <c r="Q189" s="59">
        <f>P$209</f>
        <v>69.854179465344927</v>
      </c>
      <c r="R189" s="18">
        <f>AVERAGE(R2:R188)</f>
        <v>69.731145550330496</v>
      </c>
      <c r="S189" s="59">
        <f>R$209</f>
        <v>69.993852346816738</v>
      </c>
      <c r="T189" s="18">
        <f>AVERAGE(T2:T188)</f>
        <v>63.803038707091282</v>
      </c>
      <c r="U189" s="59">
        <f>T$209</f>
        <v>63.614882410940638</v>
      </c>
      <c r="V189" s="18">
        <f>AVERAGE(V2:V188)</f>
        <v>56.419270815786966</v>
      </c>
      <c r="W189" s="59">
        <f>V$209</f>
        <v>56.78393099396974</v>
      </c>
      <c r="X189" s="18">
        <f>AVERAGE(X2:X188)</f>
        <v>84.557314856207711</v>
      </c>
      <c r="Y189" s="59">
        <f>X$209</f>
        <v>85.461549093458416</v>
      </c>
      <c r="Z189" s="18">
        <f t="shared" ref="Z189:BD189" si="407">AVERAGE(Z2:Z188)</f>
        <v>53.438283511993923</v>
      </c>
      <c r="AA189" s="59">
        <f>Z$209</f>
        <v>53.815730195249813</v>
      </c>
      <c r="AB189" s="18">
        <f t="shared" si="407"/>
        <v>74.168218061167508</v>
      </c>
      <c r="AC189" s="59">
        <f>AB$209</f>
        <v>75.105968663083331</v>
      </c>
      <c r="AD189" s="18">
        <f t="shared" si="407"/>
        <v>59.543401913154661</v>
      </c>
      <c r="AE189" s="59">
        <f>AD$209</f>
        <v>60.038873979378003</v>
      </c>
      <c r="AF189" s="18">
        <f t="shared" si="407"/>
        <v>70.812229613799985</v>
      </c>
      <c r="AG189" s="59">
        <f>AF$209</f>
        <v>71.398473012788727</v>
      </c>
      <c r="AH189" s="18">
        <f t="shared" si="407"/>
        <v>65.331070177166026</v>
      </c>
      <c r="AI189" s="59">
        <f>AH$209</f>
        <v>65.409986707556669</v>
      </c>
      <c r="AJ189" s="18">
        <f t="shared" si="407"/>
        <v>67.307059353545469</v>
      </c>
      <c r="AK189" s="59">
        <f>AJ$209</f>
        <v>67.762192027534368</v>
      </c>
      <c r="AL189" s="18">
        <f t="shared" si="407"/>
        <v>67.51851619175865</v>
      </c>
      <c r="AM189" s="59">
        <f>AL$209</f>
        <v>68.7304981220814</v>
      </c>
      <c r="AN189" s="18">
        <f t="shared" si="407"/>
        <v>56.464220674852825</v>
      </c>
      <c r="AO189" s="59">
        <f>AN$209</f>
        <v>56.964413521525785</v>
      </c>
      <c r="AP189" s="18">
        <f t="shared" si="407"/>
        <v>53.353765264342996</v>
      </c>
      <c r="AQ189" s="59">
        <f>AP$209</f>
        <v>54.282529468238302</v>
      </c>
      <c r="AR189" s="18">
        <f t="shared" si="407"/>
        <v>67.346169620992043</v>
      </c>
      <c r="AS189" s="59">
        <f>AR$209</f>
        <v>68.142854552498903</v>
      </c>
      <c r="AT189" s="18">
        <f t="shared" si="407"/>
        <v>65.450832906030186</v>
      </c>
      <c r="AU189" s="59">
        <f>AT$209</f>
        <v>66.031376139019869</v>
      </c>
      <c r="AV189" s="18">
        <f t="shared" si="407"/>
        <v>74.45836685545207</v>
      </c>
      <c r="AW189" s="59">
        <f>AV$209</f>
        <v>75.865887178693669</v>
      </c>
      <c r="AX189" s="18">
        <f t="shared" si="407"/>
        <v>59.546712345071484</v>
      </c>
      <c r="AY189" s="59">
        <f>AX$209</f>
        <v>60.503053569033852</v>
      </c>
      <c r="AZ189" s="18">
        <f>AVERAGE(AZ2:AZ188)</f>
        <v>67.971963569602806</v>
      </c>
      <c r="BA189" s="59">
        <f>AZ$209</f>
        <v>68.719113692096499</v>
      </c>
      <c r="BB189" s="18">
        <f t="shared" si="407"/>
        <v>70.045879110480712</v>
      </c>
      <c r="BC189" s="59">
        <f>BB$209</f>
        <v>70.731363369753623</v>
      </c>
      <c r="BD189" s="18">
        <f t="shared" si="407"/>
        <v>67.642710386631805</v>
      </c>
      <c r="BE189" s="59">
        <f>BD$209</f>
        <v>68.295023492944665</v>
      </c>
      <c r="BF189" s="18">
        <f>AVERAGE(BF2:BF188)</f>
        <v>68.038204549073939</v>
      </c>
      <c r="BG189" s="59">
        <f>BF$209</f>
        <v>68.863555541639599</v>
      </c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</row>
    <row r="190" spans="1:157" s="40" customFormat="1" x14ac:dyDescent="0.3">
      <c r="A190" s="54"/>
      <c r="B190" s="38" t="s">
        <v>178</v>
      </c>
      <c r="D190" s="18">
        <f>STDEV(D2:D188)/D189*100</f>
        <v>21.814567143987421</v>
      </c>
      <c r="E190" s="18"/>
      <c r="F190" s="18">
        <f t="shared" ref="F190:BF190" si="408">STDEV(F2:F188)/F189*100</f>
        <v>23.400815798650658</v>
      </c>
      <c r="G190" s="18"/>
      <c r="H190" s="18">
        <f t="shared" si="408"/>
        <v>16.094843925594411</v>
      </c>
      <c r="I190" s="18"/>
      <c r="J190" s="18">
        <f t="shared" si="408"/>
        <v>15.239344871589843</v>
      </c>
      <c r="K190" s="18"/>
      <c r="L190" s="18">
        <f t="shared" si="408"/>
        <v>20.570150321051177</v>
      </c>
      <c r="M190" s="18"/>
      <c r="N190" s="18">
        <f t="shared" si="408"/>
        <v>13.354055614874344</v>
      </c>
      <c r="O190" s="18"/>
      <c r="P190" s="18">
        <f t="shared" si="408"/>
        <v>18.042019135346756</v>
      </c>
      <c r="Q190" s="18"/>
      <c r="R190" s="18">
        <f t="shared" si="408"/>
        <v>14.773941462818248</v>
      </c>
      <c r="S190" s="18"/>
      <c r="T190" s="18">
        <f t="shared" si="408"/>
        <v>21.360897369370981</v>
      </c>
      <c r="U190" s="18"/>
      <c r="V190" s="18">
        <f t="shared" si="408"/>
        <v>15.188720974715814</v>
      </c>
      <c r="W190" s="18"/>
      <c r="X190" s="18">
        <f t="shared" si="408"/>
        <v>14.384723878613995</v>
      </c>
      <c r="Y190" s="18"/>
      <c r="Z190" s="18">
        <f t="shared" si="408"/>
        <v>20.120283808295085</v>
      </c>
      <c r="AA190" s="18"/>
      <c r="AB190" s="18">
        <f t="shared" si="408"/>
        <v>13.239468543941591</v>
      </c>
      <c r="AC190" s="18"/>
      <c r="AD190" s="18">
        <f t="shared" si="408"/>
        <v>18.87408103300611</v>
      </c>
      <c r="AE190" s="18"/>
      <c r="AF190" s="18">
        <f t="shared" si="408"/>
        <v>16.678387137321117</v>
      </c>
      <c r="AG190" s="18"/>
      <c r="AH190" s="18">
        <f t="shared" si="408"/>
        <v>16.841549929854764</v>
      </c>
      <c r="AI190" s="18"/>
      <c r="AJ190" s="18">
        <f t="shared" si="408"/>
        <v>17.74133006075958</v>
      </c>
      <c r="AK190" s="18"/>
      <c r="AL190" s="18">
        <f t="shared" si="408"/>
        <v>13.502594149432786</v>
      </c>
      <c r="AM190" s="18"/>
      <c r="AN190" s="18">
        <f t="shared" si="408"/>
        <v>16.932592918838846</v>
      </c>
      <c r="AO190" s="18"/>
      <c r="AP190" s="18">
        <f t="shared" si="408"/>
        <v>19.060279449892199</v>
      </c>
      <c r="AQ190" s="18"/>
      <c r="AR190" s="18">
        <f t="shared" si="408"/>
        <v>15.977152359584551</v>
      </c>
      <c r="AS190" s="18"/>
      <c r="AT190" s="18">
        <f t="shared" si="408"/>
        <v>19.111509205451352</v>
      </c>
      <c r="AU190" s="18"/>
      <c r="AV190" s="18">
        <f t="shared" si="408"/>
        <v>16.174372290258479</v>
      </c>
      <c r="AW190" s="18"/>
      <c r="AX190" s="18">
        <f t="shared" si="408"/>
        <v>20.594696229713634</v>
      </c>
      <c r="AY190" s="18"/>
      <c r="AZ190" s="18">
        <f t="shared" si="408"/>
        <v>18.420713805532639</v>
      </c>
      <c r="BA190" s="18"/>
      <c r="BB190" s="18">
        <f t="shared" si="408"/>
        <v>14.639532051794509</v>
      </c>
      <c r="BC190" s="18"/>
      <c r="BD190" s="18">
        <f t="shared" si="408"/>
        <v>11.166677928523844</v>
      </c>
      <c r="BE190" s="18"/>
      <c r="BF190" s="18">
        <f t="shared" si="408"/>
        <v>14.311155724493982</v>
      </c>
      <c r="BG190" s="59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</row>
    <row r="191" spans="1:157" s="40" customFormat="1" x14ac:dyDescent="0.3">
      <c r="A191" s="54"/>
      <c r="B191" s="18"/>
      <c r="D191" s="18"/>
      <c r="E191" s="59"/>
      <c r="F191" s="18"/>
      <c r="G191" s="60"/>
      <c r="H191" s="18"/>
      <c r="I191" s="59"/>
      <c r="J191" s="18"/>
      <c r="K191" s="59"/>
      <c r="L191" s="18"/>
      <c r="M191" s="59"/>
      <c r="N191" s="18"/>
      <c r="O191" s="59"/>
      <c r="P191" s="18"/>
      <c r="Q191" s="59"/>
      <c r="R191" s="18"/>
      <c r="S191" s="59"/>
      <c r="T191" s="18"/>
      <c r="U191" s="59"/>
      <c r="V191" s="18"/>
      <c r="W191" s="59"/>
      <c r="X191" s="18"/>
      <c r="Y191" s="59"/>
      <c r="Z191" s="18"/>
      <c r="AA191" s="59"/>
      <c r="AB191" s="18"/>
      <c r="AC191" s="59"/>
      <c r="AD191" s="18"/>
      <c r="AE191" s="59"/>
      <c r="AF191" s="18"/>
      <c r="AG191" s="59"/>
      <c r="AH191" s="18"/>
      <c r="AI191" s="59"/>
      <c r="AJ191" s="18"/>
      <c r="AK191" s="59"/>
      <c r="AL191" s="18"/>
      <c r="AM191" s="59"/>
      <c r="AN191" s="18"/>
      <c r="AO191" s="59"/>
      <c r="AP191" s="18"/>
      <c r="AQ191" s="59"/>
      <c r="AR191" s="18"/>
      <c r="AS191" s="59"/>
      <c r="AT191" s="18"/>
      <c r="AU191" s="59"/>
      <c r="AV191" s="18"/>
      <c r="AW191" s="59"/>
      <c r="AX191" s="18"/>
      <c r="AY191" s="59"/>
      <c r="AZ191" s="18"/>
      <c r="BA191" s="59"/>
      <c r="BB191" s="18"/>
      <c r="BC191" s="59"/>
      <c r="BD191" s="18"/>
      <c r="BE191" s="59"/>
      <c r="BF191" s="18"/>
      <c r="BG191" s="59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</row>
    <row r="192" spans="1:157" s="21" customFormat="1" x14ac:dyDescent="0.3">
      <c r="A192" s="39" t="s">
        <v>89</v>
      </c>
      <c r="B192" s="7" t="s">
        <v>156</v>
      </c>
      <c r="C192" s="7" t="s">
        <v>316</v>
      </c>
      <c r="D192" s="18" t="s">
        <v>60</v>
      </c>
      <c r="E192" s="60" t="s">
        <v>172</v>
      </c>
      <c r="F192" s="18" t="s">
        <v>48</v>
      </c>
      <c r="G192" s="60" t="s">
        <v>172</v>
      </c>
      <c r="H192" s="18" t="s">
        <v>160</v>
      </c>
      <c r="I192" s="60" t="s">
        <v>172</v>
      </c>
      <c r="J192" s="18" t="s">
        <v>49</v>
      </c>
      <c r="K192" s="60" t="s">
        <v>172</v>
      </c>
      <c r="L192" s="18" t="s">
        <v>50</v>
      </c>
      <c r="M192" s="60" t="s">
        <v>172</v>
      </c>
      <c r="N192" s="18" t="s">
        <v>97</v>
      </c>
      <c r="O192" s="60" t="s">
        <v>172</v>
      </c>
      <c r="P192" s="18" t="s">
        <v>161</v>
      </c>
      <c r="Q192" s="60" t="s">
        <v>172</v>
      </c>
      <c r="R192" s="18" t="s">
        <v>51</v>
      </c>
      <c r="S192" s="60" t="s">
        <v>172</v>
      </c>
      <c r="T192" s="18" t="s">
        <v>57</v>
      </c>
      <c r="U192" s="60" t="s">
        <v>172</v>
      </c>
      <c r="V192" s="18" t="s">
        <v>88</v>
      </c>
      <c r="W192" s="60" t="s">
        <v>172</v>
      </c>
      <c r="X192" s="18" t="s">
        <v>162</v>
      </c>
      <c r="Y192" s="60" t="s">
        <v>172</v>
      </c>
      <c r="Z192" s="18" t="s">
        <v>96</v>
      </c>
      <c r="AA192" s="60" t="s">
        <v>172</v>
      </c>
      <c r="AB192" s="18" t="s">
        <v>8</v>
      </c>
      <c r="AC192" s="60" t="s">
        <v>172</v>
      </c>
      <c r="AD192" s="18" t="s">
        <v>163</v>
      </c>
      <c r="AE192" s="60" t="s">
        <v>172</v>
      </c>
      <c r="AF192" s="18" t="s">
        <v>52</v>
      </c>
      <c r="AG192" s="60" t="s">
        <v>172</v>
      </c>
      <c r="AH192" s="18" t="s">
        <v>164</v>
      </c>
      <c r="AI192" s="60" t="s">
        <v>172</v>
      </c>
      <c r="AJ192" s="18" t="s">
        <v>5</v>
      </c>
      <c r="AK192" s="60" t="s">
        <v>172</v>
      </c>
      <c r="AL192" s="18" t="s">
        <v>94</v>
      </c>
      <c r="AM192" s="60" t="s">
        <v>172</v>
      </c>
      <c r="AN192" s="18" t="s">
        <v>153</v>
      </c>
      <c r="AO192" s="60" t="s">
        <v>172</v>
      </c>
      <c r="AP192" s="18" t="s">
        <v>95</v>
      </c>
      <c r="AQ192" s="60" t="s">
        <v>172</v>
      </c>
      <c r="AR192" s="18" t="s">
        <v>4</v>
      </c>
      <c r="AS192" s="60" t="s">
        <v>172</v>
      </c>
      <c r="AT192" s="18" t="s">
        <v>166</v>
      </c>
      <c r="AU192" s="60" t="s">
        <v>172</v>
      </c>
      <c r="AV192" s="18" t="s">
        <v>2</v>
      </c>
      <c r="AW192" s="60" t="s">
        <v>172</v>
      </c>
      <c r="AX192" s="18" t="s">
        <v>1</v>
      </c>
      <c r="AY192" s="60" t="s">
        <v>172</v>
      </c>
      <c r="AZ192" s="18" t="s">
        <v>0</v>
      </c>
      <c r="BA192" s="60" t="s">
        <v>172</v>
      </c>
      <c r="BB192" s="18" t="s">
        <v>59</v>
      </c>
      <c r="BC192" s="60" t="s">
        <v>172</v>
      </c>
      <c r="BD192" s="18" t="s">
        <v>58</v>
      </c>
      <c r="BE192" s="60" t="s">
        <v>172</v>
      </c>
      <c r="BF192" s="7" t="s">
        <v>91</v>
      </c>
      <c r="BG192" s="61" t="s">
        <v>174</v>
      </c>
      <c r="BH192" s="39" t="s">
        <v>89</v>
      </c>
      <c r="BI192" s="7" t="s">
        <v>156</v>
      </c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</row>
    <row r="193" spans="1:62" x14ac:dyDescent="0.3">
      <c r="A193" s="41" t="s">
        <v>62</v>
      </c>
      <c r="B193" s="3">
        <v>1</v>
      </c>
      <c r="C193" s="54" t="s">
        <v>63</v>
      </c>
      <c r="D193" s="57">
        <f>AVERAGE(D3:D13,D16:D21)</f>
        <v>62.769047283662502</v>
      </c>
      <c r="E193" s="62">
        <f>data_seg!D148</f>
        <v>0.1500792936431429</v>
      </c>
      <c r="F193" s="57">
        <f>AVERAGE(F3:F13,F16:F21)</f>
        <v>69.815494449352471</v>
      </c>
      <c r="G193" s="62">
        <f>data_seg!F148</f>
        <v>0.15983327042633591</v>
      </c>
      <c r="H193" s="57">
        <f>AVERAGE(H3:H13,H16:H21)</f>
        <v>79.404011525939055</v>
      </c>
      <c r="I193" s="62">
        <f>data_seg!H148</f>
        <v>0.14415022489202811</v>
      </c>
      <c r="J193" s="57">
        <f>AVERAGE(J3:J13,J16:J21)</f>
        <v>76.475321021594539</v>
      </c>
      <c r="K193" s="62">
        <f>data_seg!J148</f>
        <v>0.14201286175146502</v>
      </c>
      <c r="L193" s="57">
        <f>AVERAGE(L3:L13,L16:L21)</f>
        <v>64.295379102494252</v>
      </c>
      <c r="M193" s="62">
        <f>data_seg!L148</f>
        <v>0.16089878592653753</v>
      </c>
      <c r="N193" s="57">
        <f>AVERAGE(N3:N13,N16:N21)</f>
        <v>78.087328953193321</v>
      </c>
      <c r="O193" s="62">
        <f>data_seg!N148</f>
        <v>0.14700224865223352</v>
      </c>
      <c r="P193" s="57">
        <f>AVERAGE(P3:P13,P16:P21)</f>
        <v>75.266170598720322</v>
      </c>
      <c r="Q193" s="62">
        <f>data_seg!P148</f>
        <v>0.13696658813700635</v>
      </c>
      <c r="R193" s="57">
        <f>AVERAGE(R3:R13,R16:R21)</f>
        <v>70.045137591416449</v>
      </c>
      <c r="S193" s="62">
        <f>data_seg!R148</f>
        <v>0.14306603773596402</v>
      </c>
      <c r="T193" s="57">
        <f>AVERAGE(T3:T13,T16:T21)</f>
        <v>56.254963169743796</v>
      </c>
      <c r="U193" s="62">
        <f>data_seg!T148</f>
        <v>0.16362026437279328</v>
      </c>
      <c r="V193" s="57">
        <f>AVERAGE(V3:V13,V16:V21)</f>
        <v>63.213289763693957</v>
      </c>
      <c r="W193" s="62">
        <f>data_seg!V148</f>
        <v>0.12749513127074033</v>
      </c>
      <c r="X193" s="57">
        <f>AVERAGE(X3:X13,X16:X21)</f>
        <v>84.434264433287566</v>
      </c>
      <c r="Y193" s="62">
        <f>data_seg!X148</f>
        <v>0.1454250458987113</v>
      </c>
      <c r="Z193" s="57">
        <f>AVERAGE(Z3:Z13,Z16:Z21)</f>
        <v>54.725150609433626</v>
      </c>
      <c r="AA193" s="62">
        <f>data_seg!Z148</f>
        <v>0.14334109605663281</v>
      </c>
      <c r="AB193" s="57">
        <f>AVERAGE(AB3:AB13,AB16:AB21)</f>
        <v>76.041918677608763</v>
      </c>
      <c r="AC193" s="62">
        <f>data_seg!AB148</f>
        <v>0.14219287523479979</v>
      </c>
      <c r="AD193" s="57">
        <f>AVERAGE(AD3:AD13,AD16:AD21)</f>
        <v>64.386978690994908</v>
      </c>
      <c r="AE193" s="62">
        <f>data_seg!AD148</f>
        <v>0.13904739261420571</v>
      </c>
      <c r="AF193" s="57">
        <f>AVERAGE(AF3:AF13,AF16:AF21)</f>
        <v>71.536767268838716</v>
      </c>
      <c r="AG193" s="62">
        <f>data_seg!AF148</f>
        <v>0.13953638506779192</v>
      </c>
      <c r="AH193" s="57">
        <f>AVERAGE(AH3:AH13,AH16:AH21)</f>
        <v>55.23913790361874</v>
      </c>
      <c r="AI193" s="62">
        <f>data_seg!AH148</f>
        <v>0.16657152893711508</v>
      </c>
      <c r="AJ193" s="57">
        <f>AVERAGE(AJ3:AJ13,AJ16:AJ21)</f>
        <v>64.94630335095566</v>
      </c>
      <c r="AK193" s="62">
        <f>data_seg!AJ148</f>
        <v>0.14818249597991406</v>
      </c>
      <c r="AL193" s="57">
        <f>AVERAGE(AL3:AL13,AL16:AL21)</f>
        <v>71.105133326825253</v>
      </c>
      <c r="AM193" s="62">
        <f>data_seg!AL148</f>
        <v>0.1395124527862508</v>
      </c>
      <c r="AN193" s="57">
        <f>AVERAGE(AN3:AN13,AN16:AN21)</f>
        <v>65.114125217726297</v>
      </c>
      <c r="AO193" s="62">
        <f>data_seg!AN148</f>
        <v>0.12206163695942557</v>
      </c>
      <c r="AP193" s="57">
        <f>AVERAGE(AP3:AP13,AP16:AP21)</f>
        <v>49.196556064171901</v>
      </c>
      <c r="AQ193" s="62">
        <f>data_seg!AP148</f>
        <v>0.16134428704586248</v>
      </c>
      <c r="AR193" s="57">
        <f>AVERAGE(AR3:AR13,AR16:AR21)</f>
        <v>70.917777159210971</v>
      </c>
      <c r="AS193" s="62">
        <f>data_seg!AR148</f>
        <v>0.14072139255809396</v>
      </c>
      <c r="AT193" s="57">
        <f>AVERAGE(AT3:AT13,AT16:AT21)</f>
        <v>73.644287312436077</v>
      </c>
      <c r="AU193" s="62">
        <f>data_seg!AT148</f>
        <v>0.13448745910532453</v>
      </c>
      <c r="AV193" s="57">
        <f>AVERAGE(AV3:AV13,AV16:AV21)</f>
        <v>84.245813473058277</v>
      </c>
      <c r="AW193" s="62">
        <f>data_seg!AV148</f>
        <v>0.12778769270784857</v>
      </c>
      <c r="AX193" s="57">
        <f>AVERAGE(AX3:AX13,AX16:AX21)</f>
        <v>58.397595974485725</v>
      </c>
      <c r="AY193" s="62">
        <f>data_seg!AX148</f>
        <v>0.15070572984735103</v>
      </c>
      <c r="AZ193" s="57">
        <f>AVERAGE(AZ3:AZ13,AZ16:AZ21)</f>
        <v>67.753444453370065</v>
      </c>
      <c r="BA193" s="62">
        <f>data_seg!AZ148</f>
        <v>0.14365816906257034</v>
      </c>
      <c r="BB193" s="57">
        <f>AVERAGE(BB3:BB13,BB16:BB21)</f>
        <v>72.871570367018478</v>
      </c>
      <c r="BC193" s="62">
        <f>data_seg!BB148</f>
        <v>0.13931583619037388</v>
      </c>
      <c r="BD193" s="57">
        <f>AVERAGE(BD3:BD13,BD16:BD21)</f>
        <v>65.432010927674739</v>
      </c>
      <c r="BE193" s="62">
        <f>data_seg!BD148</f>
        <v>0.1462658459909936</v>
      </c>
      <c r="BF193" s="57">
        <f>AVERAGE(BF3:BF13,BF16:BF21)</f>
        <v>68.3561103211306</v>
      </c>
      <c r="BG193" s="43">
        <f>data_seg!BE148</f>
        <v>0.14464007514264862</v>
      </c>
      <c r="BH193" s="41" t="s">
        <v>62</v>
      </c>
      <c r="BI193" s="3">
        <v>1</v>
      </c>
      <c r="BJ193" s="57"/>
    </row>
    <row r="194" spans="1:62" x14ac:dyDescent="0.3">
      <c r="A194" s="41" t="s">
        <v>64</v>
      </c>
      <c r="B194" s="3">
        <v>18</v>
      </c>
      <c r="C194" s="54" t="s">
        <v>65</v>
      </c>
      <c r="D194" s="57">
        <f>AVERAGE(D28:D35,D37:D44)</f>
        <v>77.259123754971029</v>
      </c>
      <c r="E194" s="62">
        <f>data_seg!D149</f>
        <v>8.1308130813574742E-2</v>
      </c>
      <c r="F194" s="57">
        <f>AVERAGE(F28:F35,F37:F44)</f>
        <v>81.94246801085923</v>
      </c>
      <c r="G194" s="62">
        <f>data_seg!F149</f>
        <v>9.2323513012820532E-2</v>
      </c>
      <c r="H194" s="57">
        <f>AVERAGE(H28:H35,H37:H44)</f>
        <v>78.098029039541629</v>
      </c>
      <c r="I194" s="62">
        <f>data_seg!H149</f>
        <v>9.5813503041470641E-2</v>
      </c>
      <c r="J194" s="57">
        <f>AVERAGE(J28:J35,J37:J44)</f>
        <v>82.129223784836341</v>
      </c>
      <c r="K194" s="62">
        <f>data_seg!J149</f>
        <v>8.7353985184820987E-2</v>
      </c>
      <c r="L194" s="57">
        <f>AVERAGE(L28:L35,L37:L44)</f>
        <v>73.564452618293757</v>
      </c>
      <c r="M194" s="62">
        <f>data_seg!L149</f>
        <v>9.5639246778709899E-2</v>
      </c>
      <c r="N194" s="57">
        <f>AVERAGE(N28:N35,N37:N44)</f>
        <v>83.09655787628536</v>
      </c>
      <c r="O194" s="62">
        <f>data_seg!N149</f>
        <v>9.3061688927757527E-2</v>
      </c>
      <c r="P194" s="57">
        <f>AVERAGE(P28:P35,P37:P44)</f>
        <v>70.580865482673559</v>
      </c>
      <c r="Q194" s="62">
        <f>data_seg!P149</f>
        <v>9.4467719660136604E-2</v>
      </c>
      <c r="R194" s="57">
        <f>AVERAGE(R28:R35,R37:R44)</f>
        <v>77.334093202816348</v>
      </c>
      <c r="S194" s="62">
        <f>data_seg!R149</f>
        <v>8.6155660377335949E-2</v>
      </c>
      <c r="T194" s="57">
        <f>AVERAGE(T28:T35,T37:T44)</f>
        <v>56.33572546040206</v>
      </c>
      <c r="U194" s="62">
        <f>data_seg!T149</f>
        <v>0.10650812725290894</v>
      </c>
      <c r="V194" s="57">
        <f>AVERAGE(V28:V35,V37:V44)</f>
        <v>55.745566854493681</v>
      </c>
      <c r="W194" s="62">
        <f>data_seg!V149</f>
        <v>9.7838764763745117E-2</v>
      </c>
      <c r="X194" s="57">
        <f>AVERAGE(X28:X35,X37:X44)</f>
        <v>83.768124884316379</v>
      </c>
      <c r="Y194" s="62">
        <f>data_seg!X149</f>
        <v>9.6709861519717083E-2</v>
      </c>
      <c r="Z194" s="57">
        <f>AVERAGE(Z28:Z35,Z37:Z44)</f>
        <v>55.732704415173075</v>
      </c>
      <c r="AA194" s="62">
        <f>data_seg!Z149</f>
        <v>9.0568429708308959E-2</v>
      </c>
      <c r="AB194" s="57">
        <f>AVERAGE(AB28:AB35,AB37:AB44)</f>
        <v>72.984908233402763</v>
      </c>
      <c r="AC194" s="62">
        <f>data_seg!AB149</f>
        <v>9.8037980266702268E-2</v>
      </c>
      <c r="AD194" s="57">
        <f>AVERAGE(AD28:AD35,AD37:AD44)</f>
        <v>62.430538359914159</v>
      </c>
      <c r="AE194" s="62">
        <f>data_seg!AD149</f>
        <v>9.1976739578231076E-2</v>
      </c>
      <c r="AF194" s="57">
        <f>AVERAGE(AF28:AF35,AF37:AF44)</f>
        <v>77.883180804874911</v>
      </c>
      <c r="AG194" s="62">
        <f>data_seg!AF149</f>
        <v>8.6114332823483408E-2</v>
      </c>
      <c r="AH194" s="57">
        <f>AVERAGE(AH28:AH35,AH37:AH44)</f>
        <v>68.414909881488839</v>
      </c>
      <c r="AI194" s="62">
        <f>data_seg!AH149</f>
        <v>9.2364099411285275E-2</v>
      </c>
      <c r="AJ194" s="57">
        <f>AVERAGE(AJ28:AJ35,AJ37:AJ44)</f>
        <v>71.768350711667424</v>
      </c>
      <c r="AK194" s="62">
        <f>data_seg!AJ149</f>
        <v>8.8990115811459172E-2</v>
      </c>
      <c r="AL194" s="57">
        <f>AVERAGE(AL28:AL35,AL37:AL44)</f>
        <v>66.742638590624381</v>
      </c>
      <c r="AM194" s="62">
        <f>data_seg!AL149</f>
        <v>9.7945779616701492E-2</v>
      </c>
      <c r="AN194" s="57">
        <f>AVERAGE(AN28:AN35,AN37:AN44)</f>
        <v>69.066983606538471</v>
      </c>
      <c r="AO194" s="62">
        <f>data_seg!AN149</f>
        <v>7.9063512208141534E-2</v>
      </c>
      <c r="AP194" s="57">
        <f>AVERAGE(AP28:AP35,AP37:AP44)</f>
        <v>59.04721500858119</v>
      </c>
      <c r="AQ194" s="62">
        <f>data_seg!AP149</f>
        <v>8.667677283729025E-2</v>
      </c>
      <c r="AR194" s="57">
        <f>AVERAGE(AR28:AR35,AR37:AR44)</f>
        <v>74.575009573059873</v>
      </c>
      <c r="AS194" s="62">
        <f>data_seg!AR149</f>
        <v>8.5376532089472532E-2</v>
      </c>
      <c r="AT194" s="57">
        <f>AVERAGE(AT28:AT35,AT37:AT44)</f>
        <v>71.258908911937667</v>
      </c>
      <c r="AU194" s="62">
        <f>data_seg!AT149</f>
        <v>8.9272082879182882E-2</v>
      </c>
      <c r="AV194" s="57">
        <f>AVERAGE(AV28:AV35,AV37:AV44)</f>
        <v>76.331780632929508</v>
      </c>
      <c r="AW194" s="62">
        <f>data_seg!AV149</f>
        <v>9.2571845812149056E-2</v>
      </c>
      <c r="AX194" s="57">
        <f>AVERAGE(AX28:AX35,AX37:AX44)</f>
        <v>68.763182891391665</v>
      </c>
      <c r="AY194" s="62">
        <f>data_seg!AX149</f>
        <v>8.2499690334557729E-2</v>
      </c>
      <c r="AZ194" s="57">
        <f>AVERAGE(AZ28:AZ35,AZ37:AZ44)</f>
        <v>72.048703536118595</v>
      </c>
      <c r="BA194" s="62">
        <f>data_seg!AZ149</f>
        <v>8.9507682196740726E-2</v>
      </c>
      <c r="BB194" s="57">
        <f>AVERAGE(BB28:BB35,BB37:BB44)</f>
        <v>74.905534726329535</v>
      </c>
      <c r="BC194" s="62">
        <f>data_seg!BB149</f>
        <v>9.053453315128715E-2</v>
      </c>
      <c r="BD194" s="57">
        <f>AVERAGE(BD28:BD35,BD37:BD44)</f>
        <v>68.18829429117315</v>
      </c>
      <c r="BE194" s="62">
        <f>data_seg!BD149</f>
        <v>9.6839443925114024E-2</v>
      </c>
      <c r="BF194" s="57">
        <f>AVERAGE(BF28:BF35,BF37:BF44)</f>
        <v>71.481373153507221</v>
      </c>
      <c r="BG194" s="43">
        <f>data_seg!BE149</f>
        <v>9.1315547184559462E-2</v>
      </c>
      <c r="BH194" s="41" t="s">
        <v>64</v>
      </c>
      <c r="BI194" s="3">
        <v>18</v>
      </c>
      <c r="BJ194" s="57"/>
    </row>
    <row r="195" spans="1:62" x14ac:dyDescent="0.3">
      <c r="A195" s="41" t="s">
        <v>66</v>
      </c>
      <c r="B195" s="3">
        <v>28</v>
      </c>
      <c r="C195" s="54" t="s">
        <v>67</v>
      </c>
      <c r="D195" s="57">
        <f>AVERAGE(D46:D59,D62:D63)</f>
        <v>66.099100614046534</v>
      </c>
      <c r="E195" s="62">
        <f>data_seg!D150</f>
        <v>9.8409840984116703E-2</v>
      </c>
      <c r="F195" s="57">
        <f>AVERAGE(F46:F59,F62:F63)</f>
        <v>90.115609071691011</v>
      </c>
      <c r="G195" s="62">
        <f>data_seg!F150</f>
        <v>8.9285962833956165E-2</v>
      </c>
      <c r="H195" s="57">
        <f>AVERAGE(H46:H59,H62:H63)</f>
        <v>83.205531208157751</v>
      </c>
      <c r="I195" s="62">
        <f>data_seg!H150</f>
        <v>9.2104084059829186E-2</v>
      </c>
      <c r="J195" s="57">
        <f>AVERAGE(J46:J59,J62:J63)</f>
        <v>80.291387300722747</v>
      </c>
      <c r="K195" s="62">
        <f>data_seg!J150</f>
        <v>9.136267808561177E-2</v>
      </c>
      <c r="L195" s="57">
        <f>AVERAGE(L46:L59,L62:L63)</f>
        <v>77.139184008513467</v>
      </c>
      <c r="M195" s="62">
        <f>data_seg!L150</f>
        <v>9.0312190287593339E-2</v>
      </c>
      <c r="N195" s="57">
        <f>AVERAGE(N46:N59,N62:N63)</f>
        <v>84.304820532732407</v>
      </c>
      <c r="O195" s="62">
        <f>data_seg!N150</f>
        <v>9.5527078647792849E-2</v>
      </c>
      <c r="P195" s="57">
        <f>AVERAGE(P46:P59,P62:P63)</f>
        <v>69.476401868669598</v>
      </c>
      <c r="Q195" s="62">
        <f>data_seg!P150</f>
        <v>9.5790731951257785E-2</v>
      </c>
      <c r="R195" s="57">
        <f>AVERAGE(R46:R59,R62:R63)</f>
        <v>71.875092139251876</v>
      </c>
      <c r="S195" s="62">
        <f>data_seg!R150</f>
        <v>9.3844339622196821E-2</v>
      </c>
      <c r="T195" s="57">
        <f>AVERAGE(T46:T59,T62:T63)</f>
        <v>73.30405249979529</v>
      </c>
      <c r="U195" s="62">
        <f>data_seg!T150</f>
        <v>8.4898699218235535E-2</v>
      </c>
      <c r="V195" s="57">
        <f>AVERAGE(V46:V59,V62:V63)</f>
        <v>59.537105989135704</v>
      </c>
      <c r="W195" s="62">
        <f>data_seg!V150</f>
        <v>9.3337155902133109E-2</v>
      </c>
      <c r="X195" s="57">
        <f>AVERAGE(X46:X59,X62:X63)</f>
        <v>94.591763587946502</v>
      </c>
      <c r="Y195" s="62">
        <f>data_seg!X150</f>
        <v>8.7675946088395712E-2</v>
      </c>
      <c r="Z195" s="57">
        <f>AVERAGE(Z46:Z59,Z62:Z63)</f>
        <v>53.776462194071549</v>
      </c>
      <c r="AA195" s="62">
        <f>data_seg!Z150</f>
        <v>0.10028485482155983</v>
      </c>
      <c r="AB195" s="57">
        <f>AVERAGE(AB46:AB59,AB62:AB63)</f>
        <v>78.797538184756363</v>
      </c>
      <c r="AC195" s="62">
        <f>data_seg!AB150</f>
        <v>9.2632029939988689E-2</v>
      </c>
      <c r="AD195" s="57">
        <f>AVERAGE(AD46:AD59,AD62:AD63)</f>
        <v>58.084259803780398</v>
      </c>
      <c r="AE195" s="62">
        <f>data_seg!AD150</f>
        <v>9.8297075606227094E-2</v>
      </c>
      <c r="AF195" s="57">
        <f>AVERAGE(AF46:AF59,AF62:AF63)</f>
        <v>75.881604596187373</v>
      </c>
      <c r="AG195" s="62">
        <f>data_seg!AF150</f>
        <v>9.2166452586547584E-2</v>
      </c>
      <c r="AH195" s="57">
        <f>AVERAGE(AH46:AH59,AH62:AH63)</f>
        <v>69.231425201095064</v>
      </c>
      <c r="AI195" s="62">
        <f>data_seg!AH150</f>
        <v>9.4615158733265731E-2</v>
      </c>
      <c r="AJ195" s="57">
        <f>AVERAGE(AJ46:AJ59,AJ62:AJ63)</f>
        <v>68.21144970973647</v>
      </c>
      <c r="AK195" s="62">
        <f>data_seg!AJ150</f>
        <v>9.78299321933771E-2</v>
      </c>
      <c r="AL195" s="57">
        <f>AVERAGE(AL46:AL59,AL62:AL63)</f>
        <v>69.547461018373014</v>
      </c>
      <c r="AM195" s="62">
        <f>data_seg!AL150</f>
        <v>9.3582427069162213E-2</v>
      </c>
      <c r="AN195" s="57">
        <f>AVERAGE(AN46:AN59,AN62:AN63)</f>
        <v>57.761493228860438</v>
      </c>
      <c r="AO195" s="62">
        <f>data_seg!AN150</f>
        <v>9.8232720246844485E-2</v>
      </c>
      <c r="AP195" s="57">
        <f>AVERAGE(AP46:AP59,AP62:AP63)</f>
        <v>55.474092474665468</v>
      </c>
      <c r="AQ195" s="62">
        <f>data_seg!AP150</f>
        <v>9.5226526311609924E-2</v>
      </c>
      <c r="AR195" s="57">
        <f>AVERAGE(AR46:AR59,AR62:AR63)</f>
        <v>66.828121779302919</v>
      </c>
      <c r="AS195" s="62">
        <f>data_seg!AR150</f>
        <v>0.10054445122684265</v>
      </c>
      <c r="AT195" s="57">
        <f>AVERAGE(AT46:AT59,AT62:AT63)</f>
        <v>64.074134971052473</v>
      </c>
      <c r="AU195" s="62">
        <f>data_seg!AT150</f>
        <v>9.7751499454787519E-2</v>
      </c>
      <c r="AV195" s="57">
        <f>AVERAGE(AV46:AV59,AV62:AV63)</f>
        <v>77.430692266376084</v>
      </c>
      <c r="AW195" s="62">
        <f>data_seg!AV150</f>
        <v>9.7969780964570152E-2</v>
      </c>
      <c r="AX195" s="57">
        <f>AVERAGE(AX46:AX59,AX62:AX63)</f>
        <v>59.602695108941298</v>
      </c>
      <c r="AY195" s="62">
        <f>data_seg!AX150</f>
        <v>0.10139478070211812</v>
      </c>
      <c r="AZ195" s="57">
        <f>AVERAGE(AZ46:AZ59,AZ62:AZ63)</f>
        <v>67.04373460737024</v>
      </c>
      <c r="BA195" s="62">
        <f>data_seg!AZ150</f>
        <v>0.10000305201142977</v>
      </c>
      <c r="BB195" s="57">
        <f>AVERAGE(BB46:BB59,BB62:BB63)</f>
        <v>69.151319662185728</v>
      </c>
      <c r="BC195" s="62">
        <f>data_seg!BB150</f>
        <v>0.1006658917115642</v>
      </c>
      <c r="BD195" s="57">
        <f>AVERAGE(BD46:BD59,BD62:BD63)</f>
        <v>69.378289400951232</v>
      </c>
      <c r="BE195" s="62">
        <f>data_seg!BD150</f>
        <v>9.6257999382102055E-2</v>
      </c>
      <c r="BF195" s="57">
        <f>AVERAGE(BF46:BF59,BF62:BF63)</f>
        <v>70.748697149198861</v>
      </c>
      <c r="BG195" s="43">
        <f>data_seg!BE150</f>
        <v>9.518530891270803E-2</v>
      </c>
      <c r="BH195" s="41" t="s">
        <v>66</v>
      </c>
      <c r="BI195" s="3">
        <v>28</v>
      </c>
      <c r="BJ195" s="57"/>
    </row>
    <row r="196" spans="1:62" x14ac:dyDescent="0.3">
      <c r="A196" s="41" t="s">
        <v>68</v>
      </c>
      <c r="B196" s="3">
        <v>44</v>
      </c>
      <c r="D196" s="57">
        <f>AVERAGE(D64:D69)</f>
        <v>58.268354279321009</v>
      </c>
      <c r="E196" s="62">
        <f>data_seg!D151</f>
        <v>3.4589173203308725E-2</v>
      </c>
      <c r="F196" s="57">
        <f>AVERAGE(F64:F69)</f>
        <v>73.99364950655513</v>
      </c>
      <c r="G196" s="62">
        <f>data_seg!F151</f>
        <v>3.3527676503028167E-2</v>
      </c>
      <c r="H196" s="57">
        <f>AVERAGE(H64:H69)</f>
        <v>75.839753051686927</v>
      </c>
      <c r="I196" s="62">
        <f>data_seg!H151</f>
        <v>3.2242019857616488E-2</v>
      </c>
      <c r="J196" s="57">
        <f>AVERAGE(J64:J69)</f>
        <v>80.346945816537229</v>
      </c>
      <c r="K196" s="62">
        <f>data_seg!J151</f>
        <v>2.9532395804649437E-2</v>
      </c>
      <c r="L196" s="57">
        <f>AVERAGE(L64:L69)</f>
        <v>82.38471548440809</v>
      </c>
      <c r="M196" s="62">
        <f>data_seg!L151</f>
        <v>2.8028989097977419E-2</v>
      </c>
      <c r="N196" s="57">
        <f>AVERAGE(N64:N69)</f>
        <v>79.59398875216668</v>
      </c>
      <c r="O196" s="62">
        <f>data_seg!N151</f>
        <v>3.175205223365736E-2</v>
      </c>
      <c r="P196" s="57">
        <f>AVERAGE(P64:P69)</f>
        <v>68.324412494758491</v>
      </c>
      <c r="Q196" s="62">
        <f>data_seg!P151</f>
        <v>3.1659451993786468E-2</v>
      </c>
      <c r="R196" s="57">
        <f>AVERAGE(R64:R69)</f>
        <v>75.326117356004616</v>
      </c>
      <c r="S196" s="62">
        <f>data_seg!R151</f>
        <v>2.9457547169817251E-2</v>
      </c>
      <c r="T196" s="57">
        <f>AVERAGE(T64:T69)</f>
        <v>77.140556004118466</v>
      </c>
      <c r="U196" s="62">
        <f>data_seg!T151</f>
        <v>2.5509666266371474E-2</v>
      </c>
      <c r="V196" s="57">
        <f>AVERAGE(V64:V69)</f>
        <v>59.766649332828877</v>
      </c>
      <c r="W196" s="62">
        <f>data_seg!V151</f>
        <v>2.9564363687374123E-2</v>
      </c>
      <c r="X196" s="57">
        <f>AVERAGE(X64:X69)</f>
        <v>88.190357491832572</v>
      </c>
      <c r="Y196" s="62">
        <f>data_seg!X151</f>
        <v>2.993040433810449E-2</v>
      </c>
      <c r="Z196" s="57">
        <f>AVERAGE(Z64:Z69)</f>
        <v>50.984483891334058</v>
      </c>
      <c r="AA196" s="62">
        <f>data_seg!Z151</f>
        <v>3.2358532540137271E-2</v>
      </c>
      <c r="AB196" s="57">
        <f>AVERAGE(AB64:AB69)</f>
        <v>70.41281240780016</v>
      </c>
      <c r="AC196" s="62">
        <f>data_seg!AB151</f>
        <v>3.33807981653024E-2</v>
      </c>
      <c r="AD196" s="57">
        <f>AVERAGE(AD64:AD69)</f>
        <v>56.235909186654546</v>
      </c>
      <c r="AE196" s="62">
        <f>data_seg!AD151</f>
        <v>3.2854850214033116E-2</v>
      </c>
      <c r="AF196" s="57">
        <f>AVERAGE(AF64:AF69)</f>
        <v>70.982509018654639</v>
      </c>
      <c r="AG196" s="62">
        <f>data_seg!AF151</f>
        <v>3.1225257434178949E-2</v>
      </c>
      <c r="AH196" s="57">
        <f>AVERAGE(AH64:AH69)</f>
        <v>64.46047912271446</v>
      </c>
      <c r="AI196" s="62">
        <f>data_seg!AH151</f>
        <v>3.1932658953479374E-2</v>
      </c>
      <c r="AJ196" s="57">
        <f>AVERAGE(AJ64:AJ69)</f>
        <v>68.100757497902208</v>
      </c>
      <c r="AK196" s="62">
        <f>data_seg!AJ151</f>
        <v>3.0887209185344856E-2</v>
      </c>
      <c r="AL196" s="57">
        <f>AVERAGE(AL64:AL69)</f>
        <v>63.707876784272656</v>
      </c>
      <c r="AM196" s="62">
        <f>data_seg!AL151</f>
        <v>3.3597813775384802E-2</v>
      </c>
      <c r="AN196" s="57">
        <f>AVERAGE(AN64:AN69)</f>
        <v>61.752260004916941</v>
      </c>
      <c r="AO196" s="62">
        <f>data_seg!AN151</f>
        <v>2.8715928247943102E-2</v>
      </c>
      <c r="AP196" s="57">
        <f>AVERAGE(AP64:AP69)</f>
        <v>55.396984838964563</v>
      </c>
      <c r="AQ196" s="62">
        <f>data_seg!AP151</f>
        <v>2.9837053258070716E-2</v>
      </c>
      <c r="AR196" s="57">
        <f>AVERAGE(AR64:AR69)</f>
        <v>56.850981610797795</v>
      </c>
      <c r="AS196" s="62">
        <f>data_seg!AR151</f>
        <v>3.7255097982609821E-2</v>
      </c>
      <c r="AT196" s="57">
        <f>AVERAGE(AT64:AT69)</f>
        <v>60.760974865603764</v>
      </c>
      <c r="AU196" s="62">
        <f>data_seg!AT151</f>
        <v>3.3423527807801098E-2</v>
      </c>
      <c r="AV196" s="57">
        <f>AVERAGE(AV64:AV69)</f>
        <v>63.283145170902962</v>
      </c>
      <c r="AW196" s="62">
        <f>data_seg!AV151</f>
        <v>3.7409492531324619E-2</v>
      </c>
      <c r="AX196" s="57">
        <f>AVERAGE(AX64:AX69)</f>
        <v>58.595866477125128</v>
      </c>
      <c r="AY196" s="62">
        <f>data_seg!AX151</f>
        <v>3.1222827653023623E-2</v>
      </c>
      <c r="AZ196" s="57">
        <f>AVERAGE(AZ64:AZ69)</f>
        <v>70.560970805730577</v>
      </c>
      <c r="BA196" s="62">
        <f>data_seg!AZ151</f>
        <v>3.000410956836462E-2</v>
      </c>
      <c r="BB196" s="57">
        <f>AVERAGE(BB64:BB69)</f>
        <v>65.278970598080846</v>
      </c>
      <c r="BC196" s="62">
        <f>data_seg!BB151</f>
        <v>3.3941536713051029E-2</v>
      </c>
      <c r="BD196" s="57">
        <f>AVERAGE(BD64:BD69)</f>
        <v>69.975240635563551</v>
      </c>
      <c r="BE196" s="62">
        <f>data_seg!BD151</f>
        <v>3.0778954889083089E-2</v>
      </c>
      <c r="BF196" s="57">
        <f>AVERAGE(BF64:BF69)</f>
        <v>67.648730462490263</v>
      </c>
      <c r="BG196" s="43">
        <f>data_seg!BE151</f>
        <v>3.1652569965734227E-2</v>
      </c>
      <c r="BH196" s="41" t="s">
        <v>68</v>
      </c>
      <c r="BI196" s="3">
        <v>44</v>
      </c>
      <c r="BJ196" s="57"/>
    </row>
    <row r="197" spans="1:62" x14ac:dyDescent="0.3">
      <c r="A197" s="41" t="s">
        <v>69</v>
      </c>
      <c r="B197" s="3">
        <v>47</v>
      </c>
      <c r="D197" s="57">
        <f>AVERAGE(D70:D73)</f>
        <v>62.659846549484705</v>
      </c>
      <c r="E197" s="62">
        <f>data_seg!D152</f>
        <v>2.121037996584375E-2</v>
      </c>
      <c r="F197" s="57">
        <f>AVERAGE(F70:F73)</f>
        <v>84.1603053417046</v>
      </c>
      <c r="G197" s="62">
        <f>data_seg!F152</f>
        <v>1.9306046690255881E-2</v>
      </c>
      <c r="H197" s="57">
        <f>AVERAGE(H70:H73)</f>
        <v>83.48095309335676</v>
      </c>
      <c r="I197" s="62">
        <f>data_seg!H152</f>
        <v>1.9637230004565798E-2</v>
      </c>
      <c r="J197" s="57">
        <f>AVERAGE(J70:J73)</f>
        <v>87.503858192466566</v>
      </c>
      <c r="K197" s="62">
        <f>data_seg!J152</f>
        <v>1.7981239381139488E-2</v>
      </c>
      <c r="L197" s="57">
        <f>AVERAGE(L70:L73)</f>
        <v>97.374877329268003</v>
      </c>
      <c r="M197" s="62">
        <f>data_seg!L152</f>
        <v>1.5779856293603105E-2</v>
      </c>
      <c r="N197" s="57">
        <f>AVERAGE(N70:N73)</f>
        <v>84.720799178937483</v>
      </c>
      <c r="O197" s="62">
        <f>data_seg!N152</f>
        <v>1.9831486549044895E-2</v>
      </c>
      <c r="P197" s="57">
        <f>AVERAGE(P70:P73)</f>
        <v>82.249645954135872</v>
      </c>
      <c r="Q197" s="62">
        <f>data_seg!P152</f>
        <v>1.7454477932691451E-2</v>
      </c>
      <c r="R197" s="57">
        <f>AVERAGE(R70:R73)</f>
        <v>77.519531249252609</v>
      </c>
      <c r="S197" s="62">
        <f>data_seg!R152</f>
        <v>1.886792452849349E-2</v>
      </c>
      <c r="T197" s="57">
        <f>AVERAGE(T70:T73)</f>
        <v>65.348393046649065</v>
      </c>
      <c r="U197" s="62">
        <f>data_seg!T152</f>
        <v>2.0007168004997137E-2</v>
      </c>
      <c r="V197" s="57">
        <f>AVERAGE(V70:V73)</f>
        <v>62.171052631323292</v>
      </c>
      <c r="W197" s="62">
        <f>data_seg!V152</f>
        <v>1.8946644894717962E-2</v>
      </c>
      <c r="X197" s="57">
        <f>AVERAGE(X70:X73)</f>
        <v>94.042759857468241</v>
      </c>
      <c r="Y197" s="62">
        <f>data_seg!X152</f>
        <v>1.8957345971680185E-2</v>
      </c>
      <c r="Z197" s="57">
        <f>AVERAGE(Z70:Z73)</f>
        <v>71.20048794442009</v>
      </c>
      <c r="AA197" s="62">
        <f>data_seg!Z152</f>
        <v>1.5443442105763521E-2</v>
      </c>
      <c r="AB197" s="57">
        <f>AVERAGE(AB70:AB73)</f>
        <v>74.831727593464436</v>
      </c>
      <c r="AC197" s="62">
        <f>data_seg!AB152</f>
        <v>2.0886232469373437E-2</v>
      </c>
      <c r="AD197" s="57">
        <f>AVERAGE(AD70:AD73)</f>
        <v>67.211793069255151</v>
      </c>
      <c r="AE197" s="62">
        <f>data_seg!AD152</f>
        <v>1.8322039942737869E-2</v>
      </c>
      <c r="AF197" s="57">
        <f>AVERAGE(AF70:AF73)</f>
        <v>79.946017806117311</v>
      </c>
      <c r="AG197" s="62">
        <f>data_seg!AF152</f>
        <v>1.8419785296657765E-2</v>
      </c>
      <c r="AH197" s="57">
        <f>AVERAGE(AH70:AH73)</f>
        <v>70.750970295943304</v>
      </c>
      <c r="AI197" s="62">
        <f>data_seg!AH152</f>
        <v>1.9298322648584151E-2</v>
      </c>
      <c r="AJ197" s="57">
        <f>AVERAGE(AJ70:AJ73)</f>
        <v>76.636416295509378</v>
      </c>
      <c r="AK197" s="62">
        <f>data_seg!AJ152</f>
        <v>1.8248329497652923E-2</v>
      </c>
      <c r="AL197" s="57">
        <f>AVERAGE(AL70:AL73)</f>
        <v>77.519531328541333</v>
      </c>
      <c r="AM197" s="62">
        <f>data_seg!AL152</f>
        <v>1.8372010221560105E-2</v>
      </c>
      <c r="AN197" s="57">
        <f>AVERAGE(AN70:AN73)</f>
        <v>63.024009146754381</v>
      </c>
      <c r="AO197" s="62">
        <f>data_seg!AN152</f>
        <v>1.8638834693881091E-2</v>
      </c>
      <c r="AP197" s="57">
        <f>AVERAGE(AP70:AP73)</f>
        <v>61.40160891092065</v>
      </c>
      <c r="AQ197" s="62">
        <f>data_seg!AP152</f>
        <v>1.7927081374640087E-2</v>
      </c>
      <c r="AR197" s="57">
        <f>AVERAGE(AR70:AR73)</f>
        <v>64.454837769031073</v>
      </c>
      <c r="AS197" s="62">
        <f>data_seg!AR152</f>
        <v>2.1829807055467571E-2</v>
      </c>
      <c r="AT197" s="57">
        <f>AVERAGE(AT70:AT73)</f>
        <v>75.896126531959169</v>
      </c>
      <c r="AU197" s="62">
        <f>data_seg!AT152</f>
        <v>1.7829880044398682E-2</v>
      </c>
      <c r="AV197" s="57">
        <f>AVERAGE(AV70:AV73)</f>
        <v>74.103808814397226</v>
      </c>
      <c r="AW197" s="62">
        <f>data_seg!AV152</f>
        <v>2.0980653611867506E-2</v>
      </c>
      <c r="AX197" s="57">
        <f>AVERAGE(AX70:AX73)</f>
        <v>61.47498817668761</v>
      </c>
      <c r="AY197" s="62">
        <f>data_seg!AX152</f>
        <v>1.9787906995105051E-2</v>
      </c>
      <c r="AZ197" s="57">
        <f>AVERAGE(AZ70:AZ73)</f>
        <v>75.799243727994991</v>
      </c>
      <c r="BA197" s="62">
        <f>data_seg!AZ152</f>
        <v>1.8582489830383308E-2</v>
      </c>
      <c r="BB197" s="57">
        <f>AVERAGE(BB70:BB73)</f>
        <v>73.762265833125696</v>
      </c>
      <c r="BC197" s="62">
        <f>data_seg!BB152</f>
        <v>1.9983436268870829E-2</v>
      </c>
      <c r="BD197" s="57">
        <f>AVERAGE(BD70:BD73)</f>
        <v>70.552474399461829</v>
      </c>
      <c r="BE197" s="62">
        <f>data_seg!BD152</f>
        <v>2.034188071370692E-2</v>
      </c>
      <c r="BF197" s="57">
        <f>AVERAGE(BF70:BF73)</f>
        <v>74.807345558060405</v>
      </c>
      <c r="BG197" s="43">
        <f>data_seg!BE152</f>
        <v>1.8995256777321629E-2</v>
      </c>
      <c r="BH197" s="41" t="s">
        <v>69</v>
      </c>
      <c r="BI197" s="3">
        <v>47</v>
      </c>
      <c r="BJ197" s="57"/>
    </row>
    <row r="198" spans="1:62" x14ac:dyDescent="0.3">
      <c r="A198" s="41" t="s">
        <v>70</v>
      </c>
      <c r="B198" s="3">
        <v>48</v>
      </c>
      <c r="D198" s="57">
        <f>AVERAGE(D74:D84)</f>
        <v>85.329812084853046</v>
      </c>
      <c r="E198" s="62">
        <f>data_seg!D153</f>
        <v>4.4024714972148375E-2</v>
      </c>
      <c r="F198" s="57">
        <f>AVERAGE(F74:F84)</f>
        <v>109.30741087767065</v>
      </c>
      <c r="G198" s="62">
        <f>data_seg!F153</f>
        <v>4.1633268625408087E-2</v>
      </c>
      <c r="H198" s="57">
        <f>AVERAGE(H74:H84)</f>
        <v>98.992891929268822</v>
      </c>
      <c r="I198" s="62">
        <f>data_seg!H153</f>
        <v>4.6880742015681168E-2</v>
      </c>
      <c r="J198" s="57">
        <f>AVERAGE(J74:J84)</f>
        <v>99.190627770923768</v>
      </c>
      <c r="K198" s="62">
        <f>data_seg!J153</f>
        <v>4.4407215329918308E-2</v>
      </c>
      <c r="L198" s="57">
        <f>AVERAGE(L74:L84)</f>
        <v>112.64959141463254</v>
      </c>
      <c r="M198" s="62">
        <f>data_seg!L153</f>
        <v>3.8280475718583118E-2</v>
      </c>
      <c r="N198" s="57">
        <f>AVERAGE(N74:N84)</f>
        <v>98.414202319387698</v>
      </c>
      <c r="O198" s="62">
        <f>data_seg!N153</f>
        <v>4.7844815909342725E-2</v>
      </c>
      <c r="P198" s="57">
        <f>AVERAGE(P74:P84)</f>
        <v>98.387112588347279</v>
      </c>
      <c r="Q198" s="62">
        <f>data_seg!P153</f>
        <v>4.146816646709172E-2</v>
      </c>
      <c r="R198" s="57">
        <f>AVERAGE(R74:R84)</f>
        <v>87.604771522190148</v>
      </c>
      <c r="S198" s="62">
        <f>data_seg!R153</f>
        <v>4.6816037736559471E-2</v>
      </c>
      <c r="T198" s="57">
        <f>AVERAGE(T74:T84)</f>
        <v>74.83122574665164</v>
      </c>
      <c r="U198" s="62">
        <f>data_seg!T153</f>
        <v>4.9164084077089353E-2</v>
      </c>
      <c r="V198" s="57">
        <f>AVERAGE(V74:V84)</f>
        <v>69.281401851667297</v>
      </c>
      <c r="W198" s="62">
        <f>data_seg!V153</f>
        <v>4.7732249243546541E-2</v>
      </c>
      <c r="X198" s="57">
        <f>AVERAGE(X74:X84)</f>
        <v>100.96504605486437</v>
      </c>
      <c r="Y198" s="62">
        <f>data_seg!X153</f>
        <v>4.9592246275495071E-2</v>
      </c>
      <c r="Z198" s="57">
        <f>AVERAGE(Z74:Z84)</f>
        <v>77.572276646159537</v>
      </c>
      <c r="AA198" s="62">
        <f>data_seg!Z153</f>
        <v>3.9716774187005872E-2</v>
      </c>
      <c r="AB198" s="57">
        <f>AVERAGE(AB74:AB84)</f>
        <v>84.920984711094718</v>
      </c>
      <c r="AC198" s="62">
        <f>data_seg!AB153</f>
        <v>5.1535702584430368E-2</v>
      </c>
      <c r="AD198" s="57">
        <f>AVERAGE(AD74:AD84)</f>
        <v>84.58569180576923</v>
      </c>
      <c r="AE198" s="62">
        <f>data_seg!AD153</f>
        <v>4.1280313837180171E-2</v>
      </c>
      <c r="AF198" s="57">
        <f>AVERAGE(AF74:AF84)</f>
        <v>88.135877446217307</v>
      </c>
      <c r="AG198" s="62">
        <f>data_seg!AF153</f>
        <v>4.6903928164002927E-2</v>
      </c>
      <c r="AH198" s="57">
        <f>AVERAGE(AH74:AH84)</f>
        <v>78.169104943699608</v>
      </c>
      <c r="AI198" s="62">
        <f>data_seg!AH153</f>
        <v>4.9420391674878522E-2</v>
      </c>
      <c r="AJ198" s="57">
        <f>AVERAGE(AJ74:AJ84)</f>
        <v>93.586670352273529</v>
      </c>
      <c r="AK198" s="62">
        <f>data_seg!AJ153</f>
        <v>4.1902449131024706E-2</v>
      </c>
      <c r="AL198" s="57">
        <f>AVERAGE(AL74:AL84)</f>
        <v>86.000377532773754</v>
      </c>
      <c r="AM198" s="62">
        <f>data_seg!AL153</f>
        <v>4.68715911869182E-2</v>
      </c>
      <c r="AN198" s="57">
        <f>AVERAGE(AN74:AN84)</f>
        <v>63.00374480447627</v>
      </c>
      <c r="AO198" s="62">
        <f>data_seg!AN153</f>
        <v>5.2260716383465529E-2</v>
      </c>
      <c r="AP198" s="57">
        <f>AVERAGE(AP74:AP84)</f>
        <v>73.139140525386082</v>
      </c>
      <c r="AQ198" s="62">
        <f>data_seg!AP153</f>
        <v>4.2031018510289349E-2</v>
      </c>
      <c r="AR198" s="57">
        <f>AVERAGE(AR74:AR84)</f>
        <v>78.90512029275942</v>
      </c>
      <c r="AS198" s="62">
        <f>data_seg!AR153</f>
        <v>5.0170482221993648E-2</v>
      </c>
      <c r="AT198" s="57">
        <f>AVERAGE(AT74:AT84)</f>
        <v>91.940929008290837</v>
      </c>
      <c r="AU198" s="62">
        <f>data_seg!AT153</f>
        <v>4.2008587785496029E-2</v>
      </c>
      <c r="AV198" s="57">
        <f>AVERAGE(AV74:AV84)</f>
        <v>95.580743045003459</v>
      </c>
      <c r="AW198" s="62">
        <f>data_seg!AV153</f>
        <v>4.5855028228265107E-2</v>
      </c>
      <c r="AX198" s="57">
        <f>AVERAGE(AX74:AX84)</f>
        <v>75.569504392885548</v>
      </c>
      <c r="AY198" s="62">
        <f>data_seg!AX153</f>
        <v>4.6332032126964066E-2</v>
      </c>
      <c r="AZ198" s="57">
        <f>AVERAGE(AZ74:AZ84)</f>
        <v>94.017837215017011</v>
      </c>
      <c r="BA198" s="62">
        <f>data_seg!AZ153</f>
        <v>4.2288099925055743E-2</v>
      </c>
      <c r="BB198" s="57">
        <f>AVERAGE(BB74:BB84)</f>
        <v>93.099856710575509</v>
      </c>
      <c r="BC198" s="62">
        <f>data_seg!BB153</f>
        <v>4.4476961186554385E-2</v>
      </c>
      <c r="BD198" s="57">
        <f>AVERAGE(BD74:BD84)</f>
        <v>81.24361510247428</v>
      </c>
      <c r="BE198" s="62">
        <f>data_seg!BD153</f>
        <v>4.9524032678697538E-2</v>
      </c>
      <c r="BF198" s="57">
        <f>AVERAGE(BF74:BF84)</f>
        <v>87.941687729456063</v>
      </c>
      <c r="BG198" s="43">
        <f>data_seg!BE153</f>
        <v>4.5571189858632802E-2</v>
      </c>
      <c r="BH198" s="41" t="s">
        <v>70</v>
      </c>
      <c r="BI198" s="3">
        <v>48</v>
      </c>
      <c r="BJ198" s="57"/>
    </row>
    <row r="199" spans="1:62" x14ac:dyDescent="0.3">
      <c r="A199" s="41" t="s">
        <v>71</v>
      </c>
      <c r="B199" s="3">
        <v>53</v>
      </c>
      <c r="D199" s="57">
        <f>AVERAGE(D85:D87)</f>
        <v>53.476298760638883</v>
      </c>
      <c r="E199" s="62">
        <f>data_seg!D154</f>
        <v>1.8366122326723962E-2</v>
      </c>
      <c r="F199" s="57">
        <f>AVERAGE(F85:F87)</f>
        <v>88.312671983827769</v>
      </c>
      <c r="G199" s="62">
        <f>data_seg!F154</f>
        <v>1.2801923072041534E-2</v>
      </c>
      <c r="H199" s="57">
        <f>AVERAGE(H85:H87)</f>
        <v>80.617911068032356</v>
      </c>
      <c r="I199" s="62">
        <f>data_seg!H154</f>
        <v>1.3811666418112734E-2</v>
      </c>
      <c r="J199" s="57">
        <f>AVERAGE(J85:J87)</f>
        <v>88.798325695829149</v>
      </c>
      <c r="K199" s="62">
        <f>data_seg!J154</f>
        <v>1.2000707230114944E-2</v>
      </c>
      <c r="L199" s="57">
        <f>AVERAGE(L85:L87)</f>
        <v>79.305457179922044</v>
      </c>
      <c r="M199" s="62">
        <f>data_seg!L154</f>
        <v>1.3472497522161495E-2</v>
      </c>
      <c r="N199" s="57">
        <f>AVERAGE(N85:N87)</f>
        <v>79.74195393220873</v>
      </c>
      <c r="O199" s="62">
        <f>data_seg!N154</f>
        <v>1.446723199009417E-2</v>
      </c>
      <c r="P199" s="57">
        <f>AVERAGE(P85:P87)</f>
        <v>80.32701635531825</v>
      </c>
      <c r="Q199" s="62">
        <f>data_seg!P154</f>
        <v>1.2496808523498392E-2</v>
      </c>
      <c r="R199" s="57">
        <f>AVERAGE(R85:R87)</f>
        <v>74.416062734204317</v>
      </c>
      <c r="S199" s="62">
        <f>data_seg!R154</f>
        <v>1.3301886791678893E-2</v>
      </c>
      <c r="T199" s="57">
        <f>AVERAGE(T85:T87)</f>
        <v>59.717052739975088</v>
      </c>
      <c r="U199" s="62">
        <f>data_seg!T154</f>
        <v>1.5242552653328537E-2</v>
      </c>
      <c r="V199" s="57">
        <f>AVERAGE(V85:V87)</f>
        <v>64.181186202190432</v>
      </c>
      <c r="W199" s="62">
        <f>data_seg!V154</f>
        <v>1.2460149424090669E-2</v>
      </c>
      <c r="X199" s="57">
        <f>AVERAGE(X85:X87)</f>
        <v>85.729746024517794</v>
      </c>
      <c r="Y199" s="62">
        <f>data_seg!X154</f>
        <v>1.3983177490190001E-2</v>
      </c>
      <c r="Z199" s="57">
        <f>AVERAGE(Z85:Z87)</f>
        <v>55.682270544520151</v>
      </c>
      <c r="AA199" s="62">
        <f>data_seg!Z154</f>
        <v>1.3865409559735019E-2</v>
      </c>
      <c r="AB199" s="57">
        <f>AVERAGE(AB85:AB87)</f>
        <v>77.165821830770838</v>
      </c>
      <c r="AC199" s="62">
        <f>data_seg!AB154</f>
        <v>1.3660578146772313E-2</v>
      </c>
      <c r="AD199" s="57">
        <f>AVERAGE(AD85:AD87)</f>
        <v>61.523520783996609</v>
      </c>
      <c r="AE199" s="62">
        <f>data_seg!AD154</f>
        <v>1.4287624821745734E-2</v>
      </c>
      <c r="AF199" s="57">
        <f>AVERAGE(AF85:AF87)</f>
        <v>70.18956195069596</v>
      </c>
      <c r="AG199" s="62">
        <f>data_seg!AF154</f>
        <v>1.4437229292361329E-2</v>
      </c>
      <c r="AH199" s="57">
        <f>AVERAGE(AH85:AH87)</f>
        <v>68.930066211364291</v>
      </c>
      <c r="AI199" s="62">
        <f>data_seg!AH154</f>
        <v>1.3260735927209485E-2</v>
      </c>
      <c r="AJ199" s="57">
        <f>AVERAGE(AJ85:AJ87)</f>
        <v>66.125913029550588</v>
      </c>
      <c r="AK199" s="62">
        <f>data_seg!AJ154</f>
        <v>1.4929874829872314E-2</v>
      </c>
      <c r="AL199" s="57">
        <f>AVERAGE(AL85:AL87)</f>
        <v>61.050041678914205</v>
      </c>
      <c r="AM199" s="62">
        <f>data_seg!AL154</f>
        <v>1.6213298955993178E-2</v>
      </c>
      <c r="AN199" s="57">
        <f>AVERAGE(AN85:AN87)</f>
        <v>62.562798207868923</v>
      </c>
      <c r="AO199" s="62">
        <f>data_seg!AN154</f>
        <v>1.246377360576015E-2</v>
      </c>
      <c r="AP199" s="57">
        <f>AVERAGE(AP85:AP87)</f>
        <v>54.127286442494572</v>
      </c>
      <c r="AQ199" s="62">
        <f>data_seg!AP154</f>
        <v>1.4412663442100102E-2</v>
      </c>
      <c r="AR199" s="57">
        <f>AVERAGE(AR85:AR87)</f>
        <v>70.696108451740486</v>
      </c>
      <c r="AS199" s="62">
        <f>data_seg!AR154</f>
        <v>1.3613053216292487E-2</v>
      </c>
      <c r="AT199" s="57">
        <f>AVERAGE(AT85:AT87)</f>
        <v>61.462325243037505</v>
      </c>
      <c r="AU199" s="62">
        <f>data_seg!AT154</f>
        <v>1.5584105779757914E-2</v>
      </c>
      <c r="AV199" s="57">
        <f>AVERAGE(AV85:AV87)</f>
        <v>75.273878941236589</v>
      </c>
      <c r="AW199" s="62">
        <f>data_seg!AV154</f>
        <v>1.4650419064953601E-2</v>
      </c>
      <c r="AX199" s="57">
        <f>AVERAGE(AX85:AX87)</f>
        <v>59.478821042236383</v>
      </c>
      <c r="AY199" s="62">
        <f>data_seg!AX154</f>
        <v>1.4422422451322244E-2</v>
      </c>
      <c r="AZ199" s="57">
        <f>AVERAGE(AZ85:AZ87)</f>
        <v>68.986207345352028</v>
      </c>
      <c r="BA199" s="62">
        <f>data_seg!AZ154</f>
        <v>1.4162041922369804E-2</v>
      </c>
      <c r="BB199" s="57">
        <f>AVERAGE(BB85:BB87)</f>
        <v>69.086936368672028</v>
      </c>
      <c r="BC199" s="62">
        <f>data_seg!BB154</f>
        <v>1.5098992435429484E-2</v>
      </c>
      <c r="BD199" s="57">
        <f>AVERAGE(BD85:BD87)</f>
        <v>67.866010124781369</v>
      </c>
      <c r="BE199" s="62">
        <f>data_seg!BD154</f>
        <v>1.4486936662355425E-2</v>
      </c>
      <c r="BF199" s="57">
        <f>AVERAGE(BF85:BF87)</f>
        <v>69.808564847181387</v>
      </c>
      <c r="BG199" s="43">
        <f>data_seg!BE154</f>
        <v>1.4146440131706151E-2</v>
      </c>
      <c r="BH199" s="41" t="s">
        <v>71</v>
      </c>
      <c r="BI199" s="3">
        <v>53</v>
      </c>
      <c r="BJ199" s="57"/>
    </row>
    <row r="200" spans="1:62" x14ac:dyDescent="0.3">
      <c r="A200" s="41" t="s">
        <v>72</v>
      </c>
      <c r="B200" s="3">
        <v>55</v>
      </c>
      <c r="C200" s="54" t="s">
        <v>73</v>
      </c>
      <c r="D200" s="57">
        <f>AVERAGE(D88:D113)</f>
        <v>66.404656037021965</v>
      </c>
      <c r="E200" s="62">
        <f>data_seg!D155</f>
        <v>0.12751275127451522</v>
      </c>
      <c r="F200" s="57">
        <f>AVERAGE(F88:F113)</f>
        <v>61.246304218657833</v>
      </c>
      <c r="G200" s="62">
        <f>data_seg!F155</f>
        <v>0.16530004200159346</v>
      </c>
      <c r="H200" s="57">
        <f>AVERAGE(H88:H113)</f>
        <v>78.663792493005658</v>
      </c>
      <c r="I200" s="62">
        <f>data_seg!H155</f>
        <v>0.13184060288777638</v>
      </c>
      <c r="J200" s="57">
        <f>AVERAGE(J88:J113)</f>
        <v>74.359252329864887</v>
      </c>
      <c r="K200" s="62">
        <f>data_seg!J155</f>
        <v>0.13137349267674742</v>
      </c>
      <c r="L200" s="57">
        <f>AVERAGE(L88:L113)</f>
        <v>67.700896586035739</v>
      </c>
      <c r="M200" s="62">
        <f>data_seg!L155</f>
        <v>0.14194127849390903</v>
      </c>
      <c r="N200" s="57">
        <f>AVERAGE(N88:N113)</f>
        <v>78.373816934640118</v>
      </c>
      <c r="O200" s="62">
        <f>data_seg!N155</f>
        <v>0.13382022910683808</v>
      </c>
      <c r="P200" s="57">
        <f>AVERAGE(P88:P113)</f>
        <v>63.323603673088883</v>
      </c>
      <c r="Q200" s="62">
        <f>data_seg!P155</f>
        <v>0.14405604179271017</v>
      </c>
      <c r="R200" s="57">
        <f>AVERAGE(R88:R113)</f>
        <v>68.071132760945886</v>
      </c>
      <c r="S200" s="62">
        <f>data_seg!R155</f>
        <v>0.13466981132073866</v>
      </c>
      <c r="T200" s="57">
        <f>AVERAGE(T88:T113)</f>
        <v>57.568879962870696</v>
      </c>
      <c r="U200" s="62">
        <f>data_seg!T155</f>
        <v>0.14392933189935977</v>
      </c>
      <c r="V200" s="57">
        <f>AVERAGE(V88:V113)</f>
        <v>51.207286956792942</v>
      </c>
      <c r="W200" s="62">
        <f>data_seg!V155</f>
        <v>0.14415595130614531</v>
      </c>
      <c r="X200" s="57">
        <f>AVERAGE(X88:X113)</f>
        <v>81.64302064971892</v>
      </c>
      <c r="Y200" s="62">
        <f>data_seg!X155</f>
        <v>0.13425985226891138</v>
      </c>
      <c r="Z200" s="57">
        <f>AVERAGE(Z88:Z113)</f>
        <v>49.789440694905025</v>
      </c>
      <c r="AA200" s="62">
        <f>data_seg!Z155</f>
        <v>0.13835267365117934</v>
      </c>
      <c r="AB200" s="57">
        <f>AVERAGE(AB88:AB113)</f>
        <v>76.247364428581136</v>
      </c>
      <c r="AC200" s="62">
        <f>data_seg!AB155</f>
        <v>0.12721785038661923</v>
      </c>
      <c r="AD200" s="57">
        <f>AVERAGE(AD88:AD113)</f>
        <v>57.601495962017843</v>
      </c>
      <c r="AE200" s="62">
        <f>data_seg!AD155</f>
        <v>0.13543152639080183</v>
      </c>
      <c r="AF200" s="57">
        <f>AVERAGE(AF88:AF113)</f>
        <v>68.917363229820552</v>
      </c>
      <c r="AG200" s="62">
        <f>data_seg!AF155</f>
        <v>0.13515906107607908</v>
      </c>
      <c r="AH200" s="57">
        <f>AVERAGE(AH88:AH113)</f>
        <v>63.801002634723403</v>
      </c>
      <c r="AI200" s="62">
        <f>data_seg!AH155</f>
        <v>0.13456134188032892</v>
      </c>
      <c r="AJ200" s="57">
        <f>AVERAGE(AJ88:AJ113)</f>
        <v>63.828015771496148</v>
      </c>
      <c r="AK200" s="62">
        <f>data_seg!AJ155</f>
        <v>0.13776836918673163</v>
      </c>
      <c r="AL200" s="57">
        <f>AVERAGE(AL88:AL113)</f>
        <v>63.743650418705833</v>
      </c>
      <c r="AM200" s="62">
        <f>data_seg!AL155</f>
        <v>0.14056884334654521</v>
      </c>
      <c r="AN200" s="57">
        <f>AVERAGE(AN88:AN113)</f>
        <v>47.132122620896965</v>
      </c>
      <c r="AO200" s="62">
        <f>data_seg!AN155</f>
        <v>0.15661167200204024</v>
      </c>
      <c r="AP200" s="57">
        <f>AVERAGE(AP88:AP113)</f>
        <v>50.465263958193113</v>
      </c>
      <c r="AQ200" s="62">
        <f>data_seg!AP155</f>
        <v>0.1365830605718879</v>
      </c>
      <c r="AR200" s="57">
        <f>AVERAGE(AR88:AR113)</f>
        <v>68.746839933724871</v>
      </c>
      <c r="AS200" s="62">
        <f>data_seg!AR155</f>
        <v>0.12977777399584303</v>
      </c>
      <c r="AT200" s="57">
        <f>AVERAGE(AT88:AT113)</f>
        <v>62.052603326759979</v>
      </c>
      <c r="AU200" s="62">
        <f>data_seg!AT155</f>
        <v>0.13874045801531645</v>
      </c>
      <c r="AV200" s="57">
        <f>AVERAGE(AV88:AV113)</f>
        <v>69.8614389436582</v>
      </c>
      <c r="AW200" s="62">
        <f>data_seg!AV155</f>
        <v>0.1382936884104701</v>
      </c>
      <c r="AX200" s="57">
        <f>AVERAGE(AX88:AX113)</f>
        <v>60.421143335147164</v>
      </c>
      <c r="AY200" s="62">
        <f>data_seg!AX155</f>
        <v>0.12787268042470754</v>
      </c>
      <c r="AZ200" s="57">
        <f>AVERAGE(AZ88:AZ113)</f>
        <v>69.87448773886905</v>
      </c>
      <c r="BA200" s="62">
        <f>data_seg!AZ155</f>
        <v>0.12751586868445114</v>
      </c>
      <c r="BB200" s="57">
        <f>AVERAGE(BB88:BB113)</f>
        <v>65.208210553580443</v>
      </c>
      <c r="BC200" s="62">
        <f>data_seg!BB155</f>
        <v>0.14198757348686702</v>
      </c>
      <c r="BD200" s="57">
        <f>AVERAGE(BD88:BD113)</f>
        <v>67.917198978239696</v>
      </c>
      <c r="BE200" s="62">
        <f>data_seg!BD155</f>
        <v>0.13248835845363119</v>
      </c>
      <c r="BF200" s="57">
        <f>AVERAGE(BF88:BF113)</f>
        <v>64.969269819702333</v>
      </c>
      <c r="BG200" s="43">
        <f>data_seg!BE155</f>
        <v>0.13747371055528687</v>
      </c>
      <c r="BH200" s="41" t="s">
        <v>72</v>
      </c>
      <c r="BI200" s="3">
        <v>55</v>
      </c>
      <c r="BJ200" s="57"/>
    </row>
    <row r="201" spans="1:62" x14ac:dyDescent="0.3">
      <c r="A201" s="41" t="s">
        <v>74</v>
      </c>
      <c r="B201" s="3">
        <v>70</v>
      </c>
      <c r="C201" s="54" t="s">
        <v>75</v>
      </c>
      <c r="D201" s="57">
        <f>AVERAGE(D114:D129)</f>
        <v>82.302210048288416</v>
      </c>
      <c r="E201" s="62">
        <f>data_seg!D156</f>
        <v>7.4900368106656456E-2</v>
      </c>
      <c r="F201" s="57">
        <f>AVERAGE(F114:F129)</f>
        <v>90.343959172973442</v>
      </c>
      <c r="G201" s="62">
        <f>data_seg!F156</f>
        <v>8.0870884467252241E-2</v>
      </c>
      <c r="H201" s="57">
        <f>AVERAGE(H114:H129)</f>
        <v>79.35608993816021</v>
      </c>
      <c r="I201" s="62">
        <f>data_seg!H156</f>
        <v>9.201362483931641E-2</v>
      </c>
      <c r="J201" s="57">
        <f>AVERAGE(J114:J129)</f>
        <v>71.738936486878004</v>
      </c>
      <c r="K201" s="62">
        <f>data_seg!J156</f>
        <v>9.6665340940440672E-2</v>
      </c>
      <c r="L201" s="57">
        <f>AVERAGE(L114:L129)</f>
        <v>75.536680956402506</v>
      </c>
      <c r="M201" s="62">
        <f>data_seg!L156</f>
        <v>9.0002477700987349E-2</v>
      </c>
      <c r="N201" s="57">
        <f>AVERAGE(N114:N129)</f>
        <v>85.005070272949638</v>
      </c>
      <c r="O201" s="62">
        <f>data_seg!N156</f>
        <v>8.5626574733989547E-2</v>
      </c>
      <c r="P201" s="57">
        <f>AVERAGE(P114:P129)</f>
        <v>69.334842266371311</v>
      </c>
      <c r="Q201" s="62">
        <f>data_seg!P156</f>
        <v>9.2432405060269882E-2</v>
      </c>
      <c r="R201" s="57">
        <f>AVERAGE(R114:R129)</f>
        <v>74.782567820236792</v>
      </c>
      <c r="S201" s="62">
        <f>data_seg!R156</f>
        <v>8.7358490566955549E-2</v>
      </c>
      <c r="T201" s="57">
        <f>AVERAGE(T114:T129)</f>
        <v>55.286577914412064</v>
      </c>
      <c r="U201" s="62">
        <f>data_seg!T156</f>
        <v>0.10534861755627468</v>
      </c>
      <c r="V201" s="57">
        <f>AVERAGE(V114:V129)</f>
        <v>53.633650041868535</v>
      </c>
      <c r="W201" s="62">
        <f>data_seg!V156</f>
        <v>9.9101874424101913E-2</v>
      </c>
      <c r="X201" s="57">
        <f>AVERAGE(X114:X129)</f>
        <v>84.28202252535533</v>
      </c>
      <c r="Y201" s="62">
        <f>data_seg!X156</f>
        <v>9.3633918279373202E-2</v>
      </c>
      <c r="Z201" s="57">
        <f>AVERAGE(Z114:Z129)</f>
        <v>57.159272855597834</v>
      </c>
      <c r="AA201" s="62">
        <f>data_seg!Z156</f>
        <v>8.6064831206563316E-2</v>
      </c>
      <c r="AB201" s="57">
        <f>AVERAGE(AB114:AB129)</f>
        <v>75.454215826756979</v>
      </c>
      <c r="AC201" s="62">
        <f>data_seg!AB156</f>
        <v>9.1034792732502381E-2</v>
      </c>
      <c r="AD201" s="57">
        <f>AVERAGE(AD114:AD129)</f>
        <v>62.031561891900466</v>
      </c>
      <c r="AE201" s="62">
        <f>data_seg!AD156</f>
        <v>8.8333630527668308E-2</v>
      </c>
      <c r="AF201" s="57">
        <f>AVERAGE(AF114:AF129)</f>
        <v>73.964718745517587</v>
      </c>
      <c r="AG201" s="62">
        <f>data_seg!AF156</f>
        <v>8.8143084102293295E-2</v>
      </c>
      <c r="AH201" s="57">
        <f>AVERAGE(AH114:AH129)</f>
        <v>71.038995486674949</v>
      </c>
      <c r="AI201" s="62">
        <f>data_seg!AH156</f>
        <v>8.575570774936149E-2</v>
      </c>
      <c r="AJ201" s="57">
        <f>AVERAGE(AJ114:AJ129)</f>
        <v>71.843357225289765</v>
      </c>
      <c r="AK201" s="62">
        <f>data_seg!AJ156</f>
        <v>8.598948298602882E-2</v>
      </c>
      <c r="AL201" s="57">
        <f>AVERAGE(AL114:AL129)</f>
        <v>69.106914014368385</v>
      </c>
      <c r="AM201" s="62">
        <f>data_seg!AL156</f>
        <v>8.9862095146907572E-2</v>
      </c>
      <c r="AN201" s="57">
        <f>AVERAGE(AN114:AN129)</f>
        <v>58.82573866682484</v>
      </c>
      <c r="AO201" s="62">
        <f>data_seg!AN156</f>
        <v>9.0561248650760082E-2</v>
      </c>
      <c r="AP201" s="57">
        <f>AVERAGE(AP114:AP129)</f>
        <v>58.985382397066537</v>
      </c>
      <c r="AQ201" s="62">
        <f>data_seg!AP156</f>
        <v>8.4115285776414223E-2</v>
      </c>
      <c r="AR201" s="57">
        <f>AVERAGE(AR114:AR129)</f>
        <v>75.760322830641201</v>
      </c>
      <c r="AS201" s="62">
        <f>data_seg!AR156</f>
        <v>8.3062313042829808E-2</v>
      </c>
      <c r="AT201" s="57">
        <f>AVERAGE(AT114:AT129)</f>
        <v>67.318977673017713</v>
      </c>
      <c r="AU201" s="62">
        <f>data_seg!AT156</f>
        <v>9.0444383860307523E-2</v>
      </c>
      <c r="AV201" s="57">
        <f>AVERAGE(AV114:AV129)</f>
        <v>70.725525387912086</v>
      </c>
      <c r="AW201" s="62">
        <f>data_seg!AV156</f>
        <v>9.7625065222322699E-2</v>
      </c>
      <c r="AX201" s="57">
        <f>AVERAGE(AX114:AX129)</f>
        <v>69.955686411709038</v>
      </c>
      <c r="AY201" s="62">
        <f>data_seg!AX156</f>
        <v>8.0531324005602339E-2</v>
      </c>
      <c r="AZ201" s="57">
        <f>AVERAGE(AZ114:AZ129)</f>
        <v>69.977605938869232</v>
      </c>
      <c r="BA201" s="62">
        <f>data_seg!AZ156</f>
        <v>9.0477228092899792E-2</v>
      </c>
      <c r="BB201" s="57">
        <f>AVERAGE(BB114:BB129)</f>
        <v>78.338883636423262</v>
      </c>
      <c r="BC201" s="62">
        <f>data_seg!BB156</f>
        <v>8.2607710676902979E-2</v>
      </c>
      <c r="BD201" s="57">
        <f>AVERAGE(BD114:BD129)</f>
        <v>68.822389981978745</v>
      </c>
      <c r="BE201" s="62">
        <f>data_seg!BD156</f>
        <v>9.0716919674450766E-2</v>
      </c>
      <c r="BF201" s="57">
        <f>AVERAGE(BF114:BF129)</f>
        <v>71.144894682016485</v>
      </c>
      <c r="BG201" s="43">
        <f>data_seg!BE156</f>
        <v>8.9010358523312336E-2</v>
      </c>
      <c r="BH201" s="41" t="s">
        <v>74</v>
      </c>
      <c r="BI201" s="3">
        <v>70</v>
      </c>
      <c r="BJ201" s="57"/>
    </row>
    <row r="202" spans="1:62" x14ac:dyDescent="0.3">
      <c r="A202" s="41" t="s">
        <v>76</v>
      </c>
      <c r="B202" s="3">
        <v>80</v>
      </c>
      <c r="C202" s="54" t="s">
        <v>77</v>
      </c>
      <c r="D202" s="57">
        <f>AVERAGE(D131:D144,D147:D148)</f>
        <v>64.880495028052735</v>
      </c>
      <c r="E202" s="62">
        <f>data_seg!D157</f>
        <v>9.1266695028453249E-2</v>
      </c>
      <c r="F202" s="57">
        <f>AVERAGE(F131:F144,F147:F148)</f>
        <v>92.331684755169604</v>
      </c>
      <c r="G202" s="62">
        <f>data_seg!F157</f>
        <v>7.8119895626059185E-2</v>
      </c>
      <c r="H202" s="57">
        <f>AVERAGE(H131:H144,H147:H148)</f>
        <v>80.555367508849244</v>
      </c>
      <c r="I202" s="62">
        <f>data_seg!H157</f>
        <v>8.921021109630381E-2</v>
      </c>
      <c r="J202" s="57">
        <f>AVERAGE(J131:J144,J147:J148)</f>
        <v>74.629017405076667</v>
      </c>
      <c r="K202" s="62">
        <f>data_seg!J157</f>
        <v>8.9485164229220773E-2</v>
      </c>
      <c r="L202" s="57">
        <f>AVERAGE(L131:L144,L147:L148)</f>
        <v>78.802272342778153</v>
      </c>
      <c r="M202" s="62">
        <f>data_seg!L157</f>
        <v>8.3374628344631843E-2</v>
      </c>
      <c r="N202" s="57">
        <f>AVERAGE(N131:N144,N147:N148)</f>
        <v>83.735099145236049</v>
      </c>
      <c r="O202" s="62">
        <f>data_seg!N157</f>
        <v>8.7480670353588572E-2</v>
      </c>
      <c r="P202" s="57">
        <f>AVERAGE(P131:P144,P147:P148)</f>
        <v>69.168938271951319</v>
      </c>
      <c r="Q202" s="62">
        <f>data_seg!P157</f>
        <v>9.0362319681485143E-2</v>
      </c>
      <c r="R202" s="57">
        <f>AVERAGE(R131:R144,R147:R148)</f>
        <v>69.589368192256174</v>
      </c>
      <c r="S202" s="62">
        <f>data_seg!R157</f>
        <v>8.9740566037130098E-2</v>
      </c>
      <c r="T202" s="57">
        <f>AVERAGE(T131:T144,T147:T148)</f>
        <v>77.180168127926123</v>
      </c>
      <c r="U202" s="62">
        <f>data_seg!T157</f>
        <v>7.8103567631663637E-2</v>
      </c>
      <c r="V202" s="57">
        <f>AVERAGE(V131:V144,V147:V148)</f>
        <v>57.927524445204021</v>
      </c>
      <c r="W202" s="62">
        <f>data_seg!V157</f>
        <v>8.9386376816246338E-2</v>
      </c>
      <c r="X202" s="57">
        <f>AVERAGE(X131:X144,X147:X148)</f>
        <v>93.559735017502874</v>
      </c>
      <c r="Y202" s="62">
        <f>data_seg!X157</f>
        <v>8.3685581315166985E-2</v>
      </c>
      <c r="Z202" s="57">
        <f>AVERAGE(Z131:Z144,Z147:Z148)</f>
        <v>54.426056809624171</v>
      </c>
      <c r="AA202" s="62">
        <f>data_seg!Z157</f>
        <v>9.0302469166671839E-2</v>
      </c>
      <c r="AB202" s="57">
        <f>AVERAGE(AB131:AB144,AB147:AB148)</f>
        <v>81.777152693867379</v>
      </c>
      <c r="AC202" s="62">
        <f>data_seg!AB157</f>
        <v>8.4086785034069453E-2</v>
      </c>
      <c r="AD202" s="57">
        <f>AVERAGE(AD131:AD144,AD147:AD148)</f>
        <v>58.923313728705999</v>
      </c>
      <c r="AE202" s="62">
        <f>data_seg!AD157</f>
        <v>8.9865420431181495E-2</v>
      </c>
      <c r="AF202" s="57">
        <f>AVERAGE(AF131:AF144,AF147:AF148)</f>
        <v>73.448543745157195</v>
      </c>
      <c r="AG202" s="62">
        <f>data_seg!AF157</f>
        <v>8.8491845295217933E-2</v>
      </c>
      <c r="AH202" s="57">
        <f>AVERAGE(AH131:AH144,AH147:AH148)</f>
        <v>72.740943859641519</v>
      </c>
      <c r="AI202" s="62">
        <f>data_seg!AH157</f>
        <v>8.6567994719055269E-2</v>
      </c>
      <c r="AJ202" s="57">
        <f>AVERAGE(AJ131:AJ144,AJ147:AJ148)</f>
        <v>68.834759999653357</v>
      </c>
      <c r="AK202" s="62">
        <f>data_seg!AJ157</f>
        <v>8.8020442075553817E-2</v>
      </c>
      <c r="AL202" s="57">
        <f>AVERAGE(AL131:AL144,AL147:AL148)</f>
        <v>71.03290819253067</v>
      </c>
      <c r="AM202" s="62">
        <f>data_seg!AL157</f>
        <v>8.6130280498022141E-2</v>
      </c>
      <c r="AN202" s="57">
        <f>AVERAGE(AN131:AN144,AN147:AN148)</f>
        <v>53.397828165453092</v>
      </c>
      <c r="AO202" s="62">
        <f>data_seg!AN157</f>
        <v>9.931240884195168E-2</v>
      </c>
      <c r="AP202" s="57">
        <f>AVERAGE(AP131:AP144,AP147:AP148)</f>
        <v>56.366147194977266</v>
      </c>
      <c r="AQ202" s="62">
        <f>data_seg!AP157</f>
        <v>8.6724474848283647E-2</v>
      </c>
      <c r="AR202" s="57">
        <f>AVERAGE(AR131:AR144,AR147:AR148)</f>
        <v>66.853255206499554</v>
      </c>
      <c r="AS202" s="62">
        <f>data_seg!AR157</f>
        <v>9.1881019078166759E-2</v>
      </c>
      <c r="AT202" s="57">
        <f>AVERAGE(AT131:AT144,AT147:AT148)</f>
        <v>63.358346779865677</v>
      </c>
      <c r="AU202" s="62">
        <f>data_seg!AT157</f>
        <v>9.2121046892302938E-2</v>
      </c>
      <c r="AV202" s="57">
        <f>AVERAGE(AV131:AV144,AV147:AV148)</f>
        <v>75.004342398766923</v>
      </c>
      <c r="AW202" s="62">
        <f>data_seg!AV157</f>
        <v>9.2763006360161895E-2</v>
      </c>
      <c r="AX202" s="57">
        <f>AVERAGE(AX131:AX144,AX147:AX148)</f>
        <v>59.280688850080359</v>
      </c>
      <c r="AY202" s="62">
        <f>data_seg!AX157</f>
        <v>9.4923086545366395E-2</v>
      </c>
      <c r="AZ202" s="57">
        <f>AVERAGE(AZ131:AZ144,AZ147:AZ148)</f>
        <v>67.433690443228826</v>
      </c>
      <c r="BA202" s="62">
        <f>data_seg!AZ157</f>
        <v>9.2115377380673213E-2</v>
      </c>
      <c r="BB202" s="57">
        <f>AVERAGE(BB131:BB144,BB147:BB148)</f>
        <v>71.138690598466056</v>
      </c>
      <c r="BC202" s="62">
        <f>data_seg!BB157</f>
        <v>8.8918269498382135E-2</v>
      </c>
      <c r="BD202" s="57">
        <f>AVERAGE(BD131:BD144,BD147:BD148)</f>
        <v>68.028291218524274</v>
      </c>
      <c r="BE202" s="62">
        <f>data_seg!BD157</f>
        <v>9.1943449456392504E-2</v>
      </c>
      <c r="BF202" s="57">
        <f>AVERAGE(BF131:BF144,BF147:BF148)</f>
        <v>70.533504819446122</v>
      </c>
      <c r="BG202" s="43">
        <f>data_seg!BE157</f>
        <v>8.868085378820012E-2</v>
      </c>
      <c r="BH202" s="41" t="s">
        <v>76</v>
      </c>
      <c r="BI202" s="3">
        <v>80</v>
      </c>
      <c r="BJ202" s="57"/>
    </row>
    <row r="203" spans="1:62" x14ac:dyDescent="0.3">
      <c r="A203" s="41" t="s">
        <v>78</v>
      </c>
      <c r="B203" s="3">
        <v>96</v>
      </c>
      <c r="D203" s="57">
        <f>AVERAGE(D149:D154)</f>
        <v>60.254679436264219</v>
      </c>
      <c r="E203" s="62">
        <f>data_seg!D158</f>
        <v>3.3052858857464153E-2</v>
      </c>
      <c r="F203" s="57">
        <f>AVERAGE(F149:F154)</f>
        <v>69.288410747030881</v>
      </c>
      <c r="G203" s="62">
        <f>data_seg!F158</f>
        <v>3.945540245842924E-2</v>
      </c>
      <c r="H203" s="57">
        <f>AVERAGE(H149:H154)</f>
        <v>74.663275367550042</v>
      </c>
      <c r="I203" s="62">
        <f>data_seg!H158</f>
        <v>3.3111825992148916E-2</v>
      </c>
      <c r="J203" s="57">
        <f>AVERAGE(J149:J154)</f>
        <v>71.293165350352865</v>
      </c>
      <c r="K203" s="62">
        <f>data_seg!J158</f>
        <v>3.5291720415777189E-2</v>
      </c>
      <c r="L203" s="57">
        <f>AVERAGE(L149:L154)</f>
        <v>77.287443685526341</v>
      </c>
      <c r="M203" s="62">
        <f>data_seg!L158</f>
        <v>3.0227948463626718E-2</v>
      </c>
      <c r="N203" s="57">
        <f>AVERAGE(N149:N154)</f>
        <v>74.896547359548734</v>
      </c>
      <c r="O203" s="62">
        <f>data_seg!N158</f>
        <v>3.3865243423759211E-2</v>
      </c>
      <c r="P203" s="57">
        <f>AVERAGE(P149:P154)</f>
        <v>66.23781449436747</v>
      </c>
      <c r="Q203" s="62">
        <f>data_seg!P158</f>
        <v>3.3350934813022572E-2</v>
      </c>
      <c r="R203" s="57">
        <f>AVERAGE(R149:R154)</f>
        <v>70.264842236687741</v>
      </c>
      <c r="S203" s="62">
        <f>data_seg!R158</f>
        <v>3.3561320754883939E-2</v>
      </c>
      <c r="T203" s="57">
        <f>AVERAGE(T149:T154)</f>
        <v>74.190896568506346</v>
      </c>
      <c r="U203" s="62">
        <f>data_seg!T158</f>
        <v>2.6288396263720974E-2</v>
      </c>
      <c r="V203" s="57">
        <f>AVERAGE(V149:V154)</f>
        <v>54.905889820253201</v>
      </c>
      <c r="W203" s="62">
        <f>data_seg!V158</f>
        <v>3.3232605086560202E-2</v>
      </c>
      <c r="X203" s="57">
        <f>AVERAGE(X149:X154)</f>
        <v>83.082742695332428</v>
      </c>
      <c r="Y203" s="62">
        <f>data_seg!X158</f>
        <v>3.1129470703576884E-2</v>
      </c>
      <c r="Z203" s="57">
        <f>AVERAGE(Z149:Z154)</f>
        <v>47.573446613404478</v>
      </c>
      <c r="AA203" s="62">
        <f>data_seg!Z158</f>
        <v>3.6950784556271085E-2</v>
      </c>
      <c r="AB203" s="57">
        <f>AVERAGE(AB149:AB154)</f>
        <v>73.033708324380044</v>
      </c>
      <c r="AC203" s="62">
        <f>data_seg!AB158</f>
        <v>3.1544161195670176E-2</v>
      </c>
      <c r="AD203" s="57">
        <f>AVERAGE(AD149:AD154)</f>
        <v>53.921240937999215</v>
      </c>
      <c r="AE203" s="62">
        <f>data_seg!AD158</f>
        <v>3.6159900539128577E-2</v>
      </c>
      <c r="AF203" s="57">
        <f>AVERAGE(AF149:AF154)</f>
        <v>66.46092872676347</v>
      </c>
      <c r="AG203" s="62">
        <f>data_seg!AF158</f>
        <v>3.6337948111673013E-2</v>
      </c>
      <c r="AH203" s="57">
        <f>AVERAGE(AH149:AH154)</f>
        <v>62.944699451524826</v>
      </c>
      <c r="AI203" s="62">
        <f>data_seg!AH158</f>
        <v>3.093439887518188E-2</v>
      </c>
      <c r="AJ203" s="57">
        <f>AVERAGE(AJ149:AJ154)</f>
        <v>63.595269836322075</v>
      </c>
      <c r="AK203" s="62">
        <f>data_seg!AJ158</f>
        <v>3.5553764039753778E-2</v>
      </c>
      <c r="AL203" s="57">
        <f>AVERAGE(AL149:AL154)</f>
        <v>62.449706224262066</v>
      </c>
      <c r="AM203" s="62">
        <f>data_seg!AL158</f>
        <v>3.2363444300144602E-2</v>
      </c>
      <c r="AN203" s="57">
        <f>AVERAGE(AN149:AN154)</f>
        <v>58.138525534890569</v>
      </c>
      <c r="AO203" s="62">
        <f>data_seg!AN158</f>
        <v>3.0951073059195922E-2</v>
      </c>
      <c r="AP203" s="57">
        <f>AVERAGE(AP149:AP154)</f>
        <v>50.827332976637926</v>
      </c>
      <c r="AQ203" s="62">
        <f>data_seg!AP158</f>
        <v>3.4061454612198339E-2</v>
      </c>
      <c r="AR203" s="57">
        <f>AVERAGE(AR149:AR154)</f>
        <v>52.868594886707477</v>
      </c>
      <c r="AS203" s="62">
        <f>data_seg!AR158</f>
        <v>3.8191704404587801E-2</v>
      </c>
      <c r="AT203" s="57">
        <f>AVERAGE(AT149:AT154)</f>
        <v>56.915527577597828</v>
      </c>
      <c r="AU203" s="62">
        <f>data_seg!AT158</f>
        <v>3.7118320611191136E-2</v>
      </c>
      <c r="AV203" s="57">
        <f>AVERAGE(AV149:AV154)</f>
        <v>68.777857682351382</v>
      </c>
      <c r="AW203" s="62">
        <f>data_seg!AV158</f>
        <v>3.454521808701401E-2</v>
      </c>
      <c r="AX203" s="57">
        <f>AVERAGE(AX149:AX154)</f>
        <v>57.908752922266991</v>
      </c>
      <c r="AY203" s="62">
        <f>data_seg!AX158</f>
        <v>3.2284886993991103E-2</v>
      </c>
      <c r="AZ203" s="57">
        <f>AVERAGE(AZ149:AZ154)</f>
        <v>66.817368318384808</v>
      </c>
      <c r="BA203" s="62">
        <f>data_seg!AZ158</f>
        <v>3.2182393870080171E-2</v>
      </c>
      <c r="BB203" s="57">
        <f>AVERAGE(BB149:BB154)</f>
        <v>61.992772239892247</v>
      </c>
      <c r="BC203" s="62">
        <f>data_seg!BB158</f>
        <v>3.4547635583402188E-2</v>
      </c>
      <c r="BD203" s="57">
        <f>AVERAGE(BD149:BD154)</f>
        <v>66.43616636764024</v>
      </c>
      <c r="BE203" s="62">
        <f>data_seg!BD158</f>
        <v>3.2954309595605955E-2</v>
      </c>
      <c r="BF203" s="57">
        <f>AVERAGE(BF149:BF154)</f>
        <v>64.704726162312809</v>
      </c>
      <c r="BG203" s="43">
        <f>data_seg!BE158</f>
        <v>3.3675893543261476E-2</v>
      </c>
      <c r="BH203" s="41" t="s">
        <v>78</v>
      </c>
      <c r="BI203" s="3">
        <v>96</v>
      </c>
      <c r="BJ203" s="57"/>
    </row>
    <row r="204" spans="1:62" x14ac:dyDescent="0.3">
      <c r="A204" s="41" t="s">
        <v>79</v>
      </c>
      <c r="B204" s="3">
        <v>99</v>
      </c>
      <c r="D204" s="57">
        <f>AVERAGE(D155:D158)</f>
        <v>62.023786025848608</v>
      </c>
      <c r="E204" s="62">
        <f>data_seg!D159</f>
        <v>3.4739188204310947E-2</v>
      </c>
      <c r="F204" s="57">
        <f>AVERAGE(F155:F158)</f>
        <v>88.667503514288668</v>
      </c>
      <c r="G204" s="62">
        <f>data_seg!F159</f>
        <v>2.9011469822501943E-2</v>
      </c>
      <c r="H204" s="57">
        <f>AVERAGE(H155:H158)</f>
        <v>73.366835478898395</v>
      </c>
      <c r="I204" s="62">
        <f>data_seg!H159</f>
        <v>3.392079502587339E-2</v>
      </c>
      <c r="J204" s="57">
        <f>AVERAGE(J155:J158)</f>
        <v>74.005584382953103</v>
      </c>
      <c r="K204" s="62">
        <f>data_seg!J159</f>
        <v>3.212028615849051E-2</v>
      </c>
      <c r="L204" s="57">
        <f>AVERAGE(L155:L158)</f>
        <v>87.224760736326772</v>
      </c>
      <c r="M204" s="62">
        <f>data_seg!L159</f>
        <v>2.8214816650154424E-2</v>
      </c>
      <c r="N204" s="57">
        <f>AVERAGE(N155:N158)</f>
        <v>77.877768989789914</v>
      </c>
      <c r="O204" s="62">
        <f>data_seg!N159</f>
        <v>3.3892335617741305E-2</v>
      </c>
      <c r="P204" s="57">
        <f>AVERAGE(P155:P158)</f>
        <v>73.241837876320332</v>
      </c>
      <c r="Q204" s="62">
        <f>data_seg!P159</f>
        <v>3.1885756727794069E-2</v>
      </c>
      <c r="R204" s="57">
        <f>AVERAGE(R155:R158)</f>
        <v>68.486347735652075</v>
      </c>
      <c r="S204" s="62">
        <f>data_seg!R159</f>
        <v>3.1745283018969429E-2</v>
      </c>
      <c r="T204" s="57">
        <f>AVERAGE(T155:T158)</f>
        <v>71.046123811049682</v>
      </c>
      <c r="U204" s="62">
        <f>data_seg!T159</f>
        <v>2.7989479897748446E-2</v>
      </c>
      <c r="V204" s="57">
        <f>AVERAGE(V155:V158)</f>
        <v>58.729612250605371</v>
      </c>
      <c r="W204" s="62">
        <f>data_seg!V159</f>
        <v>3.1214478750996952E-2</v>
      </c>
      <c r="X204" s="57">
        <f>AVERAGE(X155:X158)</f>
        <v>84.436747915895893</v>
      </c>
      <c r="Y204" s="62">
        <f>data_seg!X159</f>
        <v>3.2431720819559536E-2</v>
      </c>
      <c r="Z204" s="57">
        <f>AVERAGE(Z155:Z158)</f>
        <v>58.339378011092997</v>
      </c>
      <c r="AA204" s="62">
        <f>data_seg!Z159</f>
        <v>3.2039379890936324E-2</v>
      </c>
      <c r="AB204" s="57">
        <f>AVERAGE(AB155:AB158)</f>
        <v>71.504429734825806</v>
      </c>
      <c r="AC204" s="62">
        <f>data_seg!AB159</f>
        <v>3.3705281197566946E-2</v>
      </c>
      <c r="AD204" s="57">
        <f>AVERAGE(AD155:AD158)</f>
        <v>58.997492522842037</v>
      </c>
      <c r="AE204" s="62">
        <f>data_seg!AD159</f>
        <v>3.3456669043892148E-2</v>
      </c>
      <c r="AF204" s="57">
        <f>AVERAGE(AF155:AF158)</f>
        <v>73.885803221633992</v>
      </c>
      <c r="AG204" s="62">
        <f>data_seg!AF159</f>
        <v>3.0560385032705011E-2</v>
      </c>
      <c r="AH204" s="57">
        <f>AVERAGE(AH155:AH158)</f>
        <v>56.96805055112987</v>
      </c>
      <c r="AI204" s="62">
        <f>data_seg!AH159</f>
        <v>3.7542811978593757E-2</v>
      </c>
      <c r="AJ204" s="57">
        <f>AVERAGE(AJ155:AJ158)</f>
        <v>67.450675752325523</v>
      </c>
      <c r="AK204" s="62">
        <f>data_seg!AJ159</f>
        <v>3.2244470534133055E-2</v>
      </c>
      <c r="AL204" s="57">
        <f>AVERAGE(AL155:AL158)</f>
        <v>66.932717644921922</v>
      </c>
      <c r="AM204" s="62">
        <f>data_seg!AL159</f>
        <v>3.4499190409155764E-2</v>
      </c>
      <c r="AN204" s="57">
        <f>AVERAGE(AN155:AN158)</f>
        <v>60.363569414843724</v>
      </c>
      <c r="AO204" s="62">
        <f>data_seg!AN159</f>
        <v>3.1216259731606806E-2</v>
      </c>
      <c r="AP204" s="57">
        <f>AVERAGE(AP155:AP158)</f>
        <v>59.521054055829246</v>
      </c>
      <c r="AQ204" s="62">
        <f>data_seg!AP159</f>
        <v>3.0724532533717597E-2</v>
      </c>
      <c r="AR204" s="57">
        <f>AVERAGE(AR155:AR158)</f>
        <v>65.024091268365524</v>
      </c>
      <c r="AS204" s="62">
        <f>data_seg!AR159</f>
        <v>3.5484692050475587E-2</v>
      </c>
      <c r="AT204" s="57">
        <f>AVERAGE(AT155:AT158)</f>
        <v>70.769592918899448</v>
      </c>
      <c r="AU204" s="62">
        <f>data_seg!AT159</f>
        <v>3.1389061647600233E-2</v>
      </c>
      <c r="AV204" s="57">
        <f>AVERAGE(AV155:AV158)</f>
        <v>71.908645545455016</v>
      </c>
      <c r="AW204" s="62">
        <f>data_seg!AV159</f>
        <v>3.3670893613828953E-2</v>
      </c>
      <c r="AX204" s="57">
        <f>AVERAGE(AX155:AX158)</f>
        <v>57.74933273331412</v>
      </c>
      <c r="AY204" s="62">
        <f>data_seg!AX159</f>
        <v>3.3511283460537888E-2</v>
      </c>
      <c r="AZ204" s="57">
        <f>AVERAGE(AZ155:AZ158)</f>
        <v>66.921292975495788</v>
      </c>
      <c r="BA204" s="62">
        <f>data_seg!AZ159</f>
        <v>3.2693428309674082E-2</v>
      </c>
      <c r="BB204" s="57">
        <f>AVERAGE(BB155:BB158)</f>
        <v>74.876503260752472</v>
      </c>
      <c r="BC204" s="62">
        <f>data_seg!BB159</f>
        <v>3.2604553911829447E-2</v>
      </c>
      <c r="BD204" s="57">
        <f>AVERAGE(BD155:BD158)</f>
        <v>67.582941748487087</v>
      </c>
      <c r="BE204" s="62">
        <f>data_seg!BD159</f>
        <v>3.2838599240116534E-2</v>
      </c>
      <c r="BF204" s="57">
        <f>AVERAGE(BF155:BF158)</f>
        <v>69.181573336216402</v>
      </c>
      <c r="BG204" s="43">
        <f>data_seg!BE159</f>
        <v>3.2420263084463365E-2</v>
      </c>
      <c r="BH204" s="41" t="s">
        <v>79</v>
      </c>
      <c r="BI204" s="3">
        <v>99</v>
      </c>
      <c r="BJ204" s="57"/>
    </row>
    <row r="205" spans="1:62" x14ac:dyDescent="0.3">
      <c r="A205" s="41" t="s">
        <v>80</v>
      </c>
      <c r="B205" s="3">
        <v>102</v>
      </c>
      <c r="D205" s="57">
        <f>AVERAGE(D159:D166)</f>
        <v>70.975784379727486</v>
      </c>
      <c r="E205" s="62">
        <f>data_seg!D160</f>
        <v>3.9368222537165251E-2</v>
      </c>
      <c r="F205" s="57">
        <f>AVERAGE(F159:F166)</f>
        <v>113.94557699063778</v>
      </c>
      <c r="G205" s="62">
        <f>data_seg!F160</f>
        <v>2.9224343959573691E-2</v>
      </c>
      <c r="H205" s="57">
        <f>AVERAGE(H159:H166)</f>
        <v>94.088587960060778</v>
      </c>
      <c r="I205" s="62">
        <f>data_seg!H160</f>
        <v>3.4805399375003661E-2</v>
      </c>
      <c r="J205" s="57">
        <f>AVERAGE(J159:J166)</f>
        <v>75.373385774997132</v>
      </c>
      <c r="K205" s="62">
        <f>data_seg!J160</f>
        <v>4.2040532515974026E-2</v>
      </c>
      <c r="L205" s="57">
        <f>AVERAGE(L159:L166)</f>
        <v>89.395611486327766</v>
      </c>
      <c r="M205" s="62">
        <f>data_seg!L160</f>
        <v>3.6127973240978072E-2</v>
      </c>
      <c r="N205" s="57">
        <f>AVERAGE(N159:N166)</f>
        <v>89.681304647547265</v>
      </c>
      <c r="O205" s="62">
        <f>data_seg!N160</f>
        <v>3.7739427270528994E-2</v>
      </c>
      <c r="P205" s="57">
        <f>AVERAGE(P159:P166)</f>
        <v>73.928290989274871</v>
      </c>
      <c r="Q205" s="62">
        <f>data_seg!P160</f>
        <v>3.9533696194487898E-2</v>
      </c>
      <c r="R205" s="57">
        <f>AVERAGE(R159:R166)</f>
        <v>67.67699851794174</v>
      </c>
      <c r="S205" s="62">
        <f>data_seg!R160</f>
        <v>4.373525943361857E-2</v>
      </c>
      <c r="T205" s="57">
        <f>AVERAGE(T159:T166)</f>
        <v>93.715022897876352</v>
      </c>
      <c r="U205" s="62">
        <f>data_seg!T160</f>
        <v>2.8382139017536747E-2</v>
      </c>
      <c r="V205" s="57">
        <f>AVERAGE(V159:V166)</f>
        <v>63.611397783166815</v>
      </c>
      <c r="W205" s="62">
        <f>data_seg!V160</f>
        <v>3.7931278049633421E-2</v>
      </c>
      <c r="X205" s="57">
        <f>AVERAGE(X159:X166)</f>
        <v>93.538519923450977</v>
      </c>
      <c r="Y205" s="62">
        <f>data_seg!X160</f>
        <v>3.7992969272475072E-2</v>
      </c>
      <c r="Z205" s="57">
        <f>AVERAGE(Z159:Z166)</f>
        <v>62.049151809259804</v>
      </c>
      <c r="AA205" s="62">
        <f>data_seg!Z160</f>
        <v>3.6170633634390076E-2</v>
      </c>
      <c r="AB205" s="57">
        <f>AVERAGE(AB159:AB166)</f>
        <v>85.698007917758545</v>
      </c>
      <c r="AC205" s="62">
        <f>data_seg!AB160</f>
        <v>3.7071398868626051E-2</v>
      </c>
      <c r="AD205" s="57">
        <f>AVERAGE(AD159:AD166)</f>
        <v>66.334292490017646</v>
      </c>
      <c r="AE205" s="62">
        <f>data_seg!AD160</f>
        <v>3.8137482168242053E-2</v>
      </c>
      <c r="AF205" s="57">
        <f>AVERAGE(AF159:AF166)</f>
        <v>83.019614550279442</v>
      </c>
      <c r="AG205" s="62">
        <f>data_seg!AF160</f>
        <v>3.6259291331783204E-2</v>
      </c>
      <c r="AH205" s="57">
        <f>AVERAGE(AH159:AH166)</f>
        <v>78.952154270937498</v>
      </c>
      <c r="AI205" s="62">
        <f>data_seg!AH160</f>
        <v>3.4577533591635956E-2</v>
      </c>
      <c r="AJ205" s="57">
        <f>AVERAGE(AJ159:AJ166)</f>
        <v>78.076777678536956</v>
      </c>
      <c r="AK205" s="62">
        <f>data_seg!AJ160</f>
        <v>3.7610092499321991E-2</v>
      </c>
      <c r="AL205" s="57">
        <f>AVERAGE(AL159:AL166)</f>
        <v>73.909210700985994</v>
      </c>
      <c r="AM205" s="62">
        <f>data_seg!AL160</f>
        <v>3.9580199623746176E-2</v>
      </c>
      <c r="AN205" s="57">
        <f>AVERAGE(AN159:AN166)</f>
        <v>56.518202454304493</v>
      </c>
      <c r="AO205" s="62">
        <f>data_seg!AN160</f>
        <v>4.2145739018476368E-2</v>
      </c>
      <c r="AP205" s="57">
        <f>AVERAGE(AP159:AP166)</f>
        <v>61.655297399429131</v>
      </c>
      <c r="AQ205" s="62">
        <f>data_seg!AP160</f>
        <v>3.6581895755891401E-2</v>
      </c>
      <c r="AR205" s="57">
        <f>AVERAGE(AR159:AR166)</f>
        <v>73.562059792741721</v>
      </c>
      <c r="AS205" s="62">
        <f>data_seg!AR160</f>
        <v>3.8706447978269699E-2</v>
      </c>
      <c r="AT205" s="57">
        <f>AVERAGE(AT159:AT166)</f>
        <v>71.431387807558721</v>
      </c>
      <c r="AU205" s="62">
        <f>data_seg!AT160</f>
        <v>3.8594580663850943E-2</v>
      </c>
      <c r="AV205" s="57">
        <f>AVERAGE(AV159:AV166)</f>
        <v>85.80286778907319</v>
      </c>
      <c r="AW205" s="62">
        <f>data_seg!AV160</f>
        <v>3.6599410535531354E-2</v>
      </c>
      <c r="AX205" s="57">
        <f>AVERAGE(AX159:AX166)</f>
        <v>65.054106564450819</v>
      </c>
      <c r="AY205" s="62">
        <f>data_seg!AX160</f>
        <v>3.8435265275856896E-2</v>
      </c>
      <c r="AZ205" s="57">
        <f>AVERAGE(AZ159:AZ166)</f>
        <v>78.814095573955839</v>
      </c>
      <c r="BA205" s="62">
        <f>data_seg!AZ160</f>
        <v>3.6155686643082163E-2</v>
      </c>
      <c r="BB205" s="57">
        <f>AVERAGE(BB159:BB166)</f>
        <v>74.804531539651776</v>
      </c>
      <c r="BC205" s="62">
        <f>data_seg!BB160</f>
        <v>4.0626450719159039E-2</v>
      </c>
      <c r="BD205" s="57">
        <f>AVERAGE(BD159:BD166)</f>
        <v>75.610874880665335</v>
      </c>
      <c r="BE205" s="62">
        <f>data_seg!BD160</f>
        <v>3.9503515786870586E-2</v>
      </c>
      <c r="BF205" s="57">
        <f>AVERAGE(BF159:BF166)</f>
        <v>77.674930169282064</v>
      </c>
      <c r="BG205" s="43">
        <f>data_seg!BE160</f>
        <v>3.7542106109692941E-2</v>
      </c>
      <c r="BH205" s="41" t="s">
        <v>80</v>
      </c>
      <c r="BI205" s="3">
        <v>102</v>
      </c>
      <c r="BJ205" s="57"/>
    </row>
    <row r="206" spans="1:62" x14ac:dyDescent="0.3">
      <c r="A206" s="41" t="s">
        <v>81</v>
      </c>
      <c r="B206" s="3">
        <v>107</v>
      </c>
      <c r="C206" s="54" t="s">
        <v>82</v>
      </c>
      <c r="D206" s="57">
        <f>AVERAGE(D167:D169)</f>
        <v>58.399054953863335</v>
      </c>
      <c r="E206" s="62">
        <f>data_seg!D161</f>
        <v>5.7862929150067015E-2</v>
      </c>
      <c r="F206" s="57">
        <f>AVERAGE(F167:F169)</f>
        <v>72.751696834550927</v>
      </c>
      <c r="G206" s="62">
        <f>data_seg!F161</f>
        <v>5.0947330844618256E-2</v>
      </c>
      <c r="H206" s="57">
        <f>AVERAGE(H167:H169)</f>
        <v>76.95520783850354</v>
      </c>
      <c r="I206" s="62">
        <f>data_seg!H161</f>
        <v>4.9748307043905683E-2</v>
      </c>
      <c r="J206" s="57">
        <f>AVERAGE(J167:J169)</f>
        <v>65.299244133320713</v>
      </c>
      <c r="K206" s="62">
        <f>data_seg!J161</f>
        <v>5.4039654028048348E-2</v>
      </c>
      <c r="L206" s="57">
        <f>AVERAGE(L167:L169)</f>
        <v>66.069458181771012</v>
      </c>
      <c r="M206" s="62">
        <f>data_seg!L161</f>
        <v>5.189234390487743E-2</v>
      </c>
      <c r="N206" s="57">
        <f>AVERAGE(N167:N169)</f>
        <v>74.518818125540477</v>
      </c>
      <c r="O206" s="62">
        <f>data_seg!N161</f>
        <v>5.1393893420161138E-2</v>
      </c>
      <c r="P206" s="57">
        <f>AVERAGE(P167:P169)</f>
        <v>62.136457437847326</v>
      </c>
      <c r="Q206" s="62">
        <f>data_seg!P161</f>
        <v>5.2473684821667949E-2</v>
      </c>
      <c r="R206" s="57">
        <f>AVERAGE(R167:R169)</f>
        <v>61.606382600854538</v>
      </c>
      <c r="S206" s="62">
        <f>data_seg!R161</f>
        <v>5.309846698133662E-2</v>
      </c>
      <c r="T206" s="57">
        <f>AVERAGE(T167:T169)</f>
        <v>66.499597886721816</v>
      </c>
      <c r="U206" s="62">
        <f>data_seg!T161</f>
        <v>4.9511943161900197E-2</v>
      </c>
      <c r="V206" s="57">
        <f>AVERAGE(V167:V169)</f>
        <v>55.034149975719025</v>
      </c>
      <c r="W206" s="62">
        <f>data_seg!V161</f>
        <v>5.527291894058188E-2</v>
      </c>
      <c r="X206" s="57">
        <f>AVERAGE(X167:X169)</f>
        <v>83.043717404015055</v>
      </c>
      <c r="Y206" s="62">
        <f>data_seg!X161</f>
        <v>4.9976516802246213E-2</v>
      </c>
      <c r="Z206" s="57">
        <f>AVERAGE(Z167:Z169)</f>
        <v>51.778312859218978</v>
      </c>
      <c r="AA206" s="62">
        <f>data_seg!Z161</f>
        <v>5.193322838935454E-2</v>
      </c>
      <c r="AB206" s="57">
        <f>AVERAGE(AB167:AB169)</f>
        <v>70.318194702517232</v>
      </c>
      <c r="AC206" s="62">
        <f>data_seg!AB161</f>
        <v>4.891345439045354E-2</v>
      </c>
      <c r="AD206" s="57">
        <f>AVERAGE(AD167:AD169)</f>
        <v>54.88092175893069</v>
      </c>
      <c r="AE206" s="62">
        <f>data_seg!AD161</f>
        <v>5.1756419401160735E-2</v>
      </c>
      <c r="AF206" s="57">
        <f>AVERAGE(AF167:AF169)</f>
        <v>63.024009144390128</v>
      </c>
      <c r="AG206" s="62">
        <f>data_seg!AF161</f>
        <v>5.5801790851573753E-2</v>
      </c>
      <c r="AH206" s="57">
        <f>AVERAGE(AH167:AH169)</f>
        <v>59.488540071827479</v>
      </c>
      <c r="AI206" s="62">
        <f>data_seg!AH161</f>
        <v>5.166115965561157E-2</v>
      </c>
      <c r="AJ206" s="57">
        <f>AVERAGE(AJ167:AJ169)</f>
        <v>58.254076087231248</v>
      </c>
      <c r="AK206" s="62">
        <f>data_seg!AJ161</f>
        <v>5.4227030501170594E-2</v>
      </c>
      <c r="AL206" s="57">
        <f>AVERAGE(AL167:AL169)</f>
        <v>74.359262610824871</v>
      </c>
      <c r="AM206" s="62">
        <f>data_seg!AL161</f>
        <v>4.5687457626942582E-2</v>
      </c>
      <c r="AN206" s="57">
        <f>AVERAGE(AN167:AN169)</f>
        <v>52.126485951257678</v>
      </c>
      <c r="AO206" s="62">
        <f>data_seg!AN161</f>
        <v>5.0006629666749201E-2</v>
      </c>
      <c r="AP206" s="57">
        <f>AVERAGE(AP167:AP169)</f>
        <v>54.317989864578038</v>
      </c>
      <c r="AQ206" s="62">
        <f>data_seg!AP161</f>
        <v>5.4233858554255547E-2</v>
      </c>
      <c r="AR206" s="57">
        <f>AVERAGE(AR167:AR169)</f>
        <v>63.244372812892941</v>
      </c>
      <c r="AS206" s="62">
        <f>data_seg!AR161</f>
        <v>5.091281903004783E-2</v>
      </c>
      <c r="AT206" s="57">
        <f>AVERAGE(AT167:AT169)</f>
        <v>56.587263661131821</v>
      </c>
      <c r="AU206" s="62">
        <f>data_seg!AT161</f>
        <v>5.2767175572723833E-2</v>
      </c>
      <c r="AV206" s="57">
        <f>AVERAGE(AV167:AV169)</f>
        <v>77.257407902986387</v>
      </c>
      <c r="AW206" s="62">
        <f>data_seg!AV161</f>
        <v>4.7232324308774082E-2</v>
      </c>
      <c r="AX206" s="57">
        <f>AVERAGE(AX167:AX169)</f>
        <v>53.510545438066821</v>
      </c>
      <c r="AY206" s="62">
        <f>data_seg!AX161</f>
        <v>5.1281768266842449E-2</v>
      </c>
      <c r="AZ206" s="57">
        <f>AVERAGE(AZ167:AZ169)</f>
        <v>69.103689114609594</v>
      </c>
      <c r="BA206" s="62">
        <f>data_seg!AZ161</f>
        <v>4.8854892480537392E-2</v>
      </c>
      <c r="BB206" s="57">
        <f>AVERAGE(BB167:BB169)</f>
        <v>71.212167815672345</v>
      </c>
      <c r="BC206" s="62">
        <f>data_seg!BB161</f>
        <v>4.7721372784622192E-2</v>
      </c>
      <c r="BD206" s="57">
        <f>AVERAGE(BD167:BD169)</f>
        <v>63.764596797548194</v>
      </c>
      <c r="BE206" s="62">
        <f>data_seg!BD161</f>
        <v>4.8876054681179518E-2</v>
      </c>
      <c r="BF206" s="57">
        <f>AVERAGE(BF167:BF169)</f>
        <v>64.279319332088605</v>
      </c>
      <c r="BG206" s="43">
        <f>data_seg!BE161</f>
        <v>5.1410571305978162E-2</v>
      </c>
      <c r="BH206" s="41" t="s">
        <v>81</v>
      </c>
      <c r="BI206" s="3">
        <v>107</v>
      </c>
      <c r="BJ206" s="57"/>
    </row>
    <row r="207" spans="1:62" x14ac:dyDescent="0.3">
      <c r="A207" s="41" t="s">
        <v>83</v>
      </c>
      <c r="B207" s="3">
        <v>113</v>
      </c>
      <c r="C207" s="54" t="s">
        <v>84</v>
      </c>
      <c r="D207" s="57">
        <f>AVERAGE(D175:D178)</f>
        <v>58.136298013430917</v>
      </c>
      <c r="E207" s="62">
        <f>data_seg!D162</f>
        <v>4.0418327546948962E-2</v>
      </c>
      <c r="F207" s="57">
        <f>AVERAGE(F175:F178)</f>
        <v>79.859624997048329</v>
      </c>
      <c r="G207" s="62">
        <f>data_seg!F162</f>
        <v>3.4971945644710858E-2</v>
      </c>
      <c r="H207" s="57">
        <f>AVERAGE(H175:H178)</f>
        <v>72.177357752375627</v>
      </c>
      <c r="I207" s="62">
        <f>data_seg!H162</f>
        <v>3.9172516756159015E-2</v>
      </c>
      <c r="J207" s="57">
        <f>AVERAGE(J175:J178)</f>
        <v>63.7974291315549</v>
      </c>
      <c r="K207" s="62">
        <f>data_seg!J162</f>
        <v>4.1001912573177299E-2</v>
      </c>
      <c r="L207" s="57">
        <f>AVERAGE(L175:L178)</f>
        <v>71.5061739516008</v>
      </c>
      <c r="M207" s="62">
        <f>data_seg!L162</f>
        <v>3.6069127849811061E-2</v>
      </c>
      <c r="N207" s="57">
        <f>AVERAGE(N175:N178)</f>
        <v>70.875833154234385</v>
      </c>
      <c r="O207" s="62">
        <f>data_seg!N162</f>
        <v>3.922949798154312E-2</v>
      </c>
      <c r="P207" s="57">
        <f>AVERAGE(P175:P178)</f>
        <v>66.487611606559057</v>
      </c>
      <c r="Q207" s="62">
        <f>data_seg!P162</f>
        <v>3.6870286224785845E-2</v>
      </c>
      <c r="R207" s="57">
        <f>AVERAGE(R175:R178)</f>
        <v>61.164775517777137</v>
      </c>
      <c r="S207" s="62">
        <f>data_seg!R162</f>
        <v>4.2387971698070556E-2</v>
      </c>
      <c r="T207" s="57">
        <f>AVERAGE(T175:T178)</f>
        <v>74.099372241386718</v>
      </c>
      <c r="U207" s="62">
        <f>data_seg!T162</f>
        <v>3.1634094406760113E-2</v>
      </c>
      <c r="V207" s="57">
        <f>AVERAGE(V175:V178)</f>
        <v>43.327192461489986</v>
      </c>
      <c r="W207" s="62">
        <f>data_seg!V162</f>
        <v>4.6174730564819501E-2</v>
      </c>
      <c r="X207" s="57">
        <f>AVERAGE(X175:X178)</f>
        <v>75.794808566449746</v>
      </c>
      <c r="Y207" s="62">
        <f>data_seg!X162</f>
        <v>4.0284360189207426E-2</v>
      </c>
      <c r="Z207" s="57">
        <f>AVERAGE(Z175:Z178)</f>
        <v>45.553558905992318</v>
      </c>
      <c r="AA207" s="62">
        <f>data_seg!Z162</f>
        <v>4.0160041755891877E-2</v>
      </c>
      <c r="AB207" s="57">
        <f>AVERAGE(AB175:AB178)</f>
        <v>65.957384531321281</v>
      </c>
      <c r="AC207" s="62">
        <f>data_seg!AB162</f>
        <v>3.9952367150374236E-2</v>
      </c>
      <c r="AD207" s="57">
        <f>AVERAGE(AD175:AD178)</f>
        <v>55.174946610191142</v>
      </c>
      <c r="AE207" s="62">
        <f>data_seg!AD162</f>
        <v>3.7694167063059635E-2</v>
      </c>
      <c r="AF207" s="57">
        <f>AVERAGE(AF175:AF178)</f>
        <v>56.463219985613108</v>
      </c>
      <c r="AG207" s="62">
        <f>data_seg!AF162</f>
        <v>4.5258837386179064E-2</v>
      </c>
      <c r="AH207" s="57">
        <f>AVERAGE(AH175:AH178)</f>
        <v>70.567047472295428</v>
      </c>
      <c r="AI207" s="62">
        <f>data_seg!AH162</f>
        <v>3.1988232194702149E-2</v>
      </c>
      <c r="AJ207" s="57">
        <f>AVERAGE(AJ175:AJ178)</f>
        <v>67.435455897120846</v>
      </c>
      <c r="AK207" s="62">
        <f>data_seg!AJ162</f>
        <v>3.5301479738948045E-2</v>
      </c>
      <c r="AL207" s="57">
        <f>AVERAGE(AL175:AL178)</f>
        <v>66.014293511838417</v>
      </c>
      <c r="AM207" s="62">
        <f>data_seg!AL162</f>
        <v>3.6860303251004041E-2</v>
      </c>
      <c r="AN207" s="57">
        <f>AVERAGE(AN175:AN178)</f>
        <v>50.825813828509453</v>
      </c>
      <c r="AO207" s="62">
        <f>data_seg!AN162</f>
        <v>4.0649328509697186E-2</v>
      </c>
      <c r="AP207" s="57">
        <f>AVERAGE(AP175:AP178)</f>
        <v>45.754831809976523</v>
      </c>
      <c r="AQ207" s="62">
        <f>data_seg!AP162</f>
        <v>4.0395837944306158E-2</v>
      </c>
      <c r="AR207" s="57">
        <f>AVERAGE(AR175:AR178)</f>
        <v>71.423468365109215</v>
      </c>
      <c r="AS207" s="62">
        <f>data_seg!AR162</f>
        <v>3.3987256196478306E-2</v>
      </c>
      <c r="AT207" s="57">
        <f>AVERAGE(AT175:AT178)</f>
        <v>62.367579588099602</v>
      </c>
      <c r="AU207" s="62">
        <f>data_seg!AT162</f>
        <v>3.7251929695622847E-2</v>
      </c>
      <c r="AV207" s="57">
        <f>AVERAGE(AV175:AV178)</f>
        <v>76.493741725510787</v>
      </c>
      <c r="AW207" s="62">
        <f>data_seg!AV162</f>
        <v>3.4672136156555386E-2</v>
      </c>
      <c r="AX207" s="57">
        <f>AVERAGE(AX175:AX178)</f>
        <v>53.459646611896616</v>
      </c>
      <c r="AY207" s="62">
        <f>data_seg!AX162</f>
        <v>4.0336179800060851E-2</v>
      </c>
      <c r="AZ207" s="57">
        <f>AVERAGE(AZ175:AZ178)</f>
        <v>57.77655915509493</v>
      </c>
      <c r="BA207" s="62">
        <f>data_seg!AZ162</f>
        <v>4.4677185931306367E-2</v>
      </c>
      <c r="BB207" s="57">
        <f>AVERAGE(BB175:BB178)</f>
        <v>60.889703539258534</v>
      </c>
      <c r="BC207" s="62">
        <f>data_seg!BB162</f>
        <v>4.1838648458837745E-2</v>
      </c>
      <c r="BD207" s="57">
        <f>AVERAGE(BD175:BD178)</f>
        <v>67.612565252858417</v>
      </c>
      <c r="BE207" s="62">
        <f>data_seg!BD162</f>
        <v>3.6124773371098443E-2</v>
      </c>
      <c r="BF207" s="57">
        <f>AVERAGE(BF175:BF178)</f>
        <v>63.370233117947933</v>
      </c>
      <c r="BG207" s="43">
        <f>data_seg!BE162</f>
        <v>3.8717165779263568E-2</v>
      </c>
      <c r="BH207" s="41" t="s">
        <v>83</v>
      </c>
      <c r="BI207" s="3">
        <v>113</v>
      </c>
      <c r="BJ207" s="57"/>
    </row>
    <row r="208" spans="1:62" x14ac:dyDescent="0.3">
      <c r="A208" s="41" t="s">
        <v>85</v>
      </c>
      <c r="B208" s="3">
        <v>117</v>
      </c>
      <c r="C208" s="54" t="s">
        <v>86</v>
      </c>
      <c r="D208" s="57">
        <f>AVERAGE(D182:D184)</f>
        <v>46.648736339764447</v>
      </c>
      <c r="E208" s="62">
        <f>data_seg!D163</f>
        <v>5.2891003385559521E-2</v>
      </c>
      <c r="F208" s="57">
        <f>AVERAGE(F182:F184)</f>
        <v>59.352598565610798</v>
      </c>
      <c r="G208" s="62">
        <f>data_seg!F163</f>
        <v>4.338702401141481E-2</v>
      </c>
      <c r="H208" s="57">
        <f>AVERAGE(H182:H184)</f>
        <v>61.12820857601637</v>
      </c>
      <c r="I208" s="62">
        <f>data_seg!H163</f>
        <v>5.1537246694208602E-2</v>
      </c>
      <c r="J208" s="57">
        <f>AVERAGE(J182:J184)</f>
        <v>47.647752442080979</v>
      </c>
      <c r="K208" s="62">
        <f>data_seg!J163</f>
        <v>5.3330813694403824E-2</v>
      </c>
      <c r="L208" s="57">
        <f>AVERAGE(L182:L184)</f>
        <v>50.832972929165237</v>
      </c>
      <c r="M208" s="62">
        <f>data_seg!L163</f>
        <v>5.9737363725858091E-2</v>
      </c>
      <c r="N208" s="57">
        <f>AVERAGE(N182:N184)</f>
        <v>64.422717501952789</v>
      </c>
      <c r="O208" s="62">
        <f>data_seg!N163</f>
        <v>4.7465525181926919E-2</v>
      </c>
      <c r="P208" s="57">
        <f>AVERAGE(P182:P184)</f>
        <v>52.936577183255018</v>
      </c>
      <c r="Q208" s="62">
        <f>data_seg!P163</f>
        <v>4.8730930018307743E-2</v>
      </c>
      <c r="R208" s="57">
        <f>AVERAGE(R182:R184)</f>
        <v>47.729411658556437</v>
      </c>
      <c r="S208" s="62">
        <f>data_seg!R163</f>
        <v>5.2193396226250716E-2</v>
      </c>
      <c r="T208" s="57">
        <f>AVERAGE(T182:T184)</f>
        <v>44.428001876019032</v>
      </c>
      <c r="U208" s="62">
        <f>data_seg!T163</f>
        <v>4.3861868319311076E-2</v>
      </c>
      <c r="V208" s="57">
        <f>AVERAGE(V182:V184)</f>
        <v>46.290815054386037</v>
      </c>
      <c r="W208" s="62">
        <f>data_seg!V163</f>
        <v>3.6155326874566608E-2</v>
      </c>
      <c r="X208" s="57">
        <f>AVERAGE(X182:X184)</f>
        <v>62.487771697542939</v>
      </c>
      <c r="Y208" s="62">
        <f>data_seg!X163</f>
        <v>5.4331582767189392E-2</v>
      </c>
      <c r="Z208" s="57">
        <f>AVERAGE(Z182:Z184)</f>
        <v>34.622977742903629</v>
      </c>
      <c r="AA208" s="62">
        <f>data_seg!Z163</f>
        <v>5.2447418769598353E-2</v>
      </c>
      <c r="AB208" s="57">
        <f>AVERAGE(AB182:AB184)</f>
        <v>56.956581526242758</v>
      </c>
      <c r="AC208" s="62">
        <f>data_seg!AB163</f>
        <v>5.4147712236748774E-2</v>
      </c>
      <c r="AD208" s="57">
        <f>AVERAGE(AD182:AD184)</f>
        <v>42.094232068975195</v>
      </c>
      <c r="AE208" s="62">
        <f>data_seg!AD163</f>
        <v>5.3098747820504513E-2</v>
      </c>
      <c r="AF208" s="57">
        <f>AVERAGE(AF182:AF184)</f>
        <v>50.560291391686576</v>
      </c>
      <c r="AG208" s="62">
        <f>data_seg!AF163</f>
        <v>5.5184386147471787E-2</v>
      </c>
      <c r="AH208" s="57">
        <f>AVERAGE(AH182:AH184)</f>
        <v>51.805044811857442</v>
      </c>
      <c r="AI208" s="62">
        <f>data_seg!AH163</f>
        <v>3.8947923069711315E-2</v>
      </c>
      <c r="AJ208" s="57">
        <f>AVERAGE(AJ182:AJ184)</f>
        <v>52.102706085479042</v>
      </c>
      <c r="AK208" s="62">
        <f>data_seg!AJ163</f>
        <v>5.2314461809713185E-2</v>
      </c>
      <c r="AL208" s="57">
        <f>AVERAGE(AL182:AL184)</f>
        <v>58.005744505930473</v>
      </c>
      <c r="AM208" s="62">
        <f>data_seg!AL163</f>
        <v>4.835281218556111E-2</v>
      </c>
      <c r="AN208" s="57">
        <f>AVERAGE(AN182:AN184)</f>
        <v>44.812533148668045</v>
      </c>
      <c r="AO208" s="62">
        <f>data_seg!AN163</f>
        <v>4.7108518174061018E-2</v>
      </c>
      <c r="AP208" s="57">
        <f>AVERAGE(AP182:AP184)</f>
        <v>40.39151231622062</v>
      </c>
      <c r="AQ208" s="62">
        <f>data_seg!AP163</f>
        <v>4.9124196623182188E-2</v>
      </c>
      <c r="AR208" s="57">
        <f>AVERAGE(AR182:AR184)</f>
        <v>50.582095544286453</v>
      </c>
      <c r="AS208" s="62">
        <f>data_seg!AR163</f>
        <v>4.8485157872528419E-2</v>
      </c>
      <c r="AT208" s="57">
        <f>AVERAGE(AT182:AT184)</f>
        <v>46.149060936980078</v>
      </c>
      <c r="AU208" s="62">
        <f>data_seg!AT163</f>
        <v>5.1215900184335431E-2</v>
      </c>
      <c r="AV208" s="57">
        <f>AVERAGE(AV182:AV184)</f>
        <v>69.197424907532152</v>
      </c>
      <c r="AW208" s="62">
        <f>data_seg!AV163</f>
        <v>4.7373344384362796E-2</v>
      </c>
      <c r="AX208" s="57">
        <f>AVERAGE(AX182:AX184)</f>
        <v>43.852582435091875</v>
      </c>
      <c r="AY208" s="62">
        <f>data_seg!AX163</f>
        <v>5.445813511659283E-2</v>
      </c>
      <c r="AZ208" s="57">
        <f>AVERAGE(AZ182:AZ184)</f>
        <v>48.23840237353776</v>
      </c>
      <c r="BA208" s="62">
        <f>data_seg!AZ163</f>
        <v>5.7122294090381387E-2</v>
      </c>
      <c r="BB208" s="57">
        <f>AVERAGE(BB182:BB184)</f>
        <v>51.832273954301691</v>
      </c>
      <c r="BC208" s="62">
        <f>data_seg!BB163</f>
        <v>4.5130597222866289E-2</v>
      </c>
      <c r="BD208" s="57">
        <f>AVERAGE(BD182:BD184)</f>
        <v>59.822477379870527</v>
      </c>
      <c r="BE208" s="62">
        <f>data_seg!BD163</f>
        <v>4.0058925498601787E-2</v>
      </c>
      <c r="BF208" s="57">
        <f>AVERAGE(BF182:BF184)</f>
        <v>51.293759442737574</v>
      </c>
      <c r="BG208" s="43">
        <f>data_seg!BE163</f>
        <v>4.9562689337230327E-2</v>
      </c>
      <c r="BH208" s="41" t="s">
        <v>85</v>
      </c>
      <c r="BI208" s="3">
        <v>117</v>
      </c>
      <c r="BJ208" s="57"/>
    </row>
    <row r="209" spans="1:85" x14ac:dyDescent="0.3">
      <c r="B209" s="44" t="s">
        <v>177</v>
      </c>
      <c r="D209" s="58">
        <f>SUMPRODUCT(D193:D208,E193:E208)</f>
        <v>65.980178674795283</v>
      </c>
      <c r="E209" s="58"/>
      <c r="F209" s="58">
        <f>SUMPRODUCT(F193:F208,G193:G208)</f>
        <v>78.910948440572085</v>
      </c>
      <c r="G209" s="58"/>
      <c r="H209" s="58">
        <f t="shared" ref="H209" si="409">SUMPRODUCT(H193:H208,I193:I208)</f>
        <v>79.332524462490355</v>
      </c>
      <c r="I209" s="58"/>
      <c r="J209" s="58">
        <f>SUMPRODUCT(J193:J208,K193:K208)</f>
        <v>74.916346450239288</v>
      </c>
      <c r="K209" s="58"/>
      <c r="L209" s="58">
        <f>SUMPRODUCT(L193:L208,M193:M208)</f>
        <v>73.623146682494991</v>
      </c>
      <c r="M209" s="58"/>
      <c r="N209" s="58">
        <f>SUMPRODUCT(N193:N208,O193:O208)</f>
        <v>80.655540588298933</v>
      </c>
      <c r="O209" s="58"/>
      <c r="P209" s="58">
        <f>SUMPRODUCT(P193:P208,Q193:Q208)</f>
        <v>69.854179465344927</v>
      </c>
      <c r="Q209" s="58"/>
      <c r="R209" s="58">
        <f t="shared" ref="R209:BF209" si="410">SUMPRODUCT(R193:R208,S193:S208)</f>
        <v>69.993852346816738</v>
      </c>
      <c r="S209" s="58"/>
      <c r="T209" s="58">
        <f t="shared" si="410"/>
        <v>63.614882410940638</v>
      </c>
      <c r="U209" s="58"/>
      <c r="V209" s="58">
        <f t="shared" si="410"/>
        <v>56.78393099396974</v>
      </c>
      <c r="W209" s="58"/>
      <c r="X209" s="58">
        <f t="shared" si="410"/>
        <v>85.461549093458416</v>
      </c>
      <c r="Y209" s="58"/>
      <c r="Z209" s="58">
        <f t="shared" si="410"/>
        <v>53.815730195249813</v>
      </c>
      <c r="AA209" s="58"/>
      <c r="AB209" s="58">
        <f t="shared" si="410"/>
        <v>75.105968663083331</v>
      </c>
      <c r="AC209" s="58"/>
      <c r="AD209" s="58">
        <f t="shared" si="410"/>
        <v>60.038873979378003</v>
      </c>
      <c r="AE209" s="58"/>
      <c r="AF209" s="58">
        <f t="shared" si="410"/>
        <v>71.398473012788727</v>
      </c>
      <c r="AG209" s="58"/>
      <c r="AH209" s="58">
        <f t="shared" si="410"/>
        <v>65.409986707556669</v>
      </c>
      <c r="AI209" s="58"/>
      <c r="AJ209" s="58">
        <f t="shared" si="410"/>
        <v>67.762192027534368</v>
      </c>
      <c r="AK209" s="58"/>
      <c r="AL209" s="58">
        <f t="shared" si="410"/>
        <v>68.7304981220814</v>
      </c>
      <c r="AM209" s="58"/>
      <c r="AN209" s="58">
        <f t="shared" si="410"/>
        <v>56.964413521525785</v>
      </c>
      <c r="AO209" s="58"/>
      <c r="AP209" s="58">
        <f t="shared" si="410"/>
        <v>54.282529468238302</v>
      </c>
      <c r="AQ209" s="58"/>
      <c r="AR209" s="58">
        <f t="shared" si="410"/>
        <v>68.142854552498903</v>
      </c>
      <c r="AS209" s="58"/>
      <c r="AT209" s="58">
        <f t="shared" si="410"/>
        <v>66.031376139019869</v>
      </c>
      <c r="AU209" s="58"/>
      <c r="AV209" s="58">
        <f t="shared" si="410"/>
        <v>75.865887178693669</v>
      </c>
      <c r="AW209" s="58"/>
      <c r="AX209" s="58">
        <f t="shared" si="410"/>
        <v>60.503053569033852</v>
      </c>
      <c r="AY209" s="58"/>
      <c r="AZ209" s="58">
        <f t="shared" si="410"/>
        <v>68.719113692096499</v>
      </c>
      <c r="BA209" s="58"/>
      <c r="BB209" s="58">
        <f t="shared" si="410"/>
        <v>70.731363369753623</v>
      </c>
      <c r="BC209" s="58"/>
      <c r="BD209" s="58">
        <f t="shared" si="410"/>
        <v>68.295023492944665</v>
      </c>
      <c r="BF209" s="58">
        <f t="shared" si="410"/>
        <v>68.863555541639599</v>
      </c>
      <c r="BH209" s="54"/>
      <c r="BI209" s="7" t="s">
        <v>175</v>
      </c>
      <c r="BJ209" s="3" t="s">
        <v>99</v>
      </c>
      <c r="BK209" s="3" t="s">
        <v>93</v>
      </c>
      <c r="BL209" s="58" t="s">
        <v>176</v>
      </c>
      <c r="BM209" s="3" t="s">
        <v>99</v>
      </c>
      <c r="BN209" s="3" t="s">
        <v>93</v>
      </c>
    </row>
    <row r="210" spans="1:85" s="24" customFormat="1" x14ac:dyDescent="0.3">
      <c r="A210" s="40"/>
      <c r="B210" s="18" t="s">
        <v>104</v>
      </c>
      <c r="C210" s="40"/>
      <c r="D210" s="23">
        <f>LOG(D27/D26,2)</f>
        <v>-0.52978746853345537</v>
      </c>
      <c r="E210" s="23">
        <f>LOG(D27/D193,2)</f>
        <v>-0.83881258613809306</v>
      </c>
      <c r="F210" s="23">
        <f>LOG(F27/F26,2)</f>
        <v>-0.39034215764138386</v>
      </c>
      <c r="G210" s="23">
        <f>LOG(F27/F193,2)</f>
        <v>-0.60532890325368016</v>
      </c>
      <c r="H210" s="23">
        <f>LOG(H27/H26,2)</f>
        <v>-0.55124633382773747</v>
      </c>
      <c r="I210" s="23">
        <f>LOG(H27/H193,2)</f>
        <v>-0.79379123305531352</v>
      </c>
      <c r="J210" s="23">
        <f t="shared" ref="J210" si="411">LOG(J27/J26,2)</f>
        <v>-0.4445845380154459</v>
      </c>
      <c r="K210" s="23">
        <f t="shared" ref="K210" si="412">LOG(J27/J193,2)</f>
        <v>-0.60526475590035744</v>
      </c>
      <c r="L210" s="23">
        <f t="shared" ref="L210" si="413">LOG(L27/L26,2)</f>
        <v>-0.5089819386157497</v>
      </c>
      <c r="M210" s="23">
        <f t="shared" ref="M210" si="414">LOG(L27/L193,2)</f>
        <v>-0.5549485835815483</v>
      </c>
      <c r="N210" s="23">
        <f t="shared" ref="N210" si="415">LOG(N27/N26,2)</f>
        <v>-0.54761714432483133</v>
      </c>
      <c r="O210" s="23">
        <f t="shared" ref="O210" si="416">LOG(N27/N193,2)</f>
        <v>-0.59322822112325269</v>
      </c>
      <c r="P210" s="23">
        <f t="shared" ref="P210" si="417">LOG(P27/P26,2)</f>
        <v>-0.40970405483760414</v>
      </c>
      <c r="Q210" s="23">
        <f t="shared" ref="Q210" si="418">LOG(P27/P193,2)</f>
        <v>-0.80543863119775361</v>
      </c>
      <c r="R210" s="23">
        <f t="shared" ref="R210" si="419">LOG(R27/R26,2)</f>
        <v>-0.52644358634693655</v>
      </c>
      <c r="S210" s="23">
        <f t="shared" ref="S210" si="420">LOG(R27/R193,2)</f>
        <v>-0.60667717399411092</v>
      </c>
      <c r="T210" s="23">
        <f t="shared" ref="T210" si="421">LOG(T27/T26,2)</f>
        <v>-0.35699212968030192</v>
      </c>
      <c r="U210" s="23">
        <f t="shared" ref="U210" si="422">LOG(T27/T193,2)</f>
        <v>-0.7771309540545368</v>
      </c>
      <c r="V210" s="23">
        <f t="shared" ref="V210" si="423">LOG(V27/V26,2)</f>
        <v>-0.43514622139678161</v>
      </c>
      <c r="W210" s="23">
        <f t="shared" ref="W210" si="424">LOG(V27/V193,2)</f>
        <v>-0.62465484864323351</v>
      </c>
      <c r="X210" s="23">
        <f t="shared" ref="X210" si="425">LOG(X27/X26,2)</f>
        <v>-0.70561623968621245</v>
      </c>
      <c r="Y210" s="23">
        <f t="shared" ref="Y210" si="426">LOG(X27/X193,2)</f>
        <v>-0.92649577001810213</v>
      </c>
      <c r="Z210" s="23">
        <f t="shared" ref="Z210" si="427">LOG(Z27/Z26,2)</f>
        <v>-0.54914362673704564</v>
      </c>
      <c r="AA210" s="23">
        <f t="shared" ref="AA210" si="428">LOG(Z27/Z193,2)</f>
        <v>-0.8592070359464502</v>
      </c>
      <c r="AB210" s="23">
        <f t="shared" ref="AB210" si="429">LOG(AB27/AB26,2)</f>
        <v>-0.55407254659241567</v>
      </c>
      <c r="AC210" s="23">
        <f t="shared" ref="AC210" si="430">LOG(AB27/AB193,2)</f>
        <v>-0.76697422669015591</v>
      </c>
      <c r="AD210" s="23">
        <f t="shared" ref="AD210" si="431">LOG(AD27/AD26,2)</f>
        <v>-0.59273985119112671</v>
      </c>
      <c r="AE210" s="23">
        <f t="shared" ref="AE210" si="432">LOG(AD27/AD193,2)</f>
        <v>-1.0198291513132705</v>
      </c>
      <c r="AF210" s="23">
        <f t="shared" ref="AF210" si="433">LOG(AF27/AF26,2)</f>
        <v>-0.33306337332416108</v>
      </c>
      <c r="AG210" s="23">
        <f t="shared" ref="AG210" si="434">LOG(AF27/AF193,2)</f>
        <v>-0.4751854481645218</v>
      </c>
      <c r="AH210" s="23">
        <f t="shared" ref="AH210" si="435">LOG(AH27/AH26,2)</f>
        <v>-0.24511249785450751</v>
      </c>
      <c r="AI210" s="23">
        <f t="shared" ref="AI210" si="436">LOG(AH27/AH193,2)</f>
        <v>-0.45223726811563925</v>
      </c>
      <c r="AJ210" s="23">
        <f t="shared" ref="AJ210" si="437">LOG(AJ27/AJ26,2)</f>
        <v>-0.48830346583434253</v>
      </c>
      <c r="AK210" s="23">
        <f t="shared" ref="AK210" si="438">LOG(AJ27/AJ193,2)</f>
        <v>-0.65341124236089443</v>
      </c>
      <c r="AL210" s="23">
        <f t="shared" ref="AL210" si="439">LOG(AL27/AL26,2)</f>
        <v>-0.28130948304548342</v>
      </c>
      <c r="AM210" s="23">
        <f t="shared" ref="AM210" si="440">LOG(AL27/AL193,2)</f>
        <v>-0.53436105030003034</v>
      </c>
      <c r="AN210" s="23">
        <f t="shared" ref="AN210" si="441">LOG(AN27/AN26,2)</f>
        <v>-0.57334879300231556</v>
      </c>
      <c r="AO210" s="23">
        <f t="shared" ref="AO210" si="442">LOG(AN27/AN193,2)</f>
        <v>-0.64988892149151745</v>
      </c>
      <c r="AP210" s="23">
        <f t="shared" ref="AP210" si="443">LOG(AP27/AP26,2)</f>
        <v>-0.37768947432795552</v>
      </c>
      <c r="AQ210" s="23">
        <f t="shared" ref="AQ210" si="444">LOG(AP27/AP193,2)</f>
        <v>-0.78008671150723197</v>
      </c>
      <c r="AR210" s="23">
        <f t="shared" ref="AR210" si="445">LOG(AR27/AR26,2)</f>
        <v>-0.45516340609531769</v>
      </c>
      <c r="AS210" s="23">
        <f t="shared" ref="AS210" si="446">LOG(AR27/AR193,2)</f>
        <v>-0.805822208490096</v>
      </c>
      <c r="AT210" s="23">
        <f t="shared" ref="AT210" si="447">LOG(AT27/AT26,2)</f>
        <v>-0.60871192191441736</v>
      </c>
      <c r="AU210" s="23">
        <f t="shared" ref="AU210" si="448">LOG(AT27/AT193,2)</f>
        <v>-1.0252958233140386</v>
      </c>
      <c r="AV210" s="23">
        <f t="shared" ref="AV210" si="449">LOG(AV27/AV26,2)</f>
        <v>-0.58821281350792098</v>
      </c>
      <c r="AW210" s="23">
        <f t="shared" ref="AW210" si="450">LOG(AV27/AV193,2)</f>
        <v>-0.7845802446702993</v>
      </c>
      <c r="AX210" s="23">
        <f t="shared" ref="AX210" si="451">LOG(AX27/AX26,2)</f>
        <v>-0.68983161861468834</v>
      </c>
      <c r="AY210" s="23">
        <f t="shared" ref="AY210" si="452">LOG(AX27/AX193,2)</f>
        <v>-1.0296419842370834</v>
      </c>
      <c r="AZ210" s="23">
        <f t="shared" ref="AZ210" si="453">LOG(AZ27/AZ26,2)</f>
        <v>-0.5199639887492119</v>
      </c>
      <c r="BA210" s="23">
        <f t="shared" ref="BA210" si="454">LOG(AZ27/AZ193,2)</f>
        <v>-0.76764662443944676</v>
      </c>
      <c r="BB210" s="23">
        <f t="shared" ref="BB210" si="455">LOG(BB27/BB26,2)</f>
        <v>-0.3871186484660194</v>
      </c>
      <c r="BC210" s="23">
        <f t="shared" ref="BC210" si="456">LOG(BB27/BB193,2)</f>
        <v>-0.58297559438504576</v>
      </c>
      <c r="BD210" s="23">
        <f>LOG(BD27/BD26,2)</f>
        <v>-0.35365793780751431</v>
      </c>
      <c r="BE210" s="23">
        <f>LOG(BD27/BD193,2)</f>
        <v>-0.35722663002315308</v>
      </c>
      <c r="BF210" s="23">
        <f>LOG(BF27/BF26,2)</f>
        <v>-0.48108433079433405</v>
      </c>
      <c r="BG210" s="23">
        <f>LOG(BF27/BF193,2)</f>
        <v>-0.7043822715315291</v>
      </c>
      <c r="BH210" s="18" t="s">
        <v>104</v>
      </c>
      <c r="BI210" s="22">
        <f>AVERAGE(BD210,BB210,AZ210,AX210,D210,F210,H210,J210,L210,N210,P210,R210,T210,V210,X210,Z210,AB210,AD210,AF210,AJ210,AH210,AL210,AN210,AP210,AR210,AT210,AV210)</f>
        <v>-0.48162612073966227</v>
      </c>
      <c r="BJ210" s="23">
        <f>MAX(BD210,BB210,AZ210,AX210,D210,F210,H210,J210,L210,N210,P210,R210,T210,V210,X210,Z210,AB210,AD210,AF210,AJ210,AH210,AL210,AN210,AP210,AR210,AT210,AV210)</f>
        <v>-0.24511249785450751</v>
      </c>
      <c r="BK210" s="23">
        <f>MIN(BD210,BB210,AZ210,AX210,D210,F210,H210,J210,L210,N210,P210,R210,T210,V210,X210,Z210,AB210,AD210,AF210,AJ210,AH210,AL210,AN210,AP210,AR210,AT210,AV210)</f>
        <v>-0.70561623968621245</v>
      </c>
      <c r="BL210" s="22">
        <f>AVERAGE(BE210,BC210,BA210,AY210,E210,G210,I210,K210,M210,O210,Q210,S210,U210,W210,Y210,AA210,AC210,AE210,AG210,AK210,AI210,AM210,AO210,AQ210,AS210,AU210,AW210)</f>
        <v>-0.71393117875588341</v>
      </c>
      <c r="BM210" s="23">
        <f>MAX(BE210,BC210,BA210,AY210,E210,G210,I210,K210,M210,O210,Q210,S210,U210,W210,Y210,AA210,AC210,AE210,AG210,AK210,AI210,AM210,AO210,AQ210,AS210,AU210,AW210)</f>
        <v>-0.35722663002315308</v>
      </c>
      <c r="BN210" s="23">
        <f>MIN(BE210,BC210,BA210,AY210,E210,G210,I210,K210,M210,O210,Q210,S210,U210,W210,Y210,AA210,AC210,AE210,AG210,AK210,AI210,AM210,AO210,AQ210,AS210,AU210,AW210)</f>
        <v>-1.0296419842370834</v>
      </c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</row>
    <row r="211" spans="1:85" s="24" customFormat="1" x14ac:dyDescent="0.3">
      <c r="A211" s="40"/>
      <c r="B211" s="18" t="s">
        <v>106</v>
      </c>
      <c r="C211" s="40"/>
      <c r="D211" s="23">
        <f>LOG(D87/D85,2)</f>
        <v>-0.40650832972235151</v>
      </c>
      <c r="E211" s="23">
        <f>LOG(D87/D199,2)</f>
        <v>-0.14859747413302749</v>
      </c>
      <c r="F211" s="23">
        <f>LOG(F87/F85,2)</f>
        <v>-0.17784748681373092</v>
      </c>
      <c r="G211" s="23">
        <f>LOG(F87/F199,2)</f>
        <v>-6.1750798233160369E-2</v>
      </c>
      <c r="H211" s="23">
        <f>LOG(H87/H85,2)</f>
        <v>-0.14705850334217796</v>
      </c>
      <c r="I211" s="23">
        <f>LOG(H87/H199,2)</f>
        <v>-5.8342796783654505E-2</v>
      </c>
      <c r="J211" s="23">
        <f t="shared" ref="J211" si="457">LOG(J87/J85,2)</f>
        <v>-6.7274874915889682E-2</v>
      </c>
      <c r="K211" s="23">
        <f t="shared" ref="K211" si="458">LOG(J87/J199,2)</f>
        <v>-2.2775311944559149E-2</v>
      </c>
      <c r="L211" s="23">
        <f t="shared" ref="L211" si="459">LOG(L87/L85,2)</f>
        <v>-0.17512069173366129</v>
      </c>
      <c r="M211" s="23">
        <f t="shared" ref="M211" si="460">LOG(L87/L199,2)</f>
        <v>-6.0766293863631499E-2</v>
      </c>
      <c r="N211" s="23">
        <f t="shared" ref="N211" si="461">LOG(N87/N85,2)</f>
        <v>-0.12414957287352196</v>
      </c>
      <c r="O211" s="23">
        <f t="shared" ref="O211" si="462">LOG(N87/N199,2)</f>
        <v>-4.2581351996082956E-2</v>
      </c>
      <c r="P211" s="23">
        <f>LOG(P87/P85,2)</f>
        <v>-0.65248983730922072</v>
      </c>
      <c r="Q211" s="23">
        <f>LOG(P87/P199,2)</f>
        <v>-0.38975542955069287</v>
      </c>
      <c r="R211" s="23">
        <f t="shared" ref="R211" si="463">LOG(R87/R85,2)</f>
        <v>-6.4179294523895952E-2</v>
      </c>
      <c r="S211" s="23">
        <f t="shared" ref="S211" si="464">LOG(R87/R199,2)</f>
        <v>-2.1711877456676843E-2</v>
      </c>
      <c r="T211" s="23">
        <f t="shared" ref="T211" si="465">LOG(T87/T85,2)</f>
        <v>-0.18003447509992976</v>
      </c>
      <c r="U211" s="23">
        <f t="shared" ref="U211" si="466">LOG(T87/T199,2)</f>
        <v>-6.2541265738004129E-2</v>
      </c>
      <c r="V211" s="23">
        <f t="shared" ref="V211" si="467">LOG(V87/V85,2)</f>
        <v>-7.7356054431340485E-2</v>
      </c>
      <c r="W211" s="23">
        <f t="shared" ref="W211" si="468">LOG(V87/V199,2)</f>
        <v>-2.6248922403319903E-2</v>
      </c>
      <c r="X211" s="23">
        <f t="shared" ref="X211" si="469">LOG(X87/X85,2)</f>
        <v>-9.1550576488969374E-2</v>
      </c>
      <c r="Y211" s="23">
        <f t="shared" ref="Y211" si="470">LOG(X87/X199,2)</f>
        <v>-3.2761293152386801E-2</v>
      </c>
      <c r="Z211" s="23">
        <f t="shared" ref="Z211" si="471">LOG(Z87/Z85,2)</f>
        <v>-0.21365414675399858</v>
      </c>
      <c r="AA211" s="23">
        <f t="shared" ref="AA211" si="472">LOG(Z87/Z199,2)</f>
        <v>-7.4789302107980446E-2</v>
      </c>
      <c r="AB211" s="23">
        <f t="shared" ref="AB211" si="473">LOG(AB87/AB85,2)</f>
        <v>-4.9650300153082291E-2</v>
      </c>
      <c r="AC211" s="23">
        <f t="shared" ref="AC211" si="474">LOG(AB87/AB199,2)</f>
        <v>-1.6740676765949737E-2</v>
      </c>
      <c r="AD211" s="23">
        <f t="shared" ref="AD211" si="475">LOG(AD87/AD85,2)</f>
        <v>-0.56059795240081056</v>
      </c>
      <c r="AE211" s="23">
        <f t="shared" ref="AE211" si="476">LOG(AD87/AD199,2)</f>
        <v>-0.29067911378902983</v>
      </c>
      <c r="AF211" s="23">
        <f t="shared" ref="AF211" si="477">LOG(AF87/AF85,2)</f>
        <v>-0.13305980440834944</v>
      </c>
      <c r="AG211" s="23">
        <f t="shared" ref="AG211" si="478">LOG(AF87/AF199,2)</f>
        <v>-4.5730477381341859E-2</v>
      </c>
      <c r="AH211" s="23">
        <f t="shared" ref="AH211" si="479">LOG(AH87/AH85,2)</f>
        <v>-0.34673985028203957</v>
      </c>
      <c r="AI211" s="23">
        <f t="shared" ref="AI211" si="480">LOG(AH87/AH199,2)</f>
        <v>-0.14816705869717761</v>
      </c>
      <c r="AJ211" s="23">
        <f t="shared" ref="AJ211" si="481">LOG(AJ87/AJ85,2)</f>
        <v>-0.23479907751050325</v>
      </c>
      <c r="AK211" s="23">
        <f t="shared" ref="AK211" si="482">LOG(AJ87/AJ199,2)</f>
        <v>-8.2585807670220973E-2</v>
      </c>
      <c r="AL211" s="23">
        <f t="shared" ref="AL211" si="483">LOG(AL87/AL85,2)</f>
        <v>-0.17317105575041364</v>
      </c>
      <c r="AM211" s="23">
        <f t="shared" ref="AM211" si="484">LOG(AL87/AL199,2)</f>
        <v>-6.0063110155842946E-2</v>
      </c>
      <c r="AN211" s="23">
        <f>LOG(AN87/AN85,2)</f>
        <v>1.8694799261141266E-2</v>
      </c>
      <c r="AO211" s="23">
        <f t="shared" ref="AO211" si="485">LOG(AN87/AN199,2)</f>
        <v>6.2047217633387219E-3</v>
      </c>
      <c r="AP211" s="23">
        <f t="shared" ref="AP211" si="486">LOG(AP87/AP85,2)</f>
        <v>-0.25000845420887796</v>
      </c>
      <c r="AQ211" s="23">
        <f t="shared" ref="AQ211" si="487">LOG(AP87/AP199,2)</f>
        <v>-8.8238444550260392E-2</v>
      </c>
      <c r="AR211" s="23">
        <f t="shared" ref="AR211" si="488">LOG(AR87/AR85,2)</f>
        <v>-0.10825788582904007</v>
      </c>
      <c r="AS211" s="23">
        <f t="shared" ref="AS211" si="489">LOG(AR87/AR199,2)</f>
        <v>-3.6995956849960154E-2</v>
      </c>
      <c r="AT211" s="23">
        <f t="shared" ref="AT211" si="490">LOG(AT87/AT85,2)</f>
        <v>-0.5441492661607461</v>
      </c>
      <c r="AU211" s="23">
        <f t="shared" ref="AU211" si="491">LOG(AT87/AT199,2)</f>
        <v>-0.28396845351121297</v>
      </c>
      <c r="AV211" s="23">
        <f t="shared" ref="AV211" si="492">LOG(AV87/AV85,2)</f>
        <v>-0.25324573246132137</v>
      </c>
      <c r="AW211" s="23">
        <f t="shared" ref="AW211" si="493">LOG(AV87/AV199,2)</f>
        <v>-8.9446430596503548E-2</v>
      </c>
      <c r="AX211" s="23">
        <f t="shared" ref="AX211" si="494">LOG(AX87/AX85,2)</f>
        <v>-0.41110764017460932</v>
      </c>
      <c r="AY211" s="23">
        <f t="shared" ref="AY211" si="495">LOG(AX87/AX199,2)</f>
        <v>-0.15325197940396149</v>
      </c>
      <c r="AZ211" s="23">
        <f t="shared" ref="AZ211" si="496">LOG(AZ87/AZ85,2)</f>
        <v>-0.16513875166872236</v>
      </c>
      <c r="BA211" s="23">
        <f t="shared" ref="BA211" si="497">LOG(AZ87/AZ199,2)</f>
        <v>-5.7172467799473346E-2</v>
      </c>
      <c r="BB211" s="23">
        <f t="shared" ref="BB211" si="498">LOG(BB87/BB85,2)</f>
        <v>-0.244374149281255</v>
      </c>
      <c r="BC211" s="23">
        <f t="shared" ref="BC211" si="499">LOG(BB87/BB199,2)</f>
        <v>-8.614006161273402E-2</v>
      </c>
      <c r="BD211" s="23">
        <f t="shared" ref="BD211" si="500">LOG(BD87/BD85,2)</f>
        <v>-0.11469764899838926</v>
      </c>
      <c r="BE211" s="23">
        <f t="shared" ref="BE211" si="501">LOG(BD87/BD199,2)</f>
        <v>-3.9254509767216325E-2</v>
      </c>
      <c r="BF211" s="23">
        <f t="shared" ref="BF211" si="502">LOG(BF87/BF85,2)</f>
        <v>-0.21272176753847993</v>
      </c>
      <c r="BG211" s="23">
        <f t="shared" ref="BG211" si="503">LOG(BF87/BF199,2)</f>
        <v>-8.6436058183099462E-2</v>
      </c>
      <c r="BH211" s="18" t="s">
        <v>106</v>
      </c>
      <c r="BI211" s="22">
        <f t="shared" ref="BI211:BI212" si="504">AVERAGE(BD211,BB211,AZ211,AX211,D211,F211,H211,J211,L211,N211,P211,R211,T211,V211,X211,Z211,AB211,AD211,AF211,AJ211,AH211,AL211,AN211,AP211,AR211,AT211,AV211)</f>
        <v>-0.22027876348280398</v>
      </c>
      <c r="BJ211" s="23">
        <f>MAX(BD211,BB211,AZ211,AX211,D211,F211,H211,J211,L211,N211,P211,R211,T211,V211,X211,Z211,AB211,AD211,AF211,AJ211,AH211,AL211,AN211,AP211,AR211,AT211,AV211)</f>
        <v>1.8694799261141266E-2</v>
      </c>
      <c r="BK211" s="23">
        <f t="shared" ref="BK211:BK212" si="505">MIN(BD211,BB211,AZ211,AX211,D211,F211,H211,J211,L211,N211,P211,R211,T211,V211,X211,Z211,AB211,AD211,AF211,AJ211,AH211,AL211,AN211,AP211,AR211,AT211,AV211)</f>
        <v>-0.65248983730922072</v>
      </c>
      <c r="BL211" s="22">
        <f>AVERAGE(BE211,BC211,BA211,AY211,E211,G211,I211,K211,M211,O211,Q211,S211,U211,W211,Y211,AA211,AC211,AE211,AG211,AK211,AI211,AM211,AO211,AQ211,AS211,AU211,AW211)</f>
        <v>-9.1661183116693468E-2</v>
      </c>
      <c r="BM211" s="23">
        <f t="shared" ref="BM211:BM212" si="506">MAX(BE211,BC211,BA211,AY211,E211,G211,I211,K211,M211,O211,Q211,S211,U211,W211,Y211,AA211,AC211,AE211,AG211,AK211,AI211,AM211,AO211,AQ211,AS211,AU211,AW211)</f>
        <v>6.2047217633387219E-3</v>
      </c>
      <c r="BN211" s="23">
        <f t="shared" ref="BN211:BN212" si="507">MIN(BE211,BC211,BA211,AY211,E211,G211,I211,K211,M211,O211,Q211,S211,U211,W211,Y211,AA211,AC211,AE211,AG211,AK211,AI211,AM211,AO211,AQ211,AS211,AU211,AW211)</f>
        <v>-0.38975542955069287</v>
      </c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</row>
    <row r="212" spans="1:85" s="24" customFormat="1" x14ac:dyDescent="0.3">
      <c r="A212" s="40"/>
      <c r="B212" s="18" t="s">
        <v>105</v>
      </c>
      <c r="C212" s="40"/>
      <c r="D212" s="23">
        <f>LOG(D113/D112,2)</f>
        <v>-0.69978035006193462</v>
      </c>
      <c r="E212" s="23">
        <f>LOG(D113/D200,2)</f>
        <v>-1.1870656590143058</v>
      </c>
      <c r="F212" s="23">
        <f>LOG(F113/F112,2)</f>
        <v>-0.60912455131274312</v>
      </c>
      <c r="G212" s="23">
        <f>LOG(F113/F200,2)</f>
        <v>-0.60903749754676018</v>
      </c>
      <c r="H212" s="23">
        <f>LOG(H113/H112,2)</f>
        <v>-4.0553039024040075E-2</v>
      </c>
      <c r="I212" s="23">
        <f>LOG(H113/H200,2)</f>
        <v>-0.33148001573489322</v>
      </c>
      <c r="J212" s="23">
        <f t="shared" ref="J212" si="508">LOG(J113/J112,2)</f>
        <v>-0.78245586305449011</v>
      </c>
      <c r="K212" s="23">
        <f t="shared" ref="K212" si="509">LOG(J113/J200,2)</f>
        <v>-0.84914948026147186</v>
      </c>
      <c r="L212" s="23">
        <f t="shared" ref="L212" si="510">LOG(L113/L112,2)</f>
        <v>-0.65406794947490354</v>
      </c>
      <c r="M212" s="23">
        <f t="shared" ref="M212" si="511">LOG(L113/L200,2)</f>
        <v>-0.67053390768540078</v>
      </c>
      <c r="N212" s="23">
        <f t="shared" ref="N212" si="512">LOG(N113/N112,2)</f>
        <v>-0.43026436496194026</v>
      </c>
      <c r="O212" s="23">
        <f t="shared" ref="O212" si="513">LOG(N113/N200,2)</f>
        <v>-0.43305051957537899</v>
      </c>
      <c r="P212" s="23">
        <f t="shared" ref="P212" si="514">LOG(P113/P112,2)</f>
        <v>-0.23225617632175247</v>
      </c>
      <c r="Q212" s="23">
        <f t="shared" ref="Q212" si="515">LOG(P113/P200,2)</f>
        <v>-0.69959552294413496</v>
      </c>
      <c r="R212" s="23">
        <f t="shared" ref="R212" si="516">LOG(R113/R112,2)</f>
        <v>-0.63435052778119672</v>
      </c>
      <c r="S212" s="23">
        <f t="shared" ref="S212" si="517">LOG(R113/R200,2)</f>
        <v>-0.92351458307146617</v>
      </c>
      <c r="T212" s="23">
        <f t="shared" ref="T212" si="518">LOG(T113/T112,2)</f>
        <v>-0.68224261048815571</v>
      </c>
      <c r="U212" s="23">
        <f t="shared" ref="U212" si="519">LOG(T113/T200,2)</f>
        <v>-1.0132747531644823</v>
      </c>
      <c r="V212" s="23">
        <f t="shared" ref="V212" si="520">LOG(V113/V112,2)</f>
        <v>-0.77320169845176223</v>
      </c>
      <c r="W212" s="23">
        <f t="shared" ref="W212" si="521">LOG(V113/V200,2)</f>
        <v>-1.1281845695308954</v>
      </c>
      <c r="X212" s="23">
        <f t="shared" ref="X212" si="522">LOG(X113/X112,2)</f>
        <v>-0.70713437090528775</v>
      </c>
      <c r="Y212" s="23">
        <f t="shared" ref="Y212" si="523">LOG(X113/X200,2)</f>
        <v>-0.88624074415958598</v>
      </c>
      <c r="Z212" s="23">
        <f t="shared" ref="Z212" si="524">LOG(Z113/Z112,2)</f>
        <v>-0.71187461319592837</v>
      </c>
      <c r="AA212" s="23">
        <f t="shared" ref="AA212" si="525">LOG(Z113/Z200,2)</f>
        <v>-0.87224188138419312</v>
      </c>
      <c r="AB212" s="23">
        <f t="shared" ref="AB212" si="526">LOG(AB113/AB112,2)</f>
        <v>-0.73456390100338653</v>
      </c>
      <c r="AC212" s="23">
        <f t="shared" ref="AC212" si="527">LOG(AB113/AB200,2)</f>
        <v>-0.82922036794158904</v>
      </c>
      <c r="AD212" s="23">
        <f t="shared" ref="AD212" si="528">LOG(AD113/AD112,2)</f>
        <v>-0.23566622924572672</v>
      </c>
      <c r="AE212" s="23">
        <f t="shared" ref="AE212" si="529">LOG(AD113/AD200,2)</f>
        <v>-0.77161129474068801</v>
      </c>
      <c r="AF212" s="23">
        <f t="shared" ref="AF212" si="530">LOG(AF113/AF112,2)</f>
        <v>-0.43917440505384375</v>
      </c>
      <c r="AG212" s="23">
        <f t="shared" ref="AG212" si="531">LOG(AF113/AF200,2)</f>
        <v>-0.85887681038261277</v>
      </c>
      <c r="AH212" s="23">
        <f t="shared" ref="AH212" si="532">LOG(AH113/AH112,2)</f>
        <v>-0.30814628916621101</v>
      </c>
      <c r="AI212" s="23">
        <f t="shared" ref="AI212" si="533">LOG(AH113/AH200,2)</f>
        <v>-0.77777204312501591</v>
      </c>
      <c r="AJ212" s="23">
        <f t="shared" ref="AJ212" si="534">LOG(AJ113/AJ112,2)</f>
        <v>-0.48057485965285696</v>
      </c>
      <c r="AK212" s="23">
        <f t="shared" ref="AK212" si="535">LOG(AJ113/AJ200,2)</f>
        <v>-0.72843950754589037</v>
      </c>
      <c r="AL212" s="23">
        <f t="shared" ref="AL212" si="536">LOG(AL113/AL112,2)</f>
        <v>-0.26525565328156164</v>
      </c>
      <c r="AM212" s="23">
        <f t="shared" ref="AM212" si="537">LOG(AL113/AL200,2)</f>
        <v>-0.56571870123135637</v>
      </c>
      <c r="AN212" s="23">
        <f t="shared" ref="AN212" si="538">LOG(AN113/AN112,2)</f>
        <v>-0.63051197885929977</v>
      </c>
      <c r="AO212" s="23">
        <f t="shared" ref="AO212" si="539">LOG(AN113/AN200,2)</f>
        <v>-0.92646858672766141</v>
      </c>
      <c r="AP212" s="23">
        <f t="shared" ref="AP212" si="540">LOG(AP113/AP112,2)</f>
        <v>-0.66075024001692506</v>
      </c>
      <c r="AQ212" s="23">
        <f t="shared" ref="AQ212" si="541">LOG(AP113/AP200,2)</f>
        <v>-0.91877230593037829</v>
      </c>
      <c r="AR212" s="23">
        <f t="shared" ref="AR212" si="542">LOG(AR113/AR112,2)</f>
        <v>-0.57285166337922255</v>
      </c>
      <c r="AS212" s="23">
        <f t="shared" ref="AS212" si="543">LOG(AR113/AR200,2)</f>
        <v>-0.9576644219752104</v>
      </c>
      <c r="AT212" s="23">
        <f t="shared" ref="AT212" si="544">LOG(AT113/AT112,2)</f>
        <v>-0.29590105268362793</v>
      </c>
      <c r="AU212" s="23">
        <f t="shared" ref="AU212" si="545">LOG(AT113/AT200,2)</f>
        <v>-0.82483220281145719</v>
      </c>
      <c r="AV212" s="23">
        <f t="shared" ref="AV212" si="546">LOG(AV113/AV112,2)</f>
        <v>-0.67732871307863218</v>
      </c>
      <c r="AW212" s="23">
        <f t="shared" ref="AW212" si="547">LOG(AV113/AV200,2)</f>
        <v>-0.82033004931761677</v>
      </c>
      <c r="AX212" s="23">
        <f t="shared" ref="AX212" si="548">LOG(AX113/AX112,2)</f>
        <v>-0.79939636244187895</v>
      </c>
      <c r="AY212" s="23">
        <f t="shared" ref="AY212" si="549">LOG(AX113/AX200,2)</f>
        <v>-1.1066465914496384</v>
      </c>
      <c r="AZ212" s="23">
        <f t="shared" ref="AZ212" si="550">LOG(AZ113/AZ112,2)</f>
        <v>-0.56423295593662581</v>
      </c>
      <c r="BA212" s="23">
        <f t="shared" ref="BA212" si="551">LOG(AZ113/AZ200,2)</f>
        <v>-1.0550509402322914</v>
      </c>
      <c r="BB212" s="23">
        <f t="shared" ref="BB212" si="552">LOG(BB113/BB112,2)</f>
        <v>-0.296362581942055</v>
      </c>
      <c r="BC212" s="23">
        <f t="shared" ref="BC212" si="553">LOG(BB113/BB200,2)</f>
        <v>-0.53959700033091429</v>
      </c>
      <c r="BD212" s="23">
        <f t="shared" ref="BD212" si="554">LOG(BD113/BD112,2)</f>
        <v>-0.49858807526091348</v>
      </c>
      <c r="BE212" s="23">
        <f t="shared" ref="BE212" si="555">LOG(BD113/BD200,2)</f>
        <v>-0.59832033145016583</v>
      </c>
      <c r="BF212" s="23">
        <f t="shared" ref="BF212" si="556">LOG(BF113/BF112,2)</f>
        <v>-0.52366357348120385</v>
      </c>
      <c r="BG212" s="23">
        <f t="shared" ref="BG212" si="557">LOG(BF113/BF200,2)</f>
        <v>-0.78469893800896284</v>
      </c>
      <c r="BH212" s="18" t="s">
        <v>105</v>
      </c>
      <c r="BI212" s="22">
        <f t="shared" si="504"/>
        <v>-0.53394855837173716</v>
      </c>
      <c r="BJ212" s="23">
        <f>MAX(BD212,BB212,AZ212,AX212,D212,F212,H212,J212,L212,N212,P212,R212,T212,V212,X212,Z212,AB212,AD212,AF212,AJ212,AH212,AL212,AN212,AP212,AR212,AT212,AV212)</f>
        <v>-4.0553039024040075E-2</v>
      </c>
      <c r="BK212" s="23">
        <f t="shared" si="505"/>
        <v>-0.79939636244187895</v>
      </c>
      <c r="BL212" s="22">
        <f>AVERAGE(BE212,BC212,BA212,AY212,E212,G212,I212,K212,M212,O212,Q212,S212,U212,W212,Y212,AA212,AC212,AE212,AG212,AK212,AI212,AM212,AO212,AQ212,AS212,AU212,AW212)</f>
        <v>-0.8104700107135353</v>
      </c>
      <c r="BM212" s="23">
        <f t="shared" si="506"/>
        <v>-0.33148001573489322</v>
      </c>
      <c r="BN212" s="23">
        <f t="shared" si="507"/>
        <v>-1.1870656590143058</v>
      </c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</row>
    <row r="213" spans="1:85" x14ac:dyDescent="0.3">
      <c r="D213" s="18" t="s">
        <v>60</v>
      </c>
      <c r="E213" s="60" t="s">
        <v>172</v>
      </c>
      <c r="F213" s="18" t="s">
        <v>48</v>
      </c>
      <c r="G213" s="60" t="s">
        <v>172</v>
      </c>
      <c r="H213" s="18" t="s">
        <v>160</v>
      </c>
      <c r="I213" s="60" t="s">
        <v>172</v>
      </c>
      <c r="J213" s="18" t="s">
        <v>49</v>
      </c>
      <c r="K213" s="60" t="s">
        <v>172</v>
      </c>
      <c r="L213" s="18" t="s">
        <v>50</v>
      </c>
      <c r="M213" s="60" t="s">
        <v>172</v>
      </c>
      <c r="N213" s="18" t="s">
        <v>97</v>
      </c>
      <c r="O213" s="60" t="s">
        <v>172</v>
      </c>
      <c r="P213" s="18" t="s">
        <v>161</v>
      </c>
      <c r="Q213" s="60" t="s">
        <v>172</v>
      </c>
      <c r="R213" s="18" t="s">
        <v>51</v>
      </c>
      <c r="S213" s="60" t="s">
        <v>172</v>
      </c>
      <c r="T213" s="18" t="s">
        <v>57</v>
      </c>
      <c r="U213" s="60" t="s">
        <v>172</v>
      </c>
      <c r="V213" s="18" t="s">
        <v>88</v>
      </c>
      <c r="W213" s="60" t="s">
        <v>172</v>
      </c>
      <c r="X213" s="18" t="s">
        <v>162</v>
      </c>
      <c r="Y213" s="60" t="s">
        <v>172</v>
      </c>
      <c r="Z213" s="18" t="s">
        <v>96</v>
      </c>
      <c r="AA213" s="60" t="s">
        <v>172</v>
      </c>
      <c r="AB213" s="18" t="s">
        <v>8</v>
      </c>
      <c r="AC213" s="60" t="s">
        <v>172</v>
      </c>
      <c r="AD213" s="18" t="s">
        <v>163</v>
      </c>
      <c r="AE213" s="60" t="s">
        <v>172</v>
      </c>
      <c r="AF213" s="18" t="s">
        <v>52</v>
      </c>
      <c r="AG213" s="60" t="s">
        <v>172</v>
      </c>
      <c r="AH213" s="18" t="s">
        <v>164</v>
      </c>
      <c r="AI213" s="60" t="s">
        <v>172</v>
      </c>
      <c r="AJ213" s="18" t="s">
        <v>5</v>
      </c>
      <c r="AK213" s="60" t="s">
        <v>172</v>
      </c>
      <c r="AL213" s="18" t="s">
        <v>94</v>
      </c>
      <c r="AM213" s="60" t="s">
        <v>172</v>
      </c>
      <c r="AN213" s="18" t="s">
        <v>153</v>
      </c>
      <c r="AO213" s="60" t="s">
        <v>172</v>
      </c>
      <c r="AP213" s="18" t="s">
        <v>95</v>
      </c>
      <c r="AQ213" s="60" t="s">
        <v>172</v>
      </c>
      <c r="AR213" s="18" t="s">
        <v>4</v>
      </c>
      <c r="AS213" s="60" t="s">
        <v>172</v>
      </c>
      <c r="AT213" s="18" t="s">
        <v>166</v>
      </c>
      <c r="AU213" s="60" t="s">
        <v>172</v>
      </c>
      <c r="AV213" s="18" t="s">
        <v>2</v>
      </c>
      <c r="AW213" s="60" t="s">
        <v>172</v>
      </c>
      <c r="AX213" s="18" t="s">
        <v>1</v>
      </c>
      <c r="AY213" s="60" t="s">
        <v>172</v>
      </c>
      <c r="AZ213" s="18" t="s">
        <v>0</v>
      </c>
      <c r="BA213" s="60" t="s">
        <v>172</v>
      </c>
      <c r="BB213" s="18" t="s">
        <v>59</v>
      </c>
      <c r="BC213" s="60" t="s">
        <v>172</v>
      </c>
      <c r="BD213" s="18" t="s">
        <v>58</v>
      </c>
      <c r="BE213" s="60" t="s">
        <v>172</v>
      </c>
      <c r="BF213" s="7" t="s">
        <v>91</v>
      </c>
      <c r="BG213" s="61" t="s">
        <v>174</v>
      </c>
      <c r="BH213" s="4"/>
      <c r="BI213" s="3"/>
      <c r="CG213" s="4"/>
    </row>
    <row r="214" spans="1:85" x14ac:dyDescent="0.3">
      <c r="D214" s="18"/>
      <c r="E214" s="60"/>
      <c r="F214" s="18"/>
      <c r="G214" s="60"/>
      <c r="H214" s="18"/>
      <c r="I214" s="60"/>
      <c r="J214" s="18"/>
      <c r="K214" s="60"/>
      <c r="L214" s="18"/>
      <c r="M214" s="60"/>
      <c r="N214" s="18"/>
      <c r="O214" s="60"/>
      <c r="P214" s="18"/>
      <c r="Q214" s="60"/>
      <c r="R214" s="18"/>
      <c r="S214" s="60"/>
      <c r="T214" s="18"/>
      <c r="U214" s="60"/>
      <c r="V214" s="18"/>
      <c r="W214" s="60"/>
      <c r="X214" s="18"/>
      <c r="Y214" s="60"/>
      <c r="Z214" s="18"/>
      <c r="AA214" s="60"/>
      <c r="AB214" s="18"/>
      <c r="AC214" s="60"/>
      <c r="AD214" s="18"/>
      <c r="AE214" s="60"/>
      <c r="AF214" s="18"/>
      <c r="AG214" s="60"/>
      <c r="AH214" s="18"/>
      <c r="AI214" s="60"/>
      <c r="AJ214" s="18"/>
      <c r="AK214" s="60"/>
      <c r="AL214" s="18"/>
      <c r="AM214" s="60"/>
      <c r="AN214" s="18"/>
      <c r="AO214" s="60"/>
      <c r="AP214" s="18"/>
      <c r="AQ214" s="60"/>
      <c r="AR214" s="18"/>
      <c r="AS214" s="60"/>
      <c r="AT214" s="18"/>
      <c r="AU214" s="60"/>
      <c r="AV214" s="18"/>
      <c r="AW214" s="60"/>
      <c r="AX214" s="18"/>
      <c r="AY214" s="60"/>
      <c r="AZ214" s="18"/>
      <c r="BA214" s="60"/>
      <c r="BB214" s="18"/>
      <c r="BC214" s="60"/>
      <c r="BD214" s="18"/>
      <c r="BE214" s="60"/>
      <c r="BF214" s="7"/>
      <c r="BG214" s="61"/>
      <c r="BH214" s="4"/>
      <c r="BI214" s="3"/>
      <c r="CG214" s="4"/>
    </row>
    <row r="215" spans="1:85" s="21" customFormat="1" x14ac:dyDescent="0.3">
      <c r="A215" s="39" t="s">
        <v>226</v>
      </c>
      <c r="B215" s="41"/>
      <c r="C215" s="16" t="s">
        <v>181</v>
      </c>
      <c r="D215" s="18" t="s">
        <v>60</v>
      </c>
      <c r="E215" s="18" t="s">
        <v>48</v>
      </c>
      <c r="F215" s="18" t="s">
        <v>160</v>
      </c>
      <c r="G215" s="18" t="s">
        <v>49</v>
      </c>
      <c r="H215" s="18" t="s">
        <v>50</v>
      </c>
      <c r="I215" s="18" t="s">
        <v>97</v>
      </c>
      <c r="J215" s="18" t="s">
        <v>161</v>
      </c>
      <c r="K215" s="18" t="s">
        <v>51</v>
      </c>
      <c r="L215" s="18" t="s">
        <v>57</v>
      </c>
      <c r="M215" s="18" t="s">
        <v>88</v>
      </c>
      <c r="N215" s="18" t="s">
        <v>162</v>
      </c>
      <c r="O215" s="18" t="s">
        <v>96</v>
      </c>
      <c r="P215" s="18" t="s">
        <v>8</v>
      </c>
      <c r="Q215" s="18" t="s">
        <v>163</v>
      </c>
      <c r="R215" s="18" t="s">
        <v>52</v>
      </c>
      <c r="S215" s="18" t="s">
        <v>164</v>
      </c>
      <c r="T215" s="18" t="s">
        <v>5</v>
      </c>
      <c r="U215" s="18" t="s">
        <v>94</v>
      </c>
      <c r="V215" s="18" t="s">
        <v>153</v>
      </c>
      <c r="W215" s="18" t="s">
        <v>95</v>
      </c>
      <c r="X215" s="18" t="s">
        <v>4</v>
      </c>
      <c r="Y215" s="18" t="s">
        <v>166</v>
      </c>
      <c r="Z215" s="18" t="s">
        <v>2</v>
      </c>
      <c r="AA215" s="18" t="s">
        <v>1</v>
      </c>
      <c r="AB215" s="18" t="s">
        <v>0</v>
      </c>
      <c r="AC215" s="18" t="s">
        <v>59</v>
      </c>
      <c r="AD215" s="18" t="s">
        <v>58</v>
      </c>
      <c r="AE215" s="39" t="s">
        <v>157</v>
      </c>
      <c r="AG215" s="44" t="s">
        <v>318</v>
      </c>
      <c r="AH215" s="7" t="s">
        <v>227</v>
      </c>
      <c r="AI215" s="7" t="s">
        <v>60</v>
      </c>
      <c r="AJ215" s="7" t="s">
        <v>48</v>
      </c>
      <c r="AK215" s="7" t="s">
        <v>160</v>
      </c>
      <c r="AL215" s="7" t="s">
        <v>49</v>
      </c>
      <c r="AM215" s="7" t="s">
        <v>50</v>
      </c>
      <c r="AN215" s="7" t="s">
        <v>97</v>
      </c>
      <c r="AO215" s="7" t="s">
        <v>161</v>
      </c>
      <c r="AP215" s="7" t="s">
        <v>51</v>
      </c>
      <c r="AQ215" s="7" t="s">
        <v>57</v>
      </c>
      <c r="AR215" s="7" t="s">
        <v>88</v>
      </c>
      <c r="AS215" s="7" t="s">
        <v>162</v>
      </c>
      <c r="AT215" s="7" t="s">
        <v>96</v>
      </c>
      <c r="AU215" s="7" t="s">
        <v>8</v>
      </c>
      <c r="AV215" s="7" t="s">
        <v>163</v>
      </c>
      <c r="AW215" s="7" t="s">
        <v>52</v>
      </c>
      <c r="AX215" s="7" t="s">
        <v>164</v>
      </c>
      <c r="AY215" s="7" t="s">
        <v>5</v>
      </c>
      <c r="AZ215" s="7" t="s">
        <v>94</v>
      </c>
      <c r="BA215" s="7" t="s">
        <v>153</v>
      </c>
      <c r="BB215" s="7" t="s">
        <v>95</v>
      </c>
      <c r="BC215" s="7" t="s">
        <v>4</v>
      </c>
      <c r="BD215" s="7" t="s">
        <v>166</v>
      </c>
      <c r="BE215" s="7" t="s">
        <v>2</v>
      </c>
      <c r="BF215" s="7" t="s">
        <v>1</v>
      </c>
      <c r="BG215" s="7" t="s">
        <v>0</v>
      </c>
      <c r="BH215" s="7" t="s">
        <v>59</v>
      </c>
      <c r="BI215" s="7" t="s">
        <v>58</v>
      </c>
      <c r="BJ215" s="7" t="s">
        <v>91</v>
      </c>
    </row>
    <row r="216" spans="1:85" x14ac:dyDescent="0.3">
      <c r="B216" s="54"/>
      <c r="C216" s="41" t="s">
        <v>62</v>
      </c>
      <c r="D216" s="63">
        <f t="shared" ref="D216:D231" si="558">LOG(D193/$BF193,2)</f>
        <v>-0.12301699375498511</v>
      </c>
      <c r="E216" s="63">
        <f t="shared" ref="E216:E231" si="559">LOG(F193/$BF193,2)</f>
        <v>3.0476949971958631E-2</v>
      </c>
      <c r="F216" s="63">
        <f t="shared" ref="F216:F231" si="560">LOG(H193/$BF193,2)</f>
        <v>0.21614158936483274</v>
      </c>
      <c r="G216" s="63">
        <f t="shared" ref="G216:G231" si="561">LOG(J193/$BF193,2)</f>
        <v>0.16192395237967855</v>
      </c>
      <c r="H216" s="63">
        <f t="shared" ref="H216:H231" si="562">LOG(L193/$BF193,2)</f>
        <v>-8.8355250396985371E-2</v>
      </c>
      <c r="I216" s="63">
        <f t="shared" ref="I216:I231" si="563">LOG(N193/$BF193,2)</f>
        <v>0.19201815919621462</v>
      </c>
      <c r="J216" s="63">
        <f t="shared" ref="J216:J231" si="564">LOG(P193/$BF193,2)</f>
        <v>0.13893126628466948</v>
      </c>
      <c r="K216" s="63">
        <f t="shared" ref="K216:K231" si="565">LOG(R193/$BF193,2)</f>
        <v>3.5214599375171428E-2</v>
      </c>
      <c r="L216" s="63">
        <f t="shared" ref="L216:L231" si="566">LOG(T193/$BF193,2)</f>
        <v>-0.28108991978482756</v>
      </c>
      <c r="M216" s="63">
        <f t="shared" ref="M216:M231" si="567">LOG(V193/$BF193,2)</f>
        <v>-0.11284240747028934</v>
      </c>
      <c r="N216" s="63">
        <f t="shared" ref="N216:N231" si="568">LOG(X193/$BF193,2)</f>
        <v>0.30475827520377485</v>
      </c>
      <c r="O216" s="63">
        <f t="shared" ref="O216:O231" si="569">LOG(Z193/$BF193,2)</f>
        <v>-0.32086628557713442</v>
      </c>
      <c r="P216" s="63">
        <f t="shared" ref="P216:P231" si="570">LOG(AB193/$BF193,2)</f>
        <v>0.15372462885875893</v>
      </c>
      <c r="Q216" s="63">
        <f t="shared" ref="Q216:Q231" si="571">LOG(AD193/$BF193,2)</f>
        <v>-8.6301351219764358E-2</v>
      </c>
      <c r="R216" s="63">
        <f t="shared" ref="R216:R231" si="572">LOG(AF193/$BF193,2)</f>
        <v>6.5614619287890932E-2</v>
      </c>
      <c r="S216" s="63">
        <f t="shared" ref="S216:S231" si="573">LOG(AH193/$BF193,2)</f>
        <v>-0.30737950126443614</v>
      </c>
      <c r="T216" s="63">
        <f t="shared" ref="T216:T231" si="574">LOG(AJ193/$BF193,2)</f>
        <v>-7.3822893530542055E-2</v>
      </c>
      <c r="U216" s="63">
        <f t="shared" ref="U216:U231" si="575">LOG(AL193/$BF193,2)</f>
        <v>5.6883411337096179E-2</v>
      </c>
      <c r="V216" s="63">
        <f t="shared" ref="V216:V231" si="576">LOG(AN193/$BF193,2)</f>
        <v>-7.0099764028674585E-2</v>
      </c>
      <c r="W216" s="63">
        <f t="shared" ref="W216:W231" si="577">LOG(AP193/$BF193,2)</f>
        <v>-0.47451298018024557</v>
      </c>
      <c r="X216" s="63">
        <f t="shared" ref="X216:X231" si="578">LOG(AR193/$BF193,2)</f>
        <v>5.3077011795357489E-2</v>
      </c>
      <c r="Y216" s="63">
        <f t="shared" ref="Y216:Y231" si="579">LOG(AT193/$BF193,2)</f>
        <v>0.10750331234530902</v>
      </c>
      <c r="Z216" s="63">
        <f t="shared" ref="Z216:Z231" si="580">LOG(AV193/$BF193,2)</f>
        <v>0.30153468908425995</v>
      </c>
      <c r="AA216" s="63">
        <f t="shared" ref="AA216:AA231" si="581">LOG(AX193/$BF193,2)</f>
        <v>-0.22716132583839663</v>
      </c>
      <c r="AB216" s="63">
        <f t="shared" ref="AB216:AB231" si="582">LOG(AZ193/$BF193,2)</f>
        <v>-1.2776013297507056E-2</v>
      </c>
      <c r="AC216" s="63">
        <f t="shared" ref="AC216:AC231" si="583">LOG(BB193/$BF193,2)</f>
        <v>9.2285775365719844E-2</v>
      </c>
      <c r="AD216" s="63">
        <f t="shared" ref="AD216:AD231" si="584">LOG(BD193/$BF193,2)</f>
        <v>-6.3073695585824166E-2</v>
      </c>
      <c r="AE216" s="41" t="s">
        <v>62</v>
      </c>
      <c r="AF216" s="4"/>
      <c r="AG216" s="41" t="s">
        <v>62</v>
      </c>
      <c r="AH216" s="54" t="s">
        <v>186</v>
      </c>
      <c r="AI216" s="63">
        <f t="shared" ref="AI216:AI231" si="585">LOG(D193/D$209,2)</f>
        <v>-7.1979373052618145E-2</v>
      </c>
      <c r="AJ216" s="63">
        <f t="shared" ref="AJ216:AJ231" si="586">LOG(F193/F$209,2)</f>
        <v>-0.1766782243603344</v>
      </c>
      <c r="AK216" s="63">
        <f t="shared" ref="AK216:AK231" si="587">LOG(H193/H$209,2)</f>
        <v>1.2994366829961229E-3</v>
      </c>
      <c r="AL216" s="63">
        <f t="shared" ref="AL216:AL231" si="588">LOG(J193/J$209,2)</f>
        <v>2.9713714439613816E-2</v>
      </c>
      <c r="AM216" s="63">
        <f t="shared" ref="AM216:AM231" si="589">LOG(L193/L$209,2)</f>
        <v>-0.19544435735608762</v>
      </c>
      <c r="AN216" s="63">
        <f t="shared" ref="AN216:AN231" si="590">LOG(N193/N$209,2)</f>
        <v>-4.6685177297562566E-2</v>
      </c>
      <c r="AO216" s="63">
        <f t="shared" ref="AO216:AO231" si="591">LOG(P193/P$209,2)</f>
        <v>0.10765513520786638</v>
      </c>
      <c r="AP216" s="63">
        <f t="shared" ref="AP216:AP231" si="592">LOG(R193/R$209,2)</f>
        <v>1.0566910171967742E-3</v>
      </c>
      <c r="AQ216" s="63">
        <f t="shared" ref="AQ216:AQ231" si="593">LOG(T193/T$209,2)</f>
        <v>-0.17738393125122057</v>
      </c>
      <c r="AR216" s="63">
        <f t="shared" ref="AR216:AR231" si="594">LOG(V193/V$209,2)</f>
        <v>0.15474517167497007</v>
      </c>
      <c r="AS216" s="63">
        <f t="shared" ref="AS216:AS231" si="595">LOG(X193/X$209,2)</f>
        <v>-1.7446887197652874E-2</v>
      </c>
      <c r="AT216" s="63">
        <f t="shared" ref="AT216:AT231" si="596">LOG(Z193/Z$209,2)</f>
        <v>2.4176089502320697E-2</v>
      </c>
      <c r="AU216" s="63">
        <f t="shared" ref="AU216:AU231" si="597">LOG(AB193/AB$209,2)</f>
        <v>1.7867371185808618E-2</v>
      </c>
      <c r="AV216" s="63">
        <f t="shared" ref="AV216:AV231" si="598">LOG(AD193/AD$209,2)</f>
        <v>0.10087203454910254</v>
      </c>
      <c r="AW216" s="63">
        <f t="shared" ref="AW216:AW231" si="599">LOG(AF193/AF$209,2)</f>
        <v>2.7917048203160311E-3</v>
      </c>
      <c r="AX216" s="63">
        <f t="shared" ref="AX216:AX231" si="600">LOG(AH193/AH$209,2)</f>
        <v>-0.24382011707681492</v>
      </c>
      <c r="AY216" s="63">
        <f t="shared" ref="AY216:AY231" si="601">LOG(AJ193/AJ$209,2)</f>
        <v>-6.1233133011118789E-2</v>
      </c>
      <c r="AZ216" s="63">
        <f t="shared" ref="AZ216:AZ231" si="602">LOG(AL193/AL$209,2)</f>
        <v>4.9003301488391153E-2</v>
      </c>
      <c r="BA216" s="63">
        <f t="shared" ref="BA216:BA231" si="603">LOG(AN193/AN$209,2)</f>
        <v>0.19290961282115332</v>
      </c>
      <c r="BB216" s="63">
        <f t="shared" ref="BB216:BB231" si="604">LOG(AP193/AP$209,2)</f>
        <v>-0.14193062405842166</v>
      </c>
      <c r="BC216" s="63">
        <f t="shared" ref="BC216:BC231" si="605">LOG(AR193/AR$209,2)</f>
        <v>5.758493301588722E-2</v>
      </c>
      <c r="BD216" s="63">
        <f t="shared" ref="BD216:BD231" si="606">LOG(AT193/AT$209,2)</f>
        <v>0.15742190476942799</v>
      </c>
      <c r="BE216" s="63">
        <f t="shared" ref="BE216:BE231" si="607">LOG(AV193/AV$209,2)</f>
        <v>0.15115366568103891</v>
      </c>
      <c r="BF216" s="63">
        <f t="shared" ref="BF216:BF231" si="608">LOG(AX193/AX$209,2)</f>
        <v>-5.1098976964029971E-2</v>
      </c>
      <c r="BG216" s="63">
        <f t="shared" ref="BG216:BG231" si="609">LOG(AZ193/AZ$209,2)</f>
        <v>-2.0417137229797717E-2</v>
      </c>
      <c r="BH216" s="63">
        <f t="shared" ref="BH216:BH231" si="610">LOG(BB193/BB$209,2)</f>
        <v>4.30060108231059E-2</v>
      </c>
      <c r="BI216" s="63">
        <f t="shared" ref="BI216:BI231" si="611">LOG(BD193/BD$209,2)</f>
        <v>-6.1783846500813117E-2</v>
      </c>
      <c r="BJ216" s="63">
        <f t="shared" ref="BJ216:BJ231" si="612">AVERAGE(AI216:BI216)</f>
        <v>-6.468333617676918E-3</v>
      </c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</row>
    <row r="217" spans="1:85" x14ac:dyDescent="0.3">
      <c r="B217" s="54"/>
      <c r="C217" s="41" t="s">
        <v>64</v>
      </c>
      <c r="D217" s="63">
        <f t="shared" si="558"/>
        <v>0.11213796639420821</v>
      </c>
      <c r="E217" s="63">
        <f t="shared" si="559"/>
        <v>0.19704399700890518</v>
      </c>
      <c r="F217" s="63">
        <f t="shared" si="560"/>
        <v>0.12771879077946036</v>
      </c>
      <c r="G217" s="63">
        <f t="shared" si="561"/>
        <v>0.20032831427761372</v>
      </c>
      <c r="H217" s="63">
        <f t="shared" si="562"/>
        <v>4.1441455312241422E-2</v>
      </c>
      <c r="I217" s="63">
        <f t="shared" si="563"/>
        <v>0.21722136847302351</v>
      </c>
      <c r="J217" s="63">
        <f t="shared" si="564"/>
        <v>-1.8290227779678599E-2</v>
      </c>
      <c r="K217" s="63">
        <f t="shared" si="565"/>
        <v>0.11353722648118562</v>
      </c>
      <c r="L217" s="63">
        <f t="shared" si="566"/>
        <v>-0.34351724706506231</v>
      </c>
      <c r="M217" s="63">
        <f t="shared" si="567"/>
        <v>-0.35871026893608893</v>
      </c>
      <c r="N217" s="63">
        <f t="shared" si="568"/>
        <v>0.22883403098766023</v>
      </c>
      <c r="O217" s="63">
        <f t="shared" si="569"/>
        <v>-0.35904318722218326</v>
      </c>
      <c r="P217" s="63">
        <f t="shared" si="570"/>
        <v>3.0030826650005938E-2</v>
      </c>
      <c r="Q217" s="63">
        <f t="shared" si="571"/>
        <v>-0.19531544204175108</v>
      </c>
      <c r="R217" s="63">
        <f t="shared" si="572"/>
        <v>0.12374445721673856</v>
      </c>
      <c r="S217" s="63">
        <f t="shared" si="573"/>
        <v>-6.3256578193514143E-2</v>
      </c>
      <c r="T217" s="63">
        <f t="shared" si="574"/>
        <v>5.7804181775215182E-3</v>
      </c>
      <c r="U217" s="63">
        <f t="shared" si="575"/>
        <v>-9.8958625867580544E-2</v>
      </c>
      <c r="V217" s="63">
        <f t="shared" si="576"/>
        <v>-4.9571131187722065E-2</v>
      </c>
      <c r="W217" s="63">
        <f t="shared" si="577"/>
        <v>-0.27569833294909735</v>
      </c>
      <c r="X217" s="63">
        <f t="shared" si="578"/>
        <v>6.112490901342435E-2</v>
      </c>
      <c r="Y217" s="63">
        <f t="shared" si="579"/>
        <v>-4.4969550753945903E-3</v>
      </c>
      <c r="Z217" s="63">
        <f t="shared" si="580"/>
        <v>9.4716497509955741E-2</v>
      </c>
      <c r="AA217" s="63">
        <f t="shared" si="581"/>
        <v>-5.593102330845693E-2</v>
      </c>
      <c r="AB217" s="63">
        <f t="shared" si="582"/>
        <v>1.1405121645113368E-2</v>
      </c>
      <c r="AC217" s="63">
        <f t="shared" si="583"/>
        <v>6.7504973775501478E-2</v>
      </c>
      <c r="AD217" s="63">
        <f t="shared" si="584"/>
        <v>-6.8043251979594294E-2</v>
      </c>
      <c r="AE217" s="41" t="s">
        <v>64</v>
      </c>
      <c r="AF217" s="4"/>
      <c r="AG217" s="41" t="s">
        <v>64</v>
      </c>
      <c r="AH217" s="54" t="s">
        <v>187</v>
      </c>
      <c r="AI217" s="63">
        <f t="shared" si="585"/>
        <v>0.2276726304008391</v>
      </c>
      <c r="AJ217" s="63">
        <f t="shared" si="586"/>
        <v>5.4385865980875879E-2</v>
      </c>
      <c r="AK217" s="63">
        <f t="shared" si="587"/>
        <v>-2.2626318598112434E-2</v>
      </c>
      <c r="AL217" s="63">
        <f t="shared" si="588"/>
        <v>0.13261511964181266</v>
      </c>
      <c r="AM217" s="63">
        <f t="shared" si="589"/>
        <v>-1.1506083425970727E-3</v>
      </c>
      <c r="AN217" s="63">
        <f t="shared" si="590"/>
        <v>4.3015075283510368E-2</v>
      </c>
      <c r="AO217" s="63">
        <f t="shared" si="591"/>
        <v>1.4930684447782287E-2</v>
      </c>
      <c r="AP217" s="63">
        <f t="shared" si="592"/>
        <v>0.14387636142747534</v>
      </c>
      <c r="AQ217" s="63">
        <f t="shared" si="593"/>
        <v>-0.17531421522719157</v>
      </c>
      <c r="AR217" s="63">
        <f t="shared" si="594"/>
        <v>-2.6625646486565822E-2</v>
      </c>
      <c r="AS217" s="63">
        <f t="shared" si="595"/>
        <v>-2.8874088109503541E-2</v>
      </c>
      <c r="AT217" s="63">
        <f t="shared" si="596"/>
        <v>5.0496231161535669E-2</v>
      </c>
      <c r="AU217" s="63">
        <f t="shared" si="597"/>
        <v>-4.1329387718680603E-2</v>
      </c>
      <c r="AV217" s="63">
        <f t="shared" si="598"/>
        <v>5.6354987031379936E-2</v>
      </c>
      <c r="AW217" s="63">
        <f t="shared" si="599"/>
        <v>0.12541858605342726</v>
      </c>
      <c r="AX217" s="63">
        <f t="shared" si="600"/>
        <v>6.4799849298370987E-2</v>
      </c>
      <c r="AY217" s="63">
        <f t="shared" si="601"/>
        <v>8.2867222001208871E-2</v>
      </c>
      <c r="AZ217" s="63">
        <f t="shared" si="602"/>
        <v>-4.2341692412021924E-2</v>
      </c>
      <c r="BA217" s="63">
        <f t="shared" si="603"/>
        <v>0.27793528896636965</v>
      </c>
      <c r="BB217" s="63">
        <f t="shared" si="604"/>
        <v>0.12138106647699053</v>
      </c>
      <c r="BC217" s="63">
        <f t="shared" si="605"/>
        <v>0.13012987353821789</v>
      </c>
      <c r="BD217" s="63">
        <f t="shared" si="606"/>
        <v>0.1099186806529881</v>
      </c>
      <c r="BE217" s="63">
        <f t="shared" si="607"/>
        <v>8.8325174109987088E-3</v>
      </c>
      <c r="BF217" s="63">
        <f t="shared" si="608"/>
        <v>0.18462836887017345</v>
      </c>
      <c r="BG217" s="63">
        <f t="shared" si="609"/>
        <v>6.8261041017086604E-2</v>
      </c>
      <c r="BH217" s="63">
        <f t="shared" si="610"/>
        <v>8.2722252537151389E-2</v>
      </c>
      <c r="BI217" s="63">
        <f t="shared" si="611"/>
        <v>-2.2563595903191667E-3</v>
      </c>
      <c r="BJ217" s="63">
        <f t="shared" si="612"/>
        <v>6.0730495767155647E-2</v>
      </c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</row>
    <row r="218" spans="1:85" x14ac:dyDescent="0.3">
      <c r="B218" s="54"/>
      <c r="C218" s="41" t="s">
        <v>66</v>
      </c>
      <c r="D218" s="63">
        <f t="shared" si="558"/>
        <v>-9.8072939033767154E-2</v>
      </c>
      <c r="E218" s="63">
        <f t="shared" si="559"/>
        <v>0.34907343856169432</v>
      </c>
      <c r="F218" s="63">
        <f t="shared" si="560"/>
        <v>0.23397585611211216</v>
      </c>
      <c r="G218" s="63">
        <f t="shared" si="561"/>
        <v>0.18254166029738333</v>
      </c>
      <c r="H218" s="63">
        <f t="shared" si="562"/>
        <v>0.12476030428861896</v>
      </c>
      <c r="I218" s="63">
        <f t="shared" si="563"/>
        <v>0.2529115458552561</v>
      </c>
      <c r="J218" s="63">
        <f t="shared" si="564"/>
        <v>-2.6180540807100288E-2</v>
      </c>
      <c r="K218" s="63">
        <f t="shared" si="565"/>
        <v>2.2788319704152123E-2</v>
      </c>
      <c r="L218" s="63">
        <f t="shared" si="566"/>
        <v>5.118937701699984E-2</v>
      </c>
      <c r="M218" s="63">
        <f t="shared" si="567"/>
        <v>-0.2489144846804856</v>
      </c>
      <c r="N218" s="63">
        <f t="shared" si="568"/>
        <v>0.41901098820710519</v>
      </c>
      <c r="O218" s="63">
        <f t="shared" si="569"/>
        <v>-0.39572873330032493</v>
      </c>
      <c r="P218" s="63">
        <f t="shared" si="570"/>
        <v>0.15544697661050089</v>
      </c>
      <c r="Q218" s="63">
        <f t="shared" si="571"/>
        <v>-0.2845563185961752</v>
      </c>
      <c r="R218" s="63">
        <f t="shared" si="572"/>
        <v>0.10104660568929168</v>
      </c>
      <c r="S218" s="63">
        <f t="shared" si="573"/>
        <v>-3.1276532841338911E-2</v>
      </c>
      <c r="T218" s="63">
        <f t="shared" si="574"/>
        <v>-5.2689655906218422E-2</v>
      </c>
      <c r="U218" s="63">
        <f t="shared" si="575"/>
        <v>-2.4705733681394074E-2</v>
      </c>
      <c r="V218" s="63">
        <f t="shared" si="576"/>
        <v>-0.29259554195549048</v>
      </c>
      <c r="W218" s="63">
        <f t="shared" si="577"/>
        <v>-0.35088941975783972</v>
      </c>
      <c r="X218" s="63">
        <f t="shared" si="578"/>
        <v>-8.2248253223688297E-2</v>
      </c>
      <c r="Y218" s="63">
        <f t="shared" si="579"/>
        <v>-0.14296148405179157</v>
      </c>
      <c r="Z218" s="63">
        <f t="shared" si="580"/>
        <v>0.13020195989108782</v>
      </c>
      <c r="AA218" s="63">
        <f t="shared" si="581"/>
        <v>-0.24732601287564507</v>
      </c>
      <c r="AB218" s="63">
        <f t="shared" si="582"/>
        <v>-7.7601065455209159E-2</v>
      </c>
      <c r="AC218" s="63">
        <f t="shared" si="583"/>
        <v>-3.294679710376501E-2</v>
      </c>
      <c r="AD218" s="63">
        <f t="shared" si="584"/>
        <v>-2.8219310875127687E-2</v>
      </c>
      <c r="AE218" s="41" t="s">
        <v>66</v>
      </c>
      <c r="AF218" s="4"/>
      <c r="AG218" s="41" t="s">
        <v>66</v>
      </c>
      <c r="AH218" s="54" t="s">
        <v>188</v>
      </c>
      <c r="AI218" s="63">
        <f t="shared" si="585"/>
        <v>2.5979569134128035E-3</v>
      </c>
      <c r="AJ218" s="63">
        <f t="shared" si="586"/>
        <v>0.19155153947421449</v>
      </c>
      <c r="AK218" s="63">
        <f t="shared" si="587"/>
        <v>6.8766978675088561E-2</v>
      </c>
      <c r="AL218" s="63">
        <f t="shared" si="588"/>
        <v>9.996469760213153E-2</v>
      </c>
      <c r="AM218" s="63">
        <f t="shared" si="589"/>
        <v>6.7304472574329838E-2</v>
      </c>
      <c r="AN218" s="63">
        <f t="shared" si="590"/>
        <v>6.3841484606292243E-2</v>
      </c>
      <c r="AO218" s="63">
        <f t="shared" si="591"/>
        <v>-7.8233966390901018E-3</v>
      </c>
      <c r="AP218" s="63">
        <f t="shared" si="592"/>
        <v>3.8263686590990803E-2</v>
      </c>
      <c r="AQ218" s="63">
        <f t="shared" si="593"/>
        <v>0.20452864079541994</v>
      </c>
      <c r="AR218" s="63">
        <f t="shared" si="594"/>
        <v>6.8306369709586812E-2</v>
      </c>
      <c r="AS218" s="63">
        <f t="shared" si="595"/>
        <v>0.14643910105049054</v>
      </c>
      <c r="AT218" s="63">
        <f t="shared" si="596"/>
        <v>-1.0530829760568249E-3</v>
      </c>
      <c r="AU218" s="63">
        <f t="shared" si="597"/>
        <v>6.9222994182363717E-2</v>
      </c>
      <c r="AV218" s="63">
        <f t="shared" si="598"/>
        <v>-4.7749657582495143E-2</v>
      </c>
      <c r="AW218" s="63">
        <f t="shared" si="599"/>
        <v>8.785696646652999E-2</v>
      </c>
      <c r="AX218" s="63">
        <f t="shared" si="600"/>
        <v>8.1916126591095137E-2</v>
      </c>
      <c r="AY218" s="63">
        <f t="shared" si="601"/>
        <v>9.5333798580178025E-3</v>
      </c>
      <c r="AZ218" s="63">
        <f t="shared" si="602"/>
        <v>1.7047431714713693E-2</v>
      </c>
      <c r="BA218" s="63">
        <f t="shared" si="603"/>
        <v>2.0047110139150597E-2</v>
      </c>
      <c r="BB218" s="63">
        <f t="shared" si="604"/>
        <v>3.1326211608797193E-2</v>
      </c>
      <c r="BC218" s="63">
        <f t="shared" si="605"/>
        <v>-2.8107056758345763E-2</v>
      </c>
      <c r="BD218" s="63">
        <f t="shared" si="606"/>
        <v>-4.3409616382859582E-2</v>
      </c>
      <c r="BE218" s="63">
        <f t="shared" si="607"/>
        <v>2.945421173268015E-2</v>
      </c>
      <c r="BF218" s="63">
        <f t="shared" si="608"/>
        <v>-2.1630388756465235E-2</v>
      </c>
      <c r="BG218" s="63">
        <f t="shared" si="609"/>
        <v>-3.5608914142686687E-2</v>
      </c>
      <c r="BH218" s="63">
        <f t="shared" si="610"/>
        <v>-3.2593286401565648E-2</v>
      </c>
      <c r="BI218" s="63">
        <f t="shared" si="611"/>
        <v>2.2703813454696554E-2</v>
      </c>
      <c r="BJ218" s="63">
        <f t="shared" si="612"/>
        <v>4.0840658300016201E-2</v>
      </c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</row>
    <row r="219" spans="1:85" x14ac:dyDescent="0.3">
      <c r="B219" s="54"/>
      <c r="C219" s="41" t="s">
        <v>68</v>
      </c>
      <c r="D219" s="63">
        <f t="shared" si="558"/>
        <v>-0.21535029590976898</v>
      </c>
      <c r="E219" s="63">
        <f t="shared" si="559"/>
        <v>0.12933859702037576</v>
      </c>
      <c r="F219" s="63">
        <f t="shared" si="560"/>
        <v>0.16489140660388832</v>
      </c>
      <c r="G219" s="63">
        <f t="shared" si="561"/>
        <v>0.24818032462677719</v>
      </c>
      <c r="H219" s="63">
        <f t="shared" si="562"/>
        <v>0.28431384468163773</v>
      </c>
      <c r="I219" s="63">
        <f t="shared" si="563"/>
        <v>0.23459661698121792</v>
      </c>
      <c r="J219" s="63">
        <f t="shared" si="564"/>
        <v>1.4338289455972746E-2</v>
      </c>
      <c r="K219" s="63">
        <f t="shared" si="565"/>
        <v>0.1550873083539967</v>
      </c>
      <c r="L219" s="63">
        <f t="shared" si="566"/>
        <v>0.18942668452518743</v>
      </c>
      <c r="M219" s="63">
        <f t="shared" si="567"/>
        <v>-0.17872219600253461</v>
      </c>
      <c r="N219" s="63">
        <f t="shared" si="568"/>
        <v>0.38255806386204805</v>
      </c>
      <c r="O219" s="63">
        <f t="shared" si="569"/>
        <v>-0.40800460147876916</v>
      </c>
      <c r="P219" s="63">
        <f t="shared" si="570"/>
        <v>5.7775107476086503E-2</v>
      </c>
      <c r="Q219" s="63">
        <f t="shared" si="571"/>
        <v>-0.266571208839334</v>
      </c>
      <c r="R219" s="63">
        <f t="shared" si="572"/>
        <v>6.9400710282795361E-2</v>
      </c>
      <c r="S219" s="63">
        <f t="shared" si="573"/>
        <v>-6.9647948236714968E-2</v>
      </c>
      <c r="T219" s="63">
        <f t="shared" si="574"/>
        <v>9.607985745587461E-3</v>
      </c>
      <c r="U219" s="63">
        <f t="shared" si="575"/>
        <v>-8.6591102937452827E-2</v>
      </c>
      <c r="V219" s="63">
        <f t="shared" si="576"/>
        <v>-0.13157092264080175</v>
      </c>
      <c r="W219" s="63">
        <f t="shared" si="577"/>
        <v>-0.28825540491460233</v>
      </c>
      <c r="X219" s="63">
        <f t="shared" si="578"/>
        <v>-0.25087760050000729</v>
      </c>
      <c r="Y219" s="63">
        <f t="shared" si="579"/>
        <v>-0.15491784293984867</v>
      </c>
      <c r="Z219" s="63">
        <f t="shared" si="580"/>
        <v>-9.6241556453193322E-2</v>
      </c>
      <c r="AA219" s="63">
        <f t="shared" si="581"/>
        <v>-0.20726396362503263</v>
      </c>
      <c r="AB219" s="63">
        <f t="shared" si="582"/>
        <v>6.0807550243591059E-2</v>
      </c>
      <c r="AC219" s="63">
        <f t="shared" si="583"/>
        <v>-5.1444552720496591E-2</v>
      </c>
      <c r="AD219" s="63">
        <f t="shared" si="584"/>
        <v>4.8781683086362798E-2</v>
      </c>
      <c r="AE219" s="41" t="s">
        <v>68</v>
      </c>
      <c r="AF219" s="4"/>
      <c r="AG219" s="41" t="s">
        <v>68</v>
      </c>
      <c r="AH219" s="54" t="s">
        <v>189</v>
      </c>
      <c r="AI219" s="63">
        <f t="shared" si="585"/>
        <v>-0.17932012068929123</v>
      </c>
      <c r="AJ219" s="63">
        <f t="shared" si="586"/>
        <v>-9.2824022793806513E-2</v>
      </c>
      <c r="AK219" s="63">
        <f t="shared" si="587"/>
        <v>-6.4958191559837508E-2</v>
      </c>
      <c r="AL219" s="63">
        <f t="shared" si="588"/>
        <v>0.10096264120482325</v>
      </c>
      <c r="AM219" s="63">
        <f t="shared" si="589"/>
        <v>0.16221729224064638</v>
      </c>
      <c r="AN219" s="63">
        <f t="shared" si="590"/>
        <v>-1.9114164994448502E-2</v>
      </c>
      <c r="AO219" s="63">
        <f t="shared" si="591"/>
        <v>-3.1945287102719655E-2</v>
      </c>
      <c r="AP219" s="63">
        <f t="shared" si="592"/>
        <v>0.10592195451413311</v>
      </c>
      <c r="AQ219" s="63">
        <f t="shared" si="593"/>
        <v>0.27812522757690522</v>
      </c>
      <c r="AR219" s="63">
        <f t="shared" si="594"/>
        <v>7.385793766083551E-2</v>
      </c>
      <c r="AS219" s="63">
        <f t="shared" si="595"/>
        <v>4.5345455978731089E-2</v>
      </c>
      <c r="AT219" s="63">
        <f t="shared" si="596"/>
        <v>-7.7969671881203267E-2</v>
      </c>
      <c r="AU219" s="63">
        <f t="shared" si="597"/>
        <v>-9.3089595678753148E-2</v>
      </c>
      <c r="AV219" s="63">
        <f t="shared" si="598"/>
        <v>-9.4405268552356369E-2</v>
      </c>
      <c r="AW219" s="63">
        <f t="shared" si="599"/>
        <v>-8.4296496666689119E-3</v>
      </c>
      <c r="AX219" s="63">
        <f t="shared" si="600"/>
        <v>-2.1096009530983152E-2</v>
      </c>
      <c r="AY219" s="63">
        <f t="shared" si="601"/>
        <v>7.1903007831214637E-3</v>
      </c>
      <c r="AZ219" s="63">
        <f t="shared" si="602"/>
        <v>-0.10947865826804737</v>
      </c>
      <c r="BA219" s="63">
        <f t="shared" si="603"/>
        <v>0.11643100872713696</v>
      </c>
      <c r="BB219" s="63">
        <f t="shared" si="604"/>
        <v>2.9319505725332103E-2</v>
      </c>
      <c r="BC219" s="63">
        <f t="shared" si="605"/>
        <v>-0.26137712476136693</v>
      </c>
      <c r="BD219" s="63">
        <f t="shared" si="606"/>
        <v>-0.12000669599761904</v>
      </c>
      <c r="BE219" s="63">
        <f t="shared" si="607"/>
        <v>-0.26163002533830354</v>
      </c>
      <c r="BF219" s="63">
        <f t="shared" si="608"/>
        <v>-4.6209060232555242E-2</v>
      </c>
      <c r="BG219" s="63">
        <f t="shared" si="609"/>
        <v>3.815898082941125E-2</v>
      </c>
      <c r="BH219" s="63">
        <f t="shared" si="610"/>
        <v>-0.1157317627449997</v>
      </c>
      <c r="BI219" s="63">
        <f t="shared" si="611"/>
        <v>3.5064086689484748E-2</v>
      </c>
      <c r="BJ219" s="63">
        <f t="shared" si="612"/>
        <v>-2.2407071031940701E-2</v>
      </c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</row>
    <row r="220" spans="1:85" x14ac:dyDescent="0.3">
      <c r="B220" s="54"/>
      <c r="C220" s="41" t="s">
        <v>69</v>
      </c>
      <c r="D220" s="63">
        <f t="shared" si="558"/>
        <v>-0.25563870299739794</v>
      </c>
      <c r="E220" s="63">
        <f t="shared" si="559"/>
        <v>0.16995999924651539</v>
      </c>
      <c r="F220" s="63">
        <f t="shared" si="560"/>
        <v>0.1582671320610243</v>
      </c>
      <c r="G220" s="63">
        <f t="shared" si="561"/>
        <v>0.22616668957130873</v>
      </c>
      <c r="H220" s="63">
        <f t="shared" si="562"/>
        <v>0.38036966606997846</v>
      </c>
      <c r="I220" s="63">
        <f t="shared" si="563"/>
        <v>0.1795362588368947</v>
      </c>
      <c r="J220" s="63">
        <f t="shared" si="564"/>
        <v>0.13682952911080148</v>
      </c>
      <c r="K220" s="63">
        <f t="shared" si="565"/>
        <v>5.1379907355979436E-2</v>
      </c>
      <c r="L220" s="63">
        <f t="shared" si="566"/>
        <v>-0.19502817984695206</v>
      </c>
      <c r="M220" s="63">
        <f t="shared" si="567"/>
        <v>-0.26693693397102708</v>
      </c>
      <c r="N220" s="63">
        <f t="shared" si="568"/>
        <v>0.33013693851728831</v>
      </c>
      <c r="O220" s="63">
        <f t="shared" si="569"/>
        <v>-7.1292811463791253E-2</v>
      </c>
      <c r="P220" s="63">
        <f t="shared" si="570"/>
        <v>4.7014247194462753E-4</v>
      </c>
      <c r="Q220" s="63">
        <f t="shared" si="571"/>
        <v>-0.15446554725370723</v>
      </c>
      <c r="R220" s="63">
        <f t="shared" si="572"/>
        <v>9.5846233732342329E-2</v>
      </c>
      <c r="S220" s="63">
        <f t="shared" si="573"/>
        <v>-8.0430006080523933E-2</v>
      </c>
      <c r="T220" s="63">
        <f t="shared" si="574"/>
        <v>3.4850159106204003E-2</v>
      </c>
      <c r="U220" s="63">
        <f t="shared" si="575"/>
        <v>5.1379908831600617E-2</v>
      </c>
      <c r="V220" s="63">
        <f t="shared" si="576"/>
        <v>-0.24727840818517402</v>
      </c>
      <c r="W220" s="63">
        <f t="shared" si="577"/>
        <v>-0.28490348049384884</v>
      </c>
      <c r="X220" s="63">
        <f t="shared" si="578"/>
        <v>-0.21489129301420248</v>
      </c>
      <c r="Y220" s="63">
        <f t="shared" si="579"/>
        <v>2.0846317872024619E-2</v>
      </c>
      <c r="Z220" s="63">
        <f t="shared" si="580"/>
        <v>-1.3632243031031634E-2</v>
      </c>
      <c r="AA220" s="63">
        <f t="shared" si="581"/>
        <v>-0.28318038727805822</v>
      </c>
      <c r="AB220" s="63">
        <f t="shared" si="582"/>
        <v>1.9003514632991086E-2</v>
      </c>
      <c r="AC220" s="63">
        <f t="shared" si="583"/>
        <v>-2.0296966400570059E-2</v>
      </c>
      <c r="AD220" s="63">
        <f t="shared" si="584"/>
        <v>-8.4483258065627301E-2</v>
      </c>
      <c r="AE220" s="41" t="s">
        <v>69</v>
      </c>
      <c r="AF220" s="4"/>
      <c r="AG220" s="41" t="s">
        <v>69</v>
      </c>
      <c r="AH220" s="54" t="s">
        <v>182</v>
      </c>
      <c r="AI220" s="63">
        <f t="shared" si="585"/>
        <v>-7.4491448104066257E-2</v>
      </c>
      <c r="AJ220" s="63">
        <f t="shared" si="586"/>
        <v>9.2914459105186767E-2</v>
      </c>
      <c r="AK220" s="63">
        <f t="shared" si="587"/>
        <v>7.3534613570152049E-2</v>
      </c>
      <c r="AL220" s="63">
        <f t="shared" si="588"/>
        <v>0.22406608582220841</v>
      </c>
      <c r="AM220" s="63">
        <f t="shared" si="589"/>
        <v>0.40339019330184062</v>
      </c>
      <c r="AN220" s="63">
        <f t="shared" si="590"/>
        <v>7.0942556534081949E-2</v>
      </c>
      <c r="AO220" s="63">
        <f t="shared" si="591"/>
        <v>0.23566303222496282</v>
      </c>
      <c r="AP220" s="63">
        <f t="shared" si="592"/>
        <v>0.14733163318896952</v>
      </c>
      <c r="AQ220" s="63">
        <f t="shared" si="593"/>
        <v>3.8787442877619392E-2</v>
      </c>
      <c r="AR220" s="63">
        <f t="shared" si="594"/>
        <v>0.13076027936519685</v>
      </c>
      <c r="AS220" s="63">
        <f t="shared" si="595"/>
        <v>0.13804141030682501</v>
      </c>
      <c r="AT220" s="63">
        <f t="shared" si="596"/>
        <v>0.40385919780662821</v>
      </c>
      <c r="AU220" s="63">
        <f t="shared" si="597"/>
        <v>-5.2774810100414066E-3</v>
      </c>
      <c r="AV220" s="63">
        <f t="shared" si="598"/>
        <v>0.16281747270612432</v>
      </c>
      <c r="AW220" s="63">
        <f t="shared" si="599"/>
        <v>0.16313295345573189</v>
      </c>
      <c r="AX220" s="63">
        <f t="shared" si="600"/>
        <v>0.11323901229806151</v>
      </c>
      <c r="AY220" s="63">
        <f t="shared" si="601"/>
        <v>0.17754955381659188</v>
      </c>
      <c r="AZ220" s="63">
        <f t="shared" si="602"/>
        <v>0.17360943317385985</v>
      </c>
      <c r="BA220" s="63">
        <f t="shared" si="603"/>
        <v>0.1458406028556184</v>
      </c>
      <c r="BB220" s="63">
        <f t="shared" si="604"/>
        <v>0.17778850981893962</v>
      </c>
      <c r="BC220" s="63">
        <f t="shared" si="605"/>
        <v>-8.027373760270852E-2</v>
      </c>
      <c r="BD220" s="63">
        <f t="shared" si="606"/>
        <v>0.20087454448710787</v>
      </c>
      <c r="BE220" s="63">
        <f t="shared" si="607"/>
        <v>-3.3903632243288018E-2</v>
      </c>
      <c r="BF220" s="63">
        <f t="shared" si="608"/>
        <v>2.2991595787272709E-2</v>
      </c>
      <c r="BG220" s="63">
        <f t="shared" si="609"/>
        <v>0.14147202489166502</v>
      </c>
      <c r="BH220" s="63">
        <f t="shared" si="610"/>
        <v>6.0532903247780788E-2</v>
      </c>
      <c r="BI220" s="63">
        <f t="shared" si="611"/>
        <v>4.6916225210348245E-2</v>
      </c>
      <c r="BJ220" s="63">
        <f t="shared" si="612"/>
        <v>0.12415220136639517</v>
      </c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</row>
    <row r="221" spans="1:85" x14ac:dyDescent="0.3">
      <c r="B221" s="54"/>
      <c r="C221" s="41" t="s">
        <v>70</v>
      </c>
      <c r="D221" s="63">
        <f t="shared" si="558"/>
        <v>-4.3497349356435386E-2</v>
      </c>
      <c r="E221" s="63">
        <f t="shared" si="559"/>
        <v>0.3137720915203101</v>
      </c>
      <c r="F221" s="63">
        <f t="shared" si="560"/>
        <v>0.17077771761171917</v>
      </c>
      <c r="G221" s="63">
        <f t="shared" si="561"/>
        <v>0.17365659082231638</v>
      </c>
      <c r="H221" s="63">
        <f t="shared" si="562"/>
        <v>0.35722295550578792</v>
      </c>
      <c r="I221" s="63">
        <f t="shared" si="563"/>
        <v>0.162319308099652</v>
      </c>
      <c r="J221" s="63">
        <f t="shared" si="564"/>
        <v>0.16192213371190783</v>
      </c>
      <c r="K221" s="63">
        <f t="shared" si="565"/>
        <v>-5.5377697767230579E-3</v>
      </c>
      <c r="L221" s="63">
        <f t="shared" si="566"/>
        <v>-0.23290681337187347</v>
      </c>
      <c r="M221" s="63">
        <f t="shared" si="567"/>
        <v>-0.34407909814483861</v>
      </c>
      <c r="N221" s="63">
        <f t="shared" si="568"/>
        <v>0.19923679523342647</v>
      </c>
      <c r="O221" s="63">
        <f t="shared" si="569"/>
        <v>-0.18100607673831703</v>
      </c>
      <c r="P221" s="63">
        <f t="shared" si="570"/>
        <v>-5.0426119964224039E-2</v>
      </c>
      <c r="Q221" s="63">
        <f t="shared" si="571"/>
        <v>-5.6133577069613166E-2</v>
      </c>
      <c r="R221" s="63">
        <f t="shared" si="572"/>
        <v>3.1821959222280232E-3</v>
      </c>
      <c r="S221" s="63">
        <f t="shared" si="573"/>
        <v>-0.1699487016035833</v>
      </c>
      <c r="T221" s="63">
        <f t="shared" si="574"/>
        <v>8.9755839629822046E-2</v>
      </c>
      <c r="U221" s="63">
        <f t="shared" si="575"/>
        <v>-3.2204227130782963E-2</v>
      </c>
      <c r="V221" s="63">
        <f t="shared" si="576"/>
        <v>-0.48110963844995491</v>
      </c>
      <c r="W221" s="63">
        <f t="shared" si="577"/>
        <v>-0.26590354689907597</v>
      </c>
      <c r="X221" s="63">
        <f t="shared" si="578"/>
        <v>-0.1564282979333286</v>
      </c>
      <c r="Y221" s="63">
        <f t="shared" si="579"/>
        <v>6.416002356028537E-2</v>
      </c>
      <c r="Z221" s="63">
        <f t="shared" si="580"/>
        <v>0.12017276290223343</v>
      </c>
      <c r="AA221" s="63">
        <f t="shared" si="581"/>
        <v>-0.21874305903718178</v>
      </c>
      <c r="AB221" s="63">
        <f t="shared" si="582"/>
        <v>9.6387272935653565E-2</v>
      </c>
      <c r="AC221" s="63">
        <f t="shared" si="583"/>
        <v>8.2231727100972735E-2</v>
      </c>
      <c r="AD221" s="63">
        <f t="shared" si="584"/>
        <v>-0.11429278348331728</v>
      </c>
      <c r="AE221" s="41" t="s">
        <v>70</v>
      </c>
      <c r="AF221" s="4"/>
      <c r="AG221" s="41" t="s">
        <v>70</v>
      </c>
      <c r="AH221" s="54" t="s">
        <v>183</v>
      </c>
      <c r="AI221" s="63">
        <f t="shared" si="585"/>
        <v>0.37101718614857487</v>
      </c>
      <c r="AJ221" s="63">
        <f t="shared" si="586"/>
        <v>0.47009383199066029</v>
      </c>
      <c r="AK221" s="63">
        <f t="shared" si="587"/>
        <v>0.31941247973252584</v>
      </c>
      <c r="AL221" s="63">
        <f t="shared" si="588"/>
        <v>0.40492326768489489</v>
      </c>
      <c r="AM221" s="63">
        <f t="shared" si="589"/>
        <v>0.61361076334932896</v>
      </c>
      <c r="AN221" s="63">
        <f t="shared" si="590"/>
        <v>0.28709288640851821</v>
      </c>
      <c r="AO221" s="63">
        <f t="shared" si="591"/>
        <v>0.494122917437748</v>
      </c>
      <c r="AP221" s="63">
        <f t="shared" si="592"/>
        <v>0.32378123666794573</v>
      </c>
      <c r="AQ221" s="63">
        <f t="shared" si="593"/>
        <v>0.23427608996437649</v>
      </c>
      <c r="AR221" s="63">
        <f t="shared" si="594"/>
        <v>0.28698539580306404</v>
      </c>
      <c r="AS221" s="63">
        <f t="shared" si="595"/>
        <v>0.24050854763464194</v>
      </c>
      <c r="AT221" s="63">
        <f t="shared" si="596"/>
        <v>0.5275132131437813</v>
      </c>
      <c r="AU221" s="63">
        <f t="shared" si="597"/>
        <v>0.17719353716546873</v>
      </c>
      <c r="AV221" s="63">
        <f t="shared" si="598"/>
        <v>0.49451672350189702</v>
      </c>
      <c r="AW221" s="63">
        <f t="shared" si="599"/>
        <v>0.30383619625729608</v>
      </c>
      <c r="AX221" s="63">
        <f t="shared" si="600"/>
        <v>0.25708759738668113</v>
      </c>
      <c r="AY221" s="63">
        <f t="shared" si="601"/>
        <v>0.46582251495188831</v>
      </c>
      <c r="AZ221" s="63">
        <f t="shared" si="602"/>
        <v>0.323392577823155</v>
      </c>
      <c r="BA221" s="63">
        <f t="shared" si="603"/>
        <v>0.1453766532025163</v>
      </c>
      <c r="BB221" s="63">
        <f t="shared" si="604"/>
        <v>0.43015572402539115</v>
      </c>
      <c r="BC221" s="63">
        <f t="shared" si="605"/>
        <v>0.21155653808984423</v>
      </c>
      <c r="BD221" s="63">
        <f t="shared" si="606"/>
        <v>0.47755553078704766</v>
      </c>
      <c r="BE221" s="63">
        <f t="shared" si="607"/>
        <v>0.33326865430165575</v>
      </c>
      <c r="BF221" s="63">
        <f t="shared" si="608"/>
        <v>0.32079620463982805</v>
      </c>
      <c r="BG221" s="63">
        <f t="shared" si="609"/>
        <v>0.45222306380600613</v>
      </c>
      <c r="BH221" s="63">
        <f t="shared" si="610"/>
        <v>0.39642887736100196</v>
      </c>
      <c r="BI221" s="63">
        <f t="shared" si="611"/>
        <v>0.25047398040433699</v>
      </c>
      <c r="BJ221" s="63">
        <f t="shared" si="612"/>
        <v>0.35603785887666944</v>
      </c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</row>
    <row r="222" spans="1:85" x14ac:dyDescent="0.3">
      <c r="B222" s="54"/>
      <c r="C222" s="41" t="s">
        <v>71</v>
      </c>
      <c r="D222" s="63">
        <f t="shared" si="558"/>
        <v>-0.38450443620042413</v>
      </c>
      <c r="E222" s="63">
        <f t="shared" si="559"/>
        <v>0.33921641275567466</v>
      </c>
      <c r="F222" s="63">
        <f t="shared" si="560"/>
        <v>0.20769634900457967</v>
      </c>
      <c r="G222" s="63">
        <f t="shared" si="561"/>
        <v>0.34712842236719615</v>
      </c>
      <c r="H222" s="63">
        <f t="shared" si="562"/>
        <v>0.18401609205022559</v>
      </c>
      <c r="I222" s="63">
        <f t="shared" si="563"/>
        <v>0.19193490413943709</v>
      </c>
      <c r="J222" s="63">
        <f t="shared" si="564"/>
        <v>0.20248123818173397</v>
      </c>
      <c r="K222" s="63">
        <f t="shared" si="565"/>
        <v>9.2210008937064922E-2</v>
      </c>
      <c r="L222" s="63">
        <f t="shared" si="566"/>
        <v>-0.22526108742854975</v>
      </c>
      <c r="M222" s="63">
        <f t="shared" si="567"/>
        <v>-0.12125359837923824</v>
      </c>
      <c r="N222" s="63">
        <f t="shared" si="568"/>
        <v>0.29639181714411417</v>
      </c>
      <c r="O222" s="63">
        <f t="shared" si="569"/>
        <v>-0.326186011393163</v>
      </c>
      <c r="P222" s="63">
        <f t="shared" si="570"/>
        <v>0.14455794039632433</v>
      </c>
      <c r="Q222" s="63">
        <f t="shared" si="571"/>
        <v>-0.18226598601588753</v>
      </c>
      <c r="R222" s="63">
        <f t="shared" si="572"/>
        <v>7.8524477633107343E-3</v>
      </c>
      <c r="S222" s="63">
        <f t="shared" si="573"/>
        <v>-1.8270651149194937E-2</v>
      </c>
      <c r="T222" s="63">
        <f t="shared" si="574"/>
        <v>-7.8188314970066466E-2</v>
      </c>
      <c r="U222" s="63">
        <f t="shared" si="575"/>
        <v>-0.19341177211678207</v>
      </c>
      <c r="V222" s="63">
        <f t="shared" si="576"/>
        <v>-0.15809901163513168</v>
      </c>
      <c r="W222" s="63">
        <f t="shared" si="577"/>
        <v>-0.36704798887077639</v>
      </c>
      <c r="X222" s="63">
        <f t="shared" si="578"/>
        <v>1.8226750160556957E-2</v>
      </c>
      <c r="Y222" s="63">
        <f t="shared" si="579"/>
        <v>-0.18370170424858615</v>
      </c>
      <c r="Z222" s="63">
        <f t="shared" si="580"/>
        <v>0.10874526470019096</v>
      </c>
      <c r="AA222" s="63">
        <f t="shared" si="581"/>
        <v>-0.2310280009239794</v>
      </c>
      <c r="AB222" s="63">
        <f t="shared" si="582"/>
        <v>-1.7096104622104008E-2</v>
      </c>
      <c r="AC222" s="63">
        <f t="shared" si="583"/>
        <v>-1.4991114697353893E-2</v>
      </c>
      <c r="AD222" s="63">
        <f t="shared" si="584"/>
        <v>-4.0714853373147723E-2</v>
      </c>
      <c r="AE222" s="41" t="s">
        <v>71</v>
      </c>
      <c r="AF222" s="4"/>
      <c r="AG222" s="41" t="s">
        <v>71</v>
      </c>
      <c r="AH222" s="54" t="s">
        <v>184</v>
      </c>
      <c r="AI222" s="63">
        <f t="shared" si="585"/>
        <v>-0.30313306867813605</v>
      </c>
      <c r="AJ222" s="63">
        <f t="shared" si="586"/>
        <v>0.16239498524330268</v>
      </c>
      <c r="AK222" s="63">
        <f t="shared" si="587"/>
        <v>2.3187943142664189E-2</v>
      </c>
      <c r="AL222" s="63">
        <f t="shared" si="588"/>
        <v>0.24525193124705244</v>
      </c>
      <c r="AM222" s="63">
        <f t="shared" si="589"/>
        <v>0.10726073191104454</v>
      </c>
      <c r="AN222" s="63">
        <f t="shared" si="590"/>
        <v>-1.6434685534418875E-2</v>
      </c>
      <c r="AO222" s="63">
        <f t="shared" si="591"/>
        <v>0.20153885392485213</v>
      </c>
      <c r="AP222" s="63">
        <f t="shared" si="592"/>
        <v>8.8385847399011619E-2</v>
      </c>
      <c r="AQ222" s="63">
        <f t="shared" si="593"/>
        <v>-9.1221352075021772E-2</v>
      </c>
      <c r="AR222" s="63">
        <f t="shared" si="594"/>
        <v>0.17666772758594212</v>
      </c>
      <c r="AS222" s="63">
        <f t="shared" si="595"/>
        <v>4.5204015626073672E-3</v>
      </c>
      <c r="AT222" s="63">
        <f t="shared" si="596"/>
        <v>4.9190110506213282E-2</v>
      </c>
      <c r="AU222" s="63">
        <f t="shared" si="597"/>
        <v>3.9034429543294884E-2</v>
      </c>
      <c r="AV222" s="63">
        <f t="shared" si="598"/>
        <v>3.5241146572900575E-2</v>
      </c>
      <c r="AW222" s="63">
        <f t="shared" si="599"/>
        <v>-2.46367198843431E-2</v>
      </c>
      <c r="AX222" s="63">
        <f t="shared" si="600"/>
        <v>7.5622479858347344E-2</v>
      </c>
      <c r="AY222" s="63">
        <f t="shared" si="601"/>
        <v>-3.5264807630722095E-2</v>
      </c>
      <c r="AZ222" s="63">
        <f t="shared" si="602"/>
        <v>-0.17095813514556635</v>
      </c>
      <c r="BA222" s="63">
        <f t="shared" si="603"/>
        <v>0.13524411203461756</v>
      </c>
      <c r="BB222" s="63">
        <f t="shared" si="604"/>
        <v>-4.1318859290314335E-3</v>
      </c>
      <c r="BC222" s="63">
        <f t="shared" si="605"/>
        <v>5.3068418201007689E-2</v>
      </c>
      <c r="BD222" s="63">
        <f t="shared" si="606"/>
        <v>-0.1034493650045461</v>
      </c>
      <c r="BE222" s="63">
        <f t="shared" si="607"/>
        <v>-1.1302011883108729E-2</v>
      </c>
      <c r="BF222" s="63">
        <f t="shared" si="608"/>
        <v>-2.4631905229691629E-2</v>
      </c>
      <c r="BG222" s="63">
        <f t="shared" si="609"/>
        <v>5.5965182655266336E-3</v>
      </c>
      <c r="BH222" s="63">
        <f t="shared" si="610"/>
        <v>-3.3937132420046444E-2</v>
      </c>
      <c r="BI222" s="63">
        <f t="shared" si="611"/>
        <v>-9.0912574682153191E-3</v>
      </c>
      <c r="BJ222" s="63">
        <f t="shared" si="612"/>
        <v>2.1259752226501366E-2</v>
      </c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</row>
    <row r="223" spans="1:85" x14ac:dyDescent="0.3">
      <c r="B223" s="54"/>
      <c r="C223" s="41" t="s">
        <v>72</v>
      </c>
      <c r="D223" s="63">
        <f t="shared" si="558"/>
        <v>3.1526910268493982E-2</v>
      </c>
      <c r="E223" s="63">
        <f t="shared" si="559"/>
        <v>-8.513470073460766E-2</v>
      </c>
      <c r="F223" s="63">
        <f t="shared" si="560"/>
        <v>0.27594225129867866</v>
      </c>
      <c r="G223" s="63">
        <f t="shared" si="561"/>
        <v>0.19475477323439425</v>
      </c>
      <c r="H223" s="63">
        <f t="shared" si="562"/>
        <v>5.9417448995701436E-2</v>
      </c>
      <c r="I223" s="63">
        <f t="shared" si="563"/>
        <v>0.27061426933262145</v>
      </c>
      <c r="J223" s="63">
        <f t="shared" si="564"/>
        <v>-3.7014131114457768E-2</v>
      </c>
      <c r="K223" s="63">
        <f t="shared" si="565"/>
        <v>6.7285626558021255E-2</v>
      </c>
      <c r="L223" s="63">
        <f t="shared" si="566"/>
        <v>-0.17446834700382138</v>
      </c>
      <c r="M223" s="63">
        <f t="shared" si="567"/>
        <v>-0.34340836619076187</v>
      </c>
      <c r="N223" s="63">
        <f t="shared" si="568"/>
        <v>0.32957206953158935</v>
      </c>
      <c r="O223" s="63">
        <f t="shared" si="569"/>
        <v>-0.38391768191980435</v>
      </c>
      <c r="P223" s="63">
        <f t="shared" si="570"/>
        <v>0.23092997910000798</v>
      </c>
      <c r="Q223" s="63">
        <f t="shared" si="571"/>
        <v>-0.17365121080706419</v>
      </c>
      <c r="R223" s="63">
        <f t="shared" si="572"/>
        <v>8.5110014243879192E-2</v>
      </c>
      <c r="S223" s="63">
        <f t="shared" si="573"/>
        <v>-2.6178394867626954E-2</v>
      </c>
      <c r="T223" s="63">
        <f t="shared" si="574"/>
        <v>-2.5567691760614075E-2</v>
      </c>
      <c r="U223" s="63">
        <f t="shared" si="575"/>
        <v>-2.7475850483811924E-2</v>
      </c>
      <c r="V223" s="63">
        <f t="shared" si="576"/>
        <v>-0.46304683565711019</v>
      </c>
      <c r="W223" s="63">
        <f t="shared" si="577"/>
        <v>-0.3644667914509675</v>
      </c>
      <c r="X223" s="63">
        <f t="shared" si="578"/>
        <v>8.1535908066620963E-2</v>
      </c>
      <c r="Y223" s="63">
        <f t="shared" si="579"/>
        <v>-6.6265753234615643E-2</v>
      </c>
      <c r="Z223" s="63">
        <f t="shared" si="580"/>
        <v>0.10473886735255067</v>
      </c>
      <c r="AA223" s="63">
        <f t="shared" si="581"/>
        <v>-0.10470400692837607</v>
      </c>
      <c r="AB223" s="63">
        <f t="shared" si="582"/>
        <v>0.10500831033177474</v>
      </c>
      <c r="AC223" s="63">
        <f t="shared" si="583"/>
        <v>5.2961387479685453E-3</v>
      </c>
      <c r="AD223" s="63">
        <f t="shared" si="584"/>
        <v>6.401946986724473E-2</v>
      </c>
      <c r="AE223" s="41" t="s">
        <v>72</v>
      </c>
      <c r="AF223" s="4"/>
      <c r="AG223" s="41" t="s">
        <v>72</v>
      </c>
      <c r="AH223" s="54" t="s">
        <v>185</v>
      </c>
      <c r="AI223" s="63">
        <f t="shared" si="585"/>
        <v>9.2517165648468187E-3</v>
      </c>
      <c r="AJ223" s="63">
        <f t="shared" si="586"/>
        <v>-0.36560268947291508</v>
      </c>
      <c r="AK223" s="63">
        <f t="shared" si="587"/>
        <v>-1.2212715789172301E-2</v>
      </c>
      <c r="AL223" s="63">
        <f t="shared" si="588"/>
        <v>-1.0768279111684809E-2</v>
      </c>
      <c r="AM223" s="63">
        <f t="shared" si="589"/>
        <v>-0.12098447236941494</v>
      </c>
      <c r="AN223" s="63">
        <f t="shared" si="590"/>
        <v>-4.1401881567169729E-2</v>
      </c>
      <c r="AO223" s="63">
        <f t="shared" si="591"/>
        <v>-0.14160307659727497</v>
      </c>
      <c r="AP223" s="63">
        <f t="shared" si="592"/>
        <v>-4.018509620596749E-2</v>
      </c>
      <c r="AQ223" s="63">
        <f t="shared" si="593"/>
        <v>-0.14407517287622876</v>
      </c>
      <c r="AR223" s="63">
        <f t="shared" si="594"/>
        <v>-0.14913360145151672</v>
      </c>
      <c r="AS223" s="63">
        <f t="shared" si="595"/>
        <v>-6.5945907275852506E-2</v>
      </c>
      <c r="AT223" s="63">
        <f t="shared" si="596"/>
        <v>-0.1121881212463636</v>
      </c>
      <c r="AU223" s="63">
        <f t="shared" si="597"/>
        <v>2.1759907021043367E-2</v>
      </c>
      <c r="AV223" s="63">
        <f t="shared" si="598"/>
        <v>-5.9790639444211445E-2</v>
      </c>
      <c r="AW223" s="63">
        <f t="shared" si="599"/>
        <v>-5.1025714629710187E-2</v>
      </c>
      <c r="AX223" s="63">
        <f t="shared" si="600"/>
        <v>-3.5931825086020011E-2</v>
      </c>
      <c r="AY223" s="63">
        <f t="shared" si="601"/>
        <v>-8.6290745647205028E-2</v>
      </c>
      <c r="AZ223" s="63">
        <f t="shared" si="602"/>
        <v>-0.10866877473853137</v>
      </c>
      <c r="BA223" s="63">
        <f t="shared" si="603"/>
        <v>-0.27335027321329641</v>
      </c>
      <c r="BB223" s="63">
        <f t="shared" si="604"/>
        <v>-0.10519724973515779</v>
      </c>
      <c r="BC223" s="63">
        <f t="shared" si="605"/>
        <v>1.2731014881136113E-2</v>
      </c>
      <c r="BD223" s="63">
        <f t="shared" si="606"/>
        <v>-8.9659975216510979E-2</v>
      </c>
      <c r="BE223" s="63">
        <f t="shared" si="607"/>
        <v>-0.11895497045668448</v>
      </c>
      <c r="BF223" s="63">
        <f t="shared" si="608"/>
        <v>-1.9544724600236811E-3</v>
      </c>
      <c r="BG223" s="63">
        <f t="shared" si="609"/>
        <v>2.4054371993469787E-2</v>
      </c>
      <c r="BH223" s="63">
        <f t="shared" si="610"/>
        <v>-0.11729644020065952</v>
      </c>
      <c r="BI223" s="63">
        <f t="shared" si="611"/>
        <v>-8.0034954537584121E-3</v>
      </c>
      <c r="BJ223" s="63">
        <f t="shared" si="612"/>
        <v>-8.1201058510549401E-2</v>
      </c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</row>
    <row r="224" spans="1:85" x14ac:dyDescent="0.3">
      <c r="B224" s="54"/>
      <c r="C224" s="41" t="s">
        <v>74</v>
      </c>
      <c r="D224" s="63">
        <f t="shared" si="558"/>
        <v>0.2101709381556667</v>
      </c>
      <c r="E224" s="63">
        <f t="shared" si="559"/>
        <v>0.34466790538489223</v>
      </c>
      <c r="F224" s="63">
        <f t="shared" si="560"/>
        <v>0.15758070901224155</v>
      </c>
      <c r="G224" s="63">
        <f t="shared" si="561"/>
        <v>1.1996124359871057E-2</v>
      </c>
      <c r="H224" s="63">
        <f t="shared" si="562"/>
        <v>8.6417160405359669E-2</v>
      </c>
      <c r="I224" s="63">
        <f t="shared" si="563"/>
        <v>0.25678866235830744</v>
      </c>
      <c r="J224" s="63">
        <f t="shared" si="564"/>
        <v>-3.7179713251376374E-2</v>
      </c>
      <c r="K224" s="63">
        <f t="shared" si="565"/>
        <v>7.194177660821513E-2</v>
      </c>
      <c r="L224" s="63">
        <f t="shared" si="566"/>
        <v>-0.36383095783609004</v>
      </c>
      <c r="M224" s="63">
        <f t="shared" si="567"/>
        <v>-0.40762179405797239</v>
      </c>
      <c r="N224" s="63">
        <f t="shared" si="568"/>
        <v>0.24446470161470807</v>
      </c>
      <c r="O224" s="63">
        <f t="shared" si="569"/>
        <v>-0.31577266998473957</v>
      </c>
      <c r="P224" s="63">
        <f t="shared" si="570"/>
        <v>8.4841276720316952E-2</v>
      </c>
      <c r="Q224" s="63">
        <f t="shared" si="571"/>
        <v>-0.19775778250727083</v>
      </c>
      <c r="R224" s="63">
        <f t="shared" si="572"/>
        <v>5.6077034177560235E-2</v>
      </c>
      <c r="S224" s="63">
        <f t="shared" si="573"/>
        <v>-2.1490517951490654E-3</v>
      </c>
      <c r="T224" s="63">
        <f t="shared" si="574"/>
        <v>1.4094535022311328E-2</v>
      </c>
      <c r="U224" s="63">
        <f t="shared" si="575"/>
        <v>-4.1930176764483462E-2</v>
      </c>
      <c r="V224" s="63">
        <f t="shared" si="576"/>
        <v>-0.27431270218483861</v>
      </c>
      <c r="W224" s="63">
        <f t="shared" si="577"/>
        <v>-0.27040275961197946</v>
      </c>
      <c r="X224" s="63">
        <f t="shared" si="578"/>
        <v>9.0682244971675652E-2</v>
      </c>
      <c r="Y224" s="63">
        <f t="shared" si="579"/>
        <v>-7.9746965856623206E-2</v>
      </c>
      <c r="Z224" s="63">
        <f t="shared" si="580"/>
        <v>-8.5292446844640393E-3</v>
      </c>
      <c r="AA224" s="63">
        <f t="shared" si="581"/>
        <v>-2.4318900536772058E-2</v>
      </c>
      <c r="AB224" s="63">
        <f t="shared" si="582"/>
        <v>-2.3866925272557366E-2</v>
      </c>
      <c r="AC224" s="63">
        <f t="shared" si="583"/>
        <v>0.13896833592155758</v>
      </c>
      <c r="AD224" s="63">
        <f t="shared" si="584"/>
        <v>-4.7882240334498248E-2</v>
      </c>
      <c r="AE224" s="41" t="s">
        <v>74</v>
      </c>
      <c r="AF224" s="4"/>
      <c r="AG224" s="41" t="s">
        <v>74</v>
      </c>
      <c r="AH224" s="54" t="s">
        <v>190</v>
      </c>
      <c r="AI224" s="63">
        <f t="shared" si="585"/>
        <v>0.31889848689323264</v>
      </c>
      <c r="AJ224" s="63">
        <f t="shared" si="586"/>
        <v>0.19520265908779832</v>
      </c>
      <c r="AK224" s="63">
        <f t="shared" si="587"/>
        <v>4.2848436560392346E-4</v>
      </c>
      <c r="AL224" s="63">
        <f t="shared" si="588"/>
        <v>-6.252418554499467E-2</v>
      </c>
      <c r="AM224" s="63">
        <f t="shared" si="589"/>
        <v>3.7017981481456387E-2</v>
      </c>
      <c r="AN224" s="63">
        <f t="shared" si="590"/>
        <v>7.577525389972932E-2</v>
      </c>
      <c r="AO224" s="63">
        <f t="shared" si="591"/>
        <v>-1.0765916292980409E-2</v>
      </c>
      <c r="AP224" s="63">
        <f t="shared" si="592"/>
        <v>9.5473796285439852E-2</v>
      </c>
      <c r="AQ224" s="63">
        <f t="shared" si="593"/>
        <v>-0.20243504126728415</v>
      </c>
      <c r="AR224" s="63">
        <f t="shared" si="594"/>
        <v>-8.2344286877514175E-2</v>
      </c>
      <c r="AS224" s="63">
        <f t="shared" si="595"/>
        <v>-2.0050532751520658E-2</v>
      </c>
      <c r="AT224" s="63">
        <f t="shared" si="596"/>
        <v>8.6959633129914546E-2</v>
      </c>
      <c r="AU224" s="63">
        <f t="shared" si="597"/>
        <v>6.6739470825656283E-3</v>
      </c>
      <c r="AV224" s="63">
        <f t="shared" si="598"/>
        <v>4.7105531296795372E-2</v>
      </c>
      <c r="AW224" s="63">
        <f t="shared" si="599"/>
        <v>5.0944047745184011E-2</v>
      </c>
      <c r="AX224" s="63">
        <f t="shared" si="600"/>
        <v>0.11910026042767098</v>
      </c>
      <c r="AY224" s="63">
        <f t="shared" si="601"/>
        <v>8.4374223576933638E-2</v>
      </c>
      <c r="AZ224" s="63">
        <f t="shared" si="602"/>
        <v>7.8796414220103188E-3</v>
      </c>
      <c r="BA224" s="63">
        <f t="shared" si="603"/>
        <v>4.6386602700188385E-2</v>
      </c>
      <c r="BB224" s="63">
        <f t="shared" si="604"/>
        <v>0.11986952454504333</v>
      </c>
      <c r="BC224" s="63">
        <f t="shared" si="605"/>
        <v>0.15288009422740426</v>
      </c>
      <c r="BD224" s="63">
        <f t="shared" si="606"/>
        <v>2.7861554602694735E-2</v>
      </c>
      <c r="BE224" s="63">
        <f t="shared" si="607"/>
        <v>-0.10122034005248604</v>
      </c>
      <c r="BF224" s="63">
        <f t="shared" si="608"/>
        <v>0.20943337637279355</v>
      </c>
      <c r="BG224" s="63">
        <f t="shared" si="609"/>
        <v>2.6181878830350794E-2</v>
      </c>
      <c r="BH224" s="63">
        <f t="shared" si="610"/>
        <v>0.14737849941414277</v>
      </c>
      <c r="BI224" s="63">
        <f t="shared" si="611"/>
        <v>1.1097536785711742E-2</v>
      </c>
      <c r="BJ224" s="63">
        <f t="shared" si="612"/>
        <v>5.1391952273551277E-2</v>
      </c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</row>
    <row r="225" spans="1:85" x14ac:dyDescent="0.3">
      <c r="B225" s="54"/>
      <c r="C225" s="41" t="s">
        <v>76</v>
      </c>
      <c r="D225" s="63">
        <f t="shared" si="558"/>
        <v>-0.12052390207079076</v>
      </c>
      <c r="E225" s="63">
        <f t="shared" si="559"/>
        <v>0.38851708220822839</v>
      </c>
      <c r="F225" s="63">
        <f t="shared" si="560"/>
        <v>0.19167199157447096</v>
      </c>
      <c r="G225" s="63">
        <f t="shared" si="561"/>
        <v>8.1427961953713018E-2</v>
      </c>
      <c r="H225" s="63">
        <f t="shared" si="562"/>
        <v>0.15992850263795969</v>
      </c>
      <c r="I225" s="63">
        <f t="shared" si="563"/>
        <v>0.24752375316920477</v>
      </c>
      <c r="J225" s="63">
        <f t="shared" si="564"/>
        <v>-2.8184417666540888E-2</v>
      </c>
      <c r="K225" s="63">
        <f t="shared" si="565"/>
        <v>-1.9441820085256585E-2</v>
      </c>
      <c r="L225" s="63">
        <f t="shared" si="566"/>
        <v>0.12992145741818739</v>
      </c>
      <c r="M225" s="63">
        <f t="shared" si="567"/>
        <v>-0.28405971700036992</v>
      </c>
      <c r="N225" s="63">
        <f t="shared" si="568"/>
        <v>0.40757904644889403</v>
      </c>
      <c r="O225" s="63">
        <f t="shared" si="569"/>
        <v>-0.37401121321050235</v>
      </c>
      <c r="P225" s="63">
        <f t="shared" si="570"/>
        <v>0.21338910296679717</v>
      </c>
      <c r="Q225" s="63">
        <f t="shared" si="571"/>
        <v>-0.25947016228200542</v>
      </c>
      <c r="R225" s="63">
        <f t="shared" si="572"/>
        <v>5.842515772984138E-2</v>
      </c>
      <c r="S225" s="63">
        <f t="shared" si="573"/>
        <v>4.4458916587381624E-2</v>
      </c>
      <c r="T225" s="63">
        <f t="shared" si="574"/>
        <v>-3.5171451848900949E-2</v>
      </c>
      <c r="U225" s="63">
        <f t="shared" si="575"/>
        <v>1.0178823397150205E-2</v>
      </c>
      <c r="V225" s="63">
        <f t="shared" si="576"/>
        <v>-0.40152766442144194</v>
      </c>
      <c r="W225" s="63">
        <f t="shared" si="577"/>
        <v>-0.32347977114081344</v>
      </c>
      <c r="X225" s="63">
        <f t="shared" si="578"/>
        <v>-7.7310919733493078E-2</v>
      </c>
      <c r="Y225" s="63">
        <f t="shared" si="579"/>
        <v>-0.1547740377847947</v>
      </c>
      <c r="Z225" s="63">
        <f t="shared" si="580"/>
        <v>8.8665394080021387E-2</v>
      </c>
      <c r="AA225" s="63">
        <f t="shared" si="581"/>
        <v>-0.25074651714220481</v>
      </c>
      <c r="AB225" s="63">
        <f t="shared" si="582"/>
        <v>-6.4839175015410935E-2</v>
      </c>
      <c r="AC225" s="63">
        <f t="shared" si="583"/>
        <v>1.2325690730940609E-2</v>
      </c>
      <c r="AD225" s="63">
        <f t="shared" si="584"/>
        <v>-5.2173878248777027E-2</v>
      </c>
      <c r="AE225" s="41" t="s">
        <v>76</v>
      </c>
      <c r="AF225" s="4"/>
      <c r="AG225" s="41" t="s">
        <v>76</v>
      </c>
      <c r="AH225" s="54" t="s">
        <v>191</v>
      </c>
      <c r="AI225" s="63">
        <f t="shared" si="585"/>
        <v>-2.4247857601397964E-2</v>
      </c>
      <c r="AJ225" s="63">
        <f t="shared" si="586"/>
        <v>0.22660033164296123</v>
      </c>
      <c r="AK225" s="63">
        <f t="shared" si="587"/>
        <v>2.2068262659660252E-2</v>
      </c>
      <c r="AL225" s="63">
        <f t="shared" si="588"/>
        <v>-5.5438522193262188E-3</v>
      </c>
      <c r="AM225" s="63">
        <f t="shared" si="589"/>
        <v>9.8077819445883188E-2</v>
      </c>
      <c r="AN225" s="63">
        <f t="shared" si="590"/>
        <v>5.4058840442453536E-2</v>
      </c>
      <c r="AO225" s="63">
        <f t="shared" si="591"/>
        <v>-1.4222124976318256E-2</v>
      </c>
      <c r="AP225" s="63">
        <f t="shared" si="592"/>
        <v>-8.3613046762051804E-3</v>
      </c>
      <c r="AQ225" s="63">
        <f t="shared" si="593"/>
        <v>0.2788658697188201</v>
      </c>
      <c r="AR225" s="63">
        <f t="shared" si="594"/>
        <v>2.8766285911915084E-2</v>
      </c>
      <c r="AS225" s="63">
        <f t="shared" si="595"/>
        <v>0.13061230781449204</v>
      </c>
      <c r="AT225" s="63">
        <f t="shared" si="596"/>
        <v>1.6269585635978554E-2</v>
      </c>
      <c r="AU225" s="63">
        <f t="shared" si="597"/>
        <v>0.12277026906087275</v>
      </c>
      <c r="AV225" s="63">
        <f t="shared" si="598"/>
        <v>-2.7058352746112742E-2</v>
      </c>
      <c r="AW225" s="63">
        <f t="shared" si="599"/>
        <v>4.0840667029292066E-2</v>
      </c>
      <c r="AX225" s="63">
        <f t="shared" si="600"/>
        <v>0.15325672454202863</v>
      </c>
      <c r="AY225" s="63">
        <f t="shared" si="601"/>
        <v>2.2656732437548181E-2</v>
      </c>
      <c r="AZ225" s="63">
        <f t="shared" si="602"/>
        <v>4.7537137315470691E-2</v>
      </c>
      <c r="BA225" s="63">
        <f t="shared" si="603"/>
        <v>-9.3279863804588123E-2</v>
      </c>
      <c r="BB225" s="63">
        <f t="shared" si="604"/>
        <v>5.4341008748036053E-2</v>
      </c>
      <c r="BC225" s="63">
        <f t="shared" si="605"/>
        <v>-2.7564574745937636E-2</v>
      </c>
      <c r="BD225" s="63">
        <f t="shared" si="606"/>
        <v>-5.9617021593649927E-2</v>
      </c>
      <c r="BE225" s="63">
        <f t="shared" si="607"/>
        <v>-1.6477205556173668E-2</v>
      </c>
      <c r="BF225" s="63">
        <f t="shared" si="608"/>
        <v>-2.9445744500812367E-2</v>
      </c>
      <c r="BG225" s="63">
        <f t="shared" si="609"/>
        <v>-2.7241875180675841E-2</v>
      </c>
      <c r="BH225" s="63">
        <f t="shared" si="610"/>
        <v>8.2843499553524793E-3</v>
      </c>
      <c r="BI225" s="63">
        <f t="shared" si="611"/>
        <v>-5.6456053967402524E-3</v>
      </c>
      <c r="BJ225" s="63">
        <f t="shared" si="612"/>
        <v>3.5788918865289863E-2</v>
      </c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</row>
    <row r="226" spans="1:85" x14ac:dyDescent="0.3">
      <c r="B226" s="54"/>
      <c r="C226" s="41" t="s">
        <v>78</v>
      </c>
      <c r="D226" s="63">
        <f t="shared" si="558"/>
        <v>-0.10279780661539402</v>
      </c>
      <c r="E226" s="63">
        <f t="shared" si="559"/>
        <v>9.8742972449218494E-2</v>
      </c>
      <c r="F226" s="63">
        <f t="shared" si="560"/>
        <v>0.20652770553754829</v>
      </c>
      <c r="G226" s="63">
        <f t="shared" si="561"/>
        <v>0.13989268330931884</v>
      </c>
      <c r="H226" s="63">
        <f t="shared" si="562"/>
        <v>0.25636295589436753</v>
      </c>
      <c r="I226" s="63">
        <f t="shared" si="563"/>
        <v>0.21102812032547028</v>
      </c>
      <c r="J226" s="63">
        <f t="shared" si="564"/>
        <v>3.3783978749426923E-2</v>
      </c>
      <c r="K226" s="63">
        <f t="shared" si="565"/>
        <v>0.11893190859107869</v>
      </c>
      <c r="L226" s="63">
        <f t="shared" si="566"/>
        <v>0.19737108157909028</v>
      </c>
      <c r="M226" s="63">
        <f t="shared" si="567"/>
        <v>-0.23691017624250718</v>
      </c>
      <c r="N226" s="63">
        <f t="shared" si="568"/>
        <v>0.36067774926771778</v>
      </c>
      <c r="O226" s="63">
        <f t="shared" si="569"/>
        <v>-0.44371454355965012</v>
      </c>
      <c r="P226" s="63">
        <f t="shared" si="570"/>
        <v>0.17469139262956002</v>
      </c>
      <c r="Q226" s="63">
        <f t="shared" si="571"/>
        <v>-0.26301739445108313</v>
      </c>
      <c r="R226" s="63">
        <f t="shared" si="572"/>
        <v>3.8635360038153696E-2</v>
      </c>
      <c r="S226" s="63">
        <f t="shared" si="573"/>
        <v>-3.9786199115832102E-2</v>
      </c>
      <c r="T226" s="63">
        <f t="shared" si="574"/>
        <v>-2.4951630357245277E-2</v>
      </c>
      <c r="U226" s="63">
        <f t="shared" si="575"/>
        <v>-5.1176308263928758E-2</v>
      </c>
      <c r="V226" s="63">
        <f t="shared" si="576"/>
        <v>-0.15437660998836403</v>
      </c>
      <c r="W226" s="63">
        <f t="shared" si="577"/>
        <v>-0.34826656204055678</v>
      </c>
      <c r="X226" s="63">
        <f t="shared" si="578"/>
        <v>-0.29146010934131988</v>
      </c>
      <c r="Y226" s="63">
        <f t="shared" si="579"/>
        <v>-0.18504879405521785</v>
      </c>
      <c r="Z226" s="63">
        <f t="shared" si="580"/>
        <v>8.8073085585285926E-2</v>
      </c>
      <c r="AA226" s="63">
        <f t="shared" si="581"/>
        <v>-0.160089664983915</v>
      </c>
      <c r="AB226" s="63">
        <f t="shared" si="582"/>
        <v>4.6352068138717561E-2</v>
      </c>
      <c r="AC226" s="63">
        <f t="shared" si="583"/>
        <v>-6.1771072432027924E-2</v>
      </c>
      <c r="AD226" s="63">
        <f t="shared" si="584"/>
        <v>3.8097733040425241E-2</v>
      </c>
      <c r="AE226" s="41" t="s">
        <v>78</v>
      </c>
      <c r="AF226" s="4"/>
      <c r="AG226" s="41" t="s">
        <v>78</v>
      </c>
      <c r="AH226" s="54" t="s">
        <v>192</v>
      </c>
      <c r="AI226" s="63">
        <f t="shared" si="585"/>
        <v>-0.13095939796096417</v>
      </c>
      <c r="AJ226" s="63">
        <f t="shared" si="586"/>
        <v>-0.18761141393101147</v>
      </c>
      <c r="AK226" s="63">
        <f t="shared" si="587"/>
        <v>-8.7513659192225313E-2</v>
      </c>
      <c r="AL226" s="63">
        <f t="shared" si="588"/>
        <v>-7.1516766678683064E-2</v>
      </c>
      <c r="AM226" s="63">
        <f t="shared" si="589"/>
        <v>7.0074636887328123E-2</v>
      </c>
      <c r="AN226" s="63">
        <f t="shared" si="590"/>
        <v>-0.10687442821624377</v>
      </c>
      <c r="AO226" s="63">
        <f t="shared" si="591"/>
        <v>-7.6691364375313098E-2</v>
      </c>
      <c r="AP226" s="63">
        <f t="shared" si="592"/>
        <v>5.5747881851674263E-3</v>
      </c>
      <c r="AQ226" s="63">
        <f t="shared" si="593"/>
        <v>0.22187785806476013</v>
      </c>
      <c r="AR226" s="63">
        <f t="shared" si="594"/>
        <v>-4.8521809145185002E-2</v>
      </c>
      <c r="AS226" s="63">
        <f t="shared" si="595"/>
        <v>-4.0726625181646894E-2</v>
      </c>
      <c r="AT226" s="63">
        <f t="shared" si="596"/>
        <v>-0.17787138052813209</v>
      </c>
      <c r="AU226" s="63">
        <f t="shared" si="597"/>
        <v>-4.0365077091327417E-2</v>
      </c>
      <c r="AV226" s="63">
        <f t="shared" si="598"/>
        <v>-0.15504322073015334</v>
      </c>
      <c r="AW226" s="63">
        <f t="shared" si="599"/>
        <v>-0.10338676647735827</v>
      </c>
      <c r="AX226" s="63">
        <f t="shared" si="600"/>
        <v>-5.5426026976147985E-2</v>
      </c>
      <c r="AY226" s="63">
        <f t="shared" si="601"/>
        <v>-9.1561081885759135E-2</v>
      </c>
      <c r="AZ226" s="63">
        <f t="shared" si="602"/>
        <v>-0.13825563016057107</v>
      </c>
      <c r="BA226" s="63">
        <f t="shared" si="603"/>
        <v>2.9433554813526806E-2</v>
      </c>
      <c r="BB226" s="63">
        <f t="shared" si="604"/>
        <v>-9.4883417966670075E-2</v>
      </c>
      <c r="BC226" s="63">
        <f t="shared" si="605"/>
        <v>-0.36615140016872744</v>
      </c>
      <c r="BD226" s="63">
        <f t="shared" si="606"/>
        <v>-0.21432941367903596</v>
      </c>
      <c r="BE226" s="63">
        <f t="shared" si="607"/>
        <v>-0.14150714986587209</v>
      </c>
      <c r="BF226" s="63">
        <f t="shared" si="608"/>
        <v>-6.3226528157485376E-2</v>
      </c>
      <c r="BG226" s="63">
        <f t="shared" si="609"/>
        <v>-4.0488267841510328E-2</v>
      </c>
      <c r="BH226" s="63">
        <f t="shared" si="610"/>
        <v>-0.19025004902257875</v>
      </c>
      <c r="BI226" s="63">
        <f t="shared" si="611"/>
        <v>-3.9811629922500598E-2</v>
      </c>
      <c r="BJ226" s="63">
        <f t="shared" si="612"/>
        <v>-8.6518950637197028E-2</v>
      </c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</row>
    <row r="227" spans="1:85" x14ac:dyDescent="0.3">
      <c r="B227" s="54"/>
      <c r="C227" s="41" t="s">
        <v>79</v>
      </c>
      <c r="D227" s="63">
        <f t="shared" si="558"/>
        <v>-0.15756623111061005</v>
      </c>
      <c r="E227" s="63">
        <f t="shared" si="559"/>
        <v>0.35801763213367255</v>
      </c>
      <c r="F227" s="63">
        <f t="shared" si="560"/>
        <v>8.4740234905641476E-2</v>
      </c>
      <c r="G227" s="63">
        <f t="shared" si="561"/>
        <v>9.7246315048101689E-2</v>
      </c>
      <c r="H227" s="63">
        <f t="shared" si="562"/>
        <v>0.33434991097114469</v>
      </c>
      <c r="I227" s="63">
        <f t="shared" si="563"/>
        <v>0.17082373087797509</v>
      </c>
      <c r="J227" s="63">
        <f t="shared" si="564"/>
        <v>8.2280169468432349E-2</v>
      </c>
      <c r="K227" s="63">
        <f t="shared" si="565"/>
        <v>-1.4571398259542649E-2</v>
      </c>
      <c r="L227" s="63">
        <f t="shared" si="566"/>
        <v>3.8368115912243414E-2</v>
      </c>
      <c r="M227" s="63">
        <f t="shared" si="567"/>
        <v>-0.23629971125070534</v>
      </c>
      <c r="N227" s="63">
        <f t="shared" si="568"/>
        <v>0.28748319026882851</v>
      </c>
      <c r="O227" s="63">
        <f t="shared" si="569"/>
        <v>-0.24591781910446014</v>
      </c>
      <c r="P227" s="63">
        <f t="shared" si="570"/>
        <v>4.7644796292034559E-2</v>
      </c>
      <c r="Q227" s="63">
        <f t="shared" si="571"/>
        <v>-0.22973418484880201</v>
      </c>
      <c r="R227" s="63">
        <f t="shared" si="572"/>
        <v>9.4909360503118642E-2</v>
      </c>
      <c r="S227" s="63">
        <f t="shared" si="573"/>
        <v>-0.28023478606590047</v>
      </c>
      <c r="T227" s="63">
        <f t="shared" si="574"/>
        <v>-3.6554927201970219E-2</v>
      </c>
      <c r="U227" s="63">
        <f t="shared" si="575"/>
        <v>-4.7676231322346545E-2</v>
      </c>
      <c r="V227" s="63">
        <f t="shared" si="576"/>
        <v>-0.19670970629898879</v>
      </c>
      <c r="W227" s="63">
        <f t="shared" si="577"/>
        <v>-0.21698774874200291</v>
      </c>
      <c r="X227" s="63">
        <f t="shared" si="578"/>
        <v>-8.941349183651745E-2</v>
      </c>
      <c r="Y227" s="63">
        <f t="shared" si="579"/>
        <v>3.2741796607286343E-2</v>
      </c>
      <c r="Z227" s="63">
        <f t="shared" si="580"/>
        <v>5.5777411655793321E-2</v>
      </c>
      <c r="AA227" s="63">
        <f t="shared" si="581"/>
        <v>-0.26058354708497439</v>
      </c>
      <c r="AB227" s="63">
        <f t="shared" si="582"/>
        <v>-4.7922504316162719E-2</v>
      </c>
      <c r="AC227" s="63">
        <f t="shared" si="583"/>
        <v>0.11412523847029279</v>
      </c>
      <c r="AD227" s="63">
        <f t="shared" si="584"/>
        <v>-3.3728674579873351E-2</v>
      </c>
      <c r="AE227" s="41" t="s">
        <v>79</v>
      </c>
      <c r="AF227" s="4"/>
      <c r="AG227" s="41" t="s">
        <v>79</v>
      </c>
      <c r="AH227" s="54" t="s">
        <v>193</v>
      </c>
      <c r="AI227" s="63">
        <f t="shared" si="585"/>
        <v>-8.9211091807582549E-2</v>
      </c>
      <c r="AJ227" s="63">
        <f t="shared" si="586"/>
        <v>0.16817997640203994</v>
      </c>
      <c r="AK227" s="63">
        <f t="shared" si="587"/>
        <v>-0.11278439917553452</v>
      </c>
      <c r="AL227" s="63">
        <f t="shared" si="588"/>
        <v>-1.7646404291302487E-2</v>
      </c>
      <c r="AM227" s="63">
        <f t="shared" si="589"/>
        <v>0.24457832261270304</v>
      </c>
      <c r="AN227" s="63">
        <f t="shared" si="590"/>
        <v>-5.0562087015141505E-2</v>
      </c>
      <c r="AO227" s="63">
        <f t="shared" si="591"/>
        <v>6.832155699228995E-2</v>
      </c>
      <c r="AP227" s="63">
        <f t="shared" si="592"/>
        <v>-3.1411788016856387E-2</v>
      </c>
      <c r="AQ227" s="63">
        <f t="shared" si="593"/>
        <v>0.15939162304651075</v>
      </c>
      <c r="AR227" s="63">
        <f t="shared" si="594"/>
        <v>4.8605386495214425E-2</v>
      </c>
      <c r="AS227" s="63">
        <f t="shared" si="595"/>
        <v>-1.7404453531938664E-2</v>
      </c>
      <c r="AT227" s="63">
        <f t="shared" si="596"/>
        <v>0.11644207457565552</v>
      </c>
      <c r="AU227" s="63">
        <f t="shared" si="597"/>
        <v>-7.0894942780255418E-2</v>
      </c>
      <c r="AV227" s="63">
        <f t="shared" si="598"/>
        <v>-2.524328047927446E-2</v>
      </c>
      <c r="AW227" s="63">
        <f t="shared" si="599"/>
        <v>4.9403964636204126E-2</v>
      </c>
      <c r="AX227" s="63">
        <f t="shared" si="600"/>
        <v>-0.19935788327761883</v>
      </c>
      <c r="AY227" s="63">
        <f t="shared" si="601"/>
        <v>-6.6476480818863587E-3</v>
      </c>
      <c r="AZ227" s="63">
        <f t="shared" si="602"/>
        <v>-3.8238822570391212E-2</v>
      </c>
      <c r="BA227" s="63">
        <f t="shared" si="603"/>
        <v>8.3617189151499793E-2</v>
      </c>
      <c r="BB227" s="63">
        <f t="shared" si="604"/>
        <v>0.13291212598048144</v>
      </c>
      <c r="BC227" s="63">
        <f t="shared" si="605"/>
        <v>-6.7588052015327485E-2</v>
      </c>
      <c r="BD227" s="63">
        <f t="shared" si="606"/>
        <v>9.9977907632065835E-2</v>
      </c>
      <c r="BE227" s="63">
        <f t="shared" si="607"/>
        <v>-7.7286093146767029E-2</v>
      </c>
      <c r="BF227" s="63">
        <f t="shared" si="608"/>
        <v>-6.7203679609947109E-2</v>
      </c>
      <c r="BG227" s="63">
        <f t="shared" si="609"/>
        <v>-3.824610964779291E-2</v>
      </c>
      <c r="BH227" s="63">
        <f t="shared" si="610"/>
        <v>8.2162992528339515E-2</v>
      </c>
      <c r="BI227" s="63">
        <f t="shared" si="611"/>
        <v>-1.5121306894201591E-2</v>
      </c>
      <c r="BJ227" s="63">
        <f t="shared" si="612"/>
        <v>1.2175743618932809E-2</v>
      </c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</row>
    <row r="228" spans="1:85" x14ac:dyDescent="0.3">
      <c r="B228" s="54"/>
      <c r="C228" s="41" t="s">
        <v>80</v>
      </c>
      <c r="D228" s="63">
        <f t="shared" si="558"/>
        <v>-0.13012215155115536</v>
      </c>
      <c r="E228" s="63">
        <f t="shared" si="559"/>
        <v>0.55282398034076918</v>
      </c>
      <c r="F228" s="63">
        <f t="shared" si="560"/>
        <v>0.27657070919805127</v>
      </c>
      <c r="G228" s="63">
        <f t="shared" si="561"/>
        <v>-4.3393839307437752E-2</v>
      </c>
      <c r="H228" s="63">
        <f t="shared" si="562"/>
        <v>0.20275497055909686</v>
      </c>
      <c r="I228" s="63">
        <f t="shared" si="563"/>
        <v>0.20735822669605147</v>
      </c>
      <c r="J228" s="63">
        <f t="shared" si="564"/>
        <v>-7.1322476608860763E-2</v>
      </c>
      <c r="K228" s="63">
        <f t="shared" si="565"/>
        <v>-0.19878345314843809</v>
      </c>
      <c r="L228" s="63">
        <f t="shared" si="566"/>
        <v>0.2708312969365172</v>
      </c>
      <c r="M228" s="63">
        <f t="shared" si="567"/>
        <v>-0.28816375100725056</v>
      </c>
      <c r="N228" s="63">
        <f t="shared" si="568"/>
        <v>0.26811156157148652</v>
      </c>
      <c r="O228" s="63">
        <f t="shared" si="569"/>
        <v>-0.32403755000578888</v>
      </c>
      <c r="P228" s="63">
        <f t="shared" si="570"/>
        <v>0.14181262939470909</v>
      </c>
      <c r="Q228" s="63">
        <f t="shared" si="571"/>
        <v>-0.22769415369960058</v>
      </c>
      <c r="R228" s="63">
        <f t="shared" si="572"/>
        <v>9.6003194356745356E-2</v>
      </c>
      <c r="S228" s="63">
        <f t="shared" si="573"/>
        <v>2.35295923317736E-2</v>
      </c>
      <c r="T228" s="63">
        <f t="shared" si="574"/>
        <v>7.4444730423601025E-3</v>
      </c>
      <c r="U228" s="63">
        <f t="shared" si="575"/>
        <v>-7.1694872477719593E-2</v>
      </c>
      <c r="V228" s="63">
        <f t="shared" si="576"/>
        <v>-0.45873345745975497</v>
      </c>
      <c r="W228" s="63">
        <f t="shared" si="577"/>
        <v>-0.33322418359076961</v>
      </c>
      <c r="X228" s="63">
        <f t="shared" si="578"/>
        <v>-7.8487162490552251E-2</v>
      </c>
      <c r="Y228" s="63">
        <f t="shared" si="579"/>
        <v>-0.12089088828743845</v>
      </c>
      <c r="Z228" s="63">
        <f t="shared" si="580"/>
        <v>0.14357682837692426</v>
      </c>
      <c r="AA228" s="63">
        <f t="shared" si="581"/>
        <v>-0.25580890887335778</v>
      </c>
      <c r="AB228" s="63">
        <f t="shared" si="582"/>
        <v>2.100463343182947E-2</v>
      </c>
      <c r="AC228" s="63">
        <f t="shared" si="583"/>
        <v>-5.4323370413878906E-2</v>
      </c>
      <c r="AD228" s="63">
        <f t="shared" si="584"/>
        <v>-3.8855291566210627E-2</v>
      </c>
      <c r="AE228" s="41" t="s">
        <v>80</v>
      </c>
      <c r="AF228" s="4"/>
      <c r="AG228" s="41" t="s">
        <v>80</v>
      </c>
      <c r="AH228" s="54" t="s">
        <v>194</v>
      </c>
      <c r="AI228" s="63">
        <f t="shared" si="585"/>
        <v>0.10529420305933854</v>
      </c>
      <c r="AJ228" s="63">
        <f t="shared" si="586"/>
        <v>0.53004753991660303</v>
      </c>
      <c r="AK228" s="63">
        <f t="shared" si="587"/>
        <v>0.24610729042434148</v>
      </c>
      <c r="AL228" s="63">
        <f t="shared" si="588"/>
        <v>8.7746566606242971E-3</v>
      </c>
      <c r="AM228" s="63">
        <f t="shared" si="589"/>
        <v>0.28004459750812166</v>
      </c>
      <c r="AN228" s="63">
        <f t="shared" si="590"/>
        <v>0.15303362411040103</v>
      </c>
      <c r="AO228" s="63">
        <f t="shared" si="591"/>
        <v>8.1780126222463084E-2</v>
      </c>
      <c r="AP228" s="63">
        <f t="shared" si="592"/>
        <v>-4.8562627598285502E-2</v>
      </c>
      <c r="AQ228" s="63">
        <f t="shared" si="593"/>
        <v>0.55891601937825086</v>
      </c>
      <c r="AR228" s="63">
        <f t="shared" si="594"/>
        <v>0.16380256204613544</v>
      </c>
      <c r="AS228" s="63">
        <f t="shared" si="595"/>
        <v>0.13028513307818584</v>
      </c>
      <c r="AT228" s="63">
        <f t="shared" si="596"/>
        <v>0.20538355898179303</v>
      </c>
      <c r="AU228" s="63">
        <f t="shared" si="597"/>
        <v>0.19033410562988548</v>
      </c>
      <c r="AV228" s="63">
        <f t="shared" si="598"/>
        <v>0.14385796597739325</v>
      </c>
      <c r="AW228" s="63">
        <f t="shared" si="599"/>
        <v>0.21755901379729711</v>
      </c>
      <c r="AX228" s="63">
        <f t="shared" si="600"/>
        <v>0.27146771042752149</v>
      </c>
      <c r="AY228" s="63">
        <f t="shared" si="601"/>
        <v>0.20441296746991008</v>
      </c>
      <c r="AZ228" s="63">
        <f t="shared" si="602"/>
        <v>0.10480375158170213</v>
      </c>
      <c r="BA228" s="63">
        <f t="shared" si="603"/>
        <v>-1.1345346701800194E-2</v>
      </c>
      <c r="BB228" s="63">
        <f t="shared" si="604"/>
        <v>0.1837369064391812</v>
      </c>
      <c r="BC228" s="63">
        <f t="shared" si="605"/>
        <v>0.11039949263810406</v>
      </c>
      <c r="BD228" s="63">
        <f t="shared" si="606"/>
        <v>0.11340643804480736</v>
      </c>
      <c r="BE228" s="63">
        <f t="shared" si="607"/>
        <v>0.17757453888183025</v>
      </c>
      <c r="BF228" s="63">
        <f t="shared" si="608"/>
        <v>0.10463217390913575</v>
      </c>
      <c r="BG228" s="63">
        <f t="shared" si="609"/>
        <v>0.1977422434076658</v>
      </c>
      <c r="BH228" s="63">
        <f t="shared" si="610"/>
        <v>8.0775598951634359E-2</v>
      </c>
      <c r="BI228" s="63">
        <f t="shared" si="611"/>
        <v>0.14681329142692742</v>
      </c>
      <c r="BJ228" s="63">
        <f t="shared" si="612"/>
        <v>0.17226213095070994</v>
      </c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</row>
    <row r="229" spans="1:85" x14ac:dyDescent="0.3">
      <c r="B229" s="54"/>
      <c r="C229" s="41" t="s">
        <v>81</v>
      </c>
      <c r="D229" s="63">
        <f t="shared" si="558"/>
        <v>-0.13840962928045741</v>
      </c>
      <c r="E229" s="63">
        <f t="shared" si="559"/>
        <v>0.17862624523894222</v>
      </c>
      <c r="F229" s="63">
        <f t="shared" si="560"/>
        <v>0.2596643101947162</v>
      </c>
      <c r="G229" s="63">
        <f t="shared" si="561"/>
        <v>2.2711639978801192E-2</v>
      </c>
      <c r="H229" s="63">
        <f t="shared" si="562"/>
        <v>3.9628861524143022E-2</v>
      </c>
      <c r="I229" s="63">
        <f t="shared" si="563"/>
        <v>0.21325014112399041</v>
      </c>
      <c r="J229" s="63">
        <f t="shared" si="564"/>
        <v>-4.8914660095265551E-2</v>
      </c>
      <c r="K229" s="63">
        <f t="shared" si="565"/>
        <v>-6.1274826001578762E-2</v>
      </c>
      <c r="L229" s="63">
        <f t="shared" si="566"/>
        <v>4.8990964798268033E-2</v>
      </c>
      <c r="M229" s="63">
        <f t="shared" si="567"/>
        <v>-0.22402752959501529</v>
      </c>
      <c r="N229" s="63">
        <f t="shared" si="568"/>
        <v>0.36951637447360186</v>
      </c>
      <c r="O229" s="63">
        <f t="shared" si="569"/>
        <v>-0.31200669474385201</v>
      </c>
      <c r="P229" s="63">
        <f t="shared" si="570"/>
        <v>0.12954338019060996</v>
      </c>
      <c r="Q229" s="63">
        <f t="shared" si="571"/>
        <v>-0.22804993941016036</v>
      </c>
      <c r="R229" s="63">
        <f t="shared" si="572"/>
        <v>-2.8453120686770417E-2</v>
      </c>
      <c r="S229" s="63">
        <f t="shared" si="573"/>
        <v>-0.11174287901692245</v>
      </c>
      <c r="T229" s="63">
        <f t="shared" si="574"/>
        <v>-0.14199565218009189</v>
      </c>
      <c r="U229" s="63">
        <f t="shared" si="575"/>
        <v>0.21015781165790759</v>
      </c>
      <c r="V229" s="63">
        <f t="shared" si="576"/>
        <v>-0.30233804653778268</v>
      </c>
      <c r="W229" s="63">
        <f t="shared" si="577"/>
        <v>-0.24292456104529458</v>
      </c>
      <c r="X229" s="63">
        <f t="shared" si="578"/>
        <v>-2.3417530785690293E-2</v>
      </c>
      <c r="Y229" s="63">
        <f t="shared" si="579"/>
        <v>-0.18387727606266799</v>
      </c>
      <c r="Z229" s="63">
        <f t="shared" si="580"/>
        <v>0.26531862181340676</v>
      </c>
      <c r="AA229" s="63">
        <f t="shared" si="581"/>
        <v>-0.26453141753575932</v>
      </c>
      <c r="AB229" s="63">
        <f t="shared" si="582"/>
        <v>0.10440807916252262</v>
      </c>
      <c r="AC229" s="63">
        <f t="shared" si="583"/>
        <v>0.1477691192758388</v>
      </c>
      <c r="AD229" s="63">
        <f t="shared" si="584"/>
        <v>-1.1599014938837375E-2</v>
      </c>
      <c r="AE229" s="41" t="s">
        <v>81</v>
      </c>
      <c r="AF229" s="4"/>
      <c r="AG229" s="41" t="s">
        <v>81</v>
      </c>
      <c r="AH229" s="54" t="s">
        <v>195</v>
      </c>
      <c r="AI229" s="63">
        <f t="shared" si="585"/>
        <v>-0.17608766193964995</v>
      </c>
      <c r="AJ229" s="63">
        <f t="shared" si="586"/>
        <v>-0.11724458245491036</v>
      </c>
      <c r="AK229" s="63">
        <f t="shared" si="587"/>
        <v>-4.3893495848680228E-2</v>
      </c>
      <c r="AL229" s="63">
        <f t="shared" si="588"/>
        <v>-0.19821425132282314</v>
      </c>
      <c r="AM229" s="63">
        <f t="shared" si="589"/>
        <v>-0.15617589879651869</v>
      </c>
      <c r="AN229" s="63">
        <f t="shared" si="590"/>
        <v>-0.11416884873134642</v>
      </c>
      <c r="AO229" s="63">
        <f t="shared" si="591"/>
        <v>-0.16890644453362832</v>
      </c>
      <c r="AP229" s="63">
        <f t="shared" si="592"/>
        <v>-0.18414838772111283</v>
      </c>
      <c r="AQ229" s="63">
        <f t="shared" si="593"/>
        <v>6.3981299970315056E-2</v>
      </c>
      <c r="AR229" s="63">
        <f t="shared" si="594"/>
        <v>-4.5155603811315663E-2</v>
      </c>
      <c r="AS229" s="63">
        <f t="shared" si="595"/>
        <v>-4.140444128938562E-2</v>
      </c>
      <c r="AT229" s="63">
        <f t="shared" si="596"/>
        <v>-5.5679973025956744E-2</v>
      </c>
      <c r="AU229" s="63">
        <f t="shared" si="597"/>
        <v>-9.5029530843900145E-2</v>
      </c>
      <c r="AV229" s="63">
        <f t="shared" si="598"/>
        <v>-0.1295922070028532</v>
      </c>
      <c r="AW229" s="63">
        <f t="shared" si="599"/>
        <v>-0.17999168851590508</v>
      </c>
      <c r="AX229" s="63">
        <f t="shared" si="600"/>
        <v>-0.1368991481908611</v>
      </c>
      <c r="AY229" s="63">
        <f t="shared" si="601"/>
        <v>-0.21812154502222827</v>
      </c>
      <c r="AZ229" s="63">
        <f t="shared" si="602"/>
        <v>0.11356204844764284</v>
      </c>
      <c r="BA229" s="63">
        <f t="shared" si="603"/>
        <v>-0.12804432304951452</v>
      </c>
      <c r="BB229" s="63">
        <f t="shared" si="604"/>
        <v>9.4214171496974667E-4</v>
      </c>
      <c r="BC229" s="63">
        <f t="shared" si="605"/>
        <v>-0.10762526292672045</v>
      </c>
      <c r="BD229" s="63">
        <f t="shared" si="606"/>
        <v>-0.22267433700010872</v>
      </c>
      <c r="BE229" s="63">
        <f t="shared" si="607"/>
        <v>2.6221945048626041E-2</v>
      </c>
      <c r="BF229" s="63">
        <f t="shared" si="608"/>
        <v>-0.17718472202295241</v>
      </c>
      <c r="BG229" s="63">
        <f t="shared" si="609"/>
        <v>8.0513018686723999E-3</v>
      </c>
      <c r="BH229" s="63">
        <f t="shared" si="610"/>
        <v>9.773701371665151E-3</v>
      </c>
      <c r="BI229" s="63">
        <f t="shared" si="611"/>
        <v>-9.9024819215385917E-2</v>
      </c>
      <c r="BJ229" s="63">
        <f t="shared" si="612"/>
        <v>-9.5286471660883942E-2</v>
      </c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</row>
    <row r="230" spans="1:85" x14ac:dyDescent="0.3">
      <c r="B230" s="54"/>
      <c r="C230" s="41" t="s">
        <v>83</v>
      </c>
      <c r="D230" s="63">
        <f t="shared" si="558"/>
        <v>-0.12436611585880768</v>
      </c>
      <c r="E230" s="63">
        <f t="shared" si="559"/>
        <v>0.33366097467806272</v>
      </c>
      <c r="F230" s="63">
        <f t="shared" si="560"/>
        <v>0.18774100770796551</v>
      </c>
      <c r="G230" s="63">
        <f t="shared" si="561"/>
        <v>9.6929656139788448E-3</v>
      </c>
      <c r="H230" s="63">
        <f t="shared" si="562"/>
        <v>0.17426248901331873</v>
      </c>
      <c r="I230" s="63">
        <f t="shared" si="563"/>
        <v>0.16148846647888521</v>
      </c>
      <c r="J230" s="63">
        <f t="shared" si="564"/>
        <v>6.928023082959342E-2</v>
      </c>
      <c r="K230" s="63">
        <f t="shared" si="565"/>
        <v>-5.110427138567749E-2</v>
      </c>
      <c r="L230" s="63">
        <f t="shared" si="566"/>
        <v>0.22565599755457635</v>
      </c>
      <c r="M230" s="63">
        <f t="shared" si="567"/>
        <v>-0.54853256761902913</v>
      </c>
      <c r="N230" s="63">
        <f t="shared" si="568"/>
        <v>0.25829371415805308</v>
      </c>
      <c r="O230" s="63">
        <f t="shared" si="569"/>
        <v>-0.47624155267163254</v>
      </c>
      <c r="P230" s="63">
        <f t="shared" si="570"/>
        <v>5.7728868664312448E-2</v>
      </c>
      <c r="Q230" s="63">
        <f t="shared" si="571"/>
        <v>-0.19979199424763458</v>
      </c>
      <c r="R230" s="63">
        <f t="shared" si="572"/>
        <v>-0.16649391756065843</v>
      </c>
      <c r="S230" s="63">
        <f t="shared" si="573"/>
        <v>0.15518932610813815</v>
      </c>
      <c r="T230" s="63">
        <f t="shared" si="574"/>
        <v>8.9702001570157119E-2</v>
      </c>
      <c r="U230" s="63">
        <f t="shared" si="575"/>
        <v>5.8973110008827177E-2</v>
      </c>
      <c r="V230" s="63">
        <f t="shared" si="576"/>
        <v>-0.31824391188901724</v>
      </c>
      <c r="W230" s="63">
        <f t="shared" si="577"/>
        <v>-0.46988121955258999</v>
      </c>
      <c r="X230" s="63">
        <f t="shared" si="578"/>
        <v>0.17259287099891063</v>
      </c>
      <c r="Y230" s="63">
        <f t="shared" si="579"/>
        <v>-2.300905201737943E-2</v>
      </c>
      <c r="Z230" s="63">
        <f t="shared" si="580"/>
        <v>0.27153639695362181</v>
      </c>
      <c r="AA230" s="63">
        <f t="shared" si="581"/>
        <v>-0.24535502187241423</v>
      </c>
      <c r="AB230" s="63">
        <f t="shared" si="582"/>
        <v>-0.13332103502687406</v>
      </c>
      <c r="AC230" s="63">
        <f t="shared" si="583"/>
        <v>-5.7607033991912797E-2</v>
      </c>
      <c r="AD230" s="63">
        <f t="shared" si="584"/>
        <v>9.3486061988514307E-2</v>
      </c>
      <c r="AE230" s="41" t="s">
        <v>83</v>
      </c>
      <c r="AF230" s="4"/>
      <c r="AG230" s="41" t="s">
        <v>83</v>
      </c>
      <c r="AH230" s="54" t="s">
        <v>196</v>
      </c>
      <c r="AI230" s="63">
        <f t="shared" si="585"/>
        <v>-0.18259347786010943</v>
      </c>
      <c r="AJ230" s="63">
        <f t="shared" si="586"/>
        <v>1.7240817642100822E-2</v>
      </c>
      <c r="AK230" s="63">
        <f t="shared" si="587"/>
        <v>-0.13636612767754003</v>
      </c>
      <c r="AL230" s="63">
        <f t="shared" si="588"/>
        <v>-0.23178225502975497</v>
      </c>
      <c r="AM230" s="63">
        <f t="shared" si="589"/>
        <v>-4.209160064945227E-2</v>
      </c>
      <c r="AN230" s="63">
        <f t="shared" si="590"/>
        <v>-0.1864798527185608</v>
      </c>
      <c r="AO230" s="63">
        <f t="shared" si="591"/>
        <v>-7.1260882950878332E-2</v>
      </c>
      <c r="AP230" s="63">
        <f t="shared" si="592"/>
        <v>-0.19452716244732082</v>
      </c>
      <c r="AQ230" s="63">
        <f t="shared" si="593"/>
        <v>0.22009700338451424</v>
      </c>
      <c r="AR230" s="63">
        <f t="shared" si="594"/>
        <v>-0.39020997117743861</v>
      </c>
      <c r="AS230" s="63">
        <f t="shared" si="595"/>
        <v>-0.17317643094704355</v>
      </c>
      <c r="AT230" s="63">
        <f t="shared" si="596"/>
        <v>-0.24046416029584647</v>
      </c>
      <c r="AU230" s="63">
        <f t="shared" si="597"/>
        <v>-0.18739337171230677</v>
      </c>
      <c r="AV230" s="63">
        <f t="shared" si="598"/>
        <v>-0.12188359118243637</v>
      </c>
      <c r="AW230" s="63">
        <f t="shared" si="599"/>
        <v>-0.33858181473190235</v>
      </c>
      <c r="AX230" s="63">
        <f t="shared" si="600"/>
        <v>0.10948372759209045</v>
      </c>
      <c r="AY230" s="63">
        <f t="shared" si="601"/>
        <v>-6.9732206140883293E-3</v>
      </c>
      <c r="AZ230" s="63">
        <f t="shared" si="602"/>
        <v>-5.8171982543546906E-2</v>
      </c>
      <c r="BA230" s="63">
        <f t="shared" si="603"/>
        <v>-0.16449951774285818</v>
      </c>
      <c r="BB230" s="63">
        <f t="shared" si="604"/>
        <v>-0.24656384613443488</v>
      </c>
      <c r="BC230" s="63">
        <f t="shared" si="605"/>
        <v>6.7835809515771311E-2</v>
      </c>
      <c r="BD230" s="63">
        <f t="shared" si="606"/>
        <v>-8.2355442296929315E-2</v>
      </c>
      <c r="BE230" s="63">
        <f t="shared" si="607"/>
        <v>1.1890390846731781E-2</v>
      </c>
      <c r="BF230" s="63">
        <f t="shared" si="608"/>
        <v>-0.17855765570171631</v>
      </c>
      <c r="BG230" s="63">
        <f t="shared" si="609"/>
        <v>-0.25022714166283355</v>
      </c>
      <c r="BH230" s="63">
        <f t="shared" si="610"/>
        <v>-0.21615178123819528</v>
      </c>
      <c r="BI230" s="63">
        <f t="shared" si="611"/>
        <v>-1.4489071630143492E-2</v>
      </c>
      <c r="BJ230" s="63">
        <f t="shared" si="612"/>
        <v>-0.12178713370237511</v>
      </c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</row>
    <row r="231" spans="1:85" x14ac:dyDescent="0.3">
      <c r="B231" s="54"/>
      <c r="C231" s="41" t="s">
        <v>85</v>
      </c>
      <c r="D231" s="63">
        <f t="shared" si="558"/>
        <v>-0.13694531310370844</v>
      </c>
      <c r="E231" s="63">
        <f t="shared" si="559"/>
        <v>0.21052788131212133</v>
      </c>
      <c r="F231" s="63">
        <f t="shared" si="560"/>
        <v>0.25305497431237206</v>
      </c>
      <c r="G231" s="63">
        <f t="shared" si="561"/>
        <v>-0.10637515036415403</v>
      </c>
      <c r="H231" s="63">
        <f t="shared" si="562"/>
        <v>-1.3018705556592956E-2</v>
      </c>
      <c r="I231" s="63">
        <f t="shared" si="563"/>
        <v>0.32878620450652207</v>
      </c>
      <c r="J231" s="63">
        <f t="shared" si="564"/>
        <v>4.5481601114036367E-2</v>
      </c>
      <c r="K231" s="63">
        <f t="shared" si="565"/>
        <v>-0.10390476079975806</v>
      </c>
      <c r="L231" s="63">
        <f t="shared" si="566"/>
        <v>-0.20731405535004213</v>
      </c>
      <c r="M231" s="63">
        <f t="shared" si="567"/>
        <v>-0.14805734901325729</v>
      </c>
      <c r="N231" s="63">
        <f t="shared" si="568"/>
        <v>0.28479058100446641</v>
      </c>
      <c r="O231" s="63">
        <f t="shared" si="569"/>
        <v>-0.56705350500729701</v>
      </c>
      <c r="P231" s="63">
        <f t="shared" si="570"/>
        <v>0.15107924610042817</v>
      </c>
      <c r="Q231" s="63">
        <f t="shared" si="571"/>
        <v>-0.28516075115948475</v>
      </c>
      <c r="R231" s="63">
        <f t="shared" si="572"/>
        <v>-2.0778535618777613E-2</v>
      </c>
      <c r="S231" s="63">
        <f t="shared" si="573"/>
        <v>1.4309281642539015E-2</v>
      </c>
      <c r="T231" s="63">
        <f t="shared" si="574"/>
        <v>2.2574990683661818E-2</v>
      </c>
      <c r="U231" s="63">
        <f t="shared" si="575"/>
        <v>0.17741246853383547</v>
      </c>
      <c r="V231" s="63">
        <f t="shared" si="576"/>
        <v>-0.19488103276902219</v>
      </c>
      <c r="W231" s="63">
        <f t="shared" si="577"/>
        <v>-0.34473115014623834</v>
      </c>
      <c r="X231" s="63">
        <f t="shared" si="578"/>
        <v>-2.015650672927053E-2</v>
      </c>
      <c r="Y231" s="63">
        <f t="shared" si="579"/>
        <v>-0.15248202224690555</v>
      </c>
      <c r="Z231" s="63">
        <f t="shared" si="580"/>
        <v>0.43193503706271202</v>
      </c>
      <c r="AA231" s="63">
        <f t="shared" si="581"/>
        <v>-0.22612150972049133</v>
      </c>
      <c r="AB231" s="63">
        <f t="shared" si="582"/>
        <v>-8.8601186922955905E-2</v>
      </c>
      <c r="AC231" s="63">
        <f t="shared" si="583"/>
        <v>1.5067374386418612E-2</v>
      </c>
      <c r="AD231" s="63">
        <f t="shared" si="584"/>
        <v>0.22190434308480986</v>
      </c>
      <c r="AE231" s="41" t="s">
        <v>85</v>
      </c>
      <c r="AF231" s="4"/>
      <c r="AG231" s="41" t="s">
        <v>85</v>
      </c>
      <c r="AH231" s="54" t="s">
        <v>197</v>
      </c>
      <c r="AI231" s="63">
        <f t="shared" si="585"/>
        <v>-0.50019468406788481</v>
      </c>
      <c r="AJ231" s="63">
        <f t="shared" si="586"/>
        <v>-0.41091428468671493</v>
      </c>
      <c r="AK231" s="63">
        <f t="shared" si="587"/>
        <v>-0.3760741700360079</v>
      </c>
      <c r="AL231" s="63">
        <f t="shared" si="588"/>
        <v>-0.6528723799707622</v>
      </c>
      <c r="AM231" s="63">
        <f t="shared" si="589"/>
        <v>-0.5343948041822385</v>
      </c>
      <c r="AN231" s="63">
        <f t="shared" si="590"/>
        <v>-0.32420412365379819</v>
      </c>
      <c r="AO231" s="63">
        <f t="shared" si="591"/>
        <v>-0.40008152162931016</v>
      </c>
      <c r="AP231" s="63">
        <f t="shared" si="592"/>
        <v>-0.55234966082427572</v>
      </c>
      <c r="AQ231" s="63">
        <f t="shared" si="593"/>
        <v>-0.51789505848297845</v>
      </c>
      <c r="AR231" s="63">
        <f t="shared" si="594"/>
        <v>-0.29475676153454117</v>
      </c>
      <c r="AS231" s="63">
        <f t="shared" si="595"/>
        <v>-0.45170157306350467</v>
      </c>
      <c r="AT231" s="63">
        <f t="shared" si="596"/>
        <v>-0.63629812159438526</v>
      </c>
      <c r="AU231" s="63">
        <f t="shared" si="597"/>
        <v>-0.39906500323906552</v>
      </c>
      <c r="AV231" s="63">
        <f t="shared" si="598"/>
        <v>-0.51227435705716129</v>
      </c>
      <c r="AW231" s="63">
        <f t="shared" si="599"/>
        <v>-0.49788844175289598</v>
      </c>
      <c r="AX231" s="63">
        <f t="shared" si="600"/>
        <v>-0.33641832583638315</v>
      </c>
      <c r="AY231" s="63">
        <f t="shared" si="601"/>
        <v>-0.37912224046345838</v>
      </c>
      <c r="AZ231" s="63">
        <f t="shared" si="602"/>
        <v>-0.2447546329814132</v>
      </c>
      <c r="BA231" s="63">
        <f t="shared" si="603"/>
        <v>-0.3461586475857375</v>
      </c>
      <c r="BB231" s="63">
        <f t="shared" si="604"/>
        <v>-0.42643578569095758</v>
      </c>
      <c r="BC231" s="63">
        <f t="shared" si="605"/>
        <v>-0.4299355771752843</v>
      </c>
      <c r="BD231" s="63">
        <f t="shared" si="606"/>
        <v>-0.51685042148932991</v>
      </c>
      <c r="BE231" s="63">
        <f t="shared" si="607"/>
        <v>-0.13273297800705242</v>
      </c>
      <c r="BF231" s="63">
        <f t="shared" si="608"/>
        <v>-0.46434615251266798</v>
      </c>
      <c r="BG231" s="63">
        <f t="shared" si="609"/>
        <v>-0.51052930252178985</v>
      </c>
      <c r="BH231" s="63">
        <f t="shared" si="610"/>
        <v>-0.44849938182273824</v>
      </c>
      <c r="BI231" s="63">
        <f t="shared" si="611"/>
        <v>-0.19109279949672242</v>
      </c>
      <c r="BJ231" s="63">
        <f t="shared" si="612"/>
        <v>-0.42547559967996518</v>
      </c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</row>
    <row r="232" spans="1:85" x14ac:dyDescent="0.3">
      <c r="B232" s="54"/>
      <c r="C232" s="64" t="s">
        <v>90</v>
      </c>
      <c r="D232" s="65" cm="1">
        <f t="array" ref="D232">AVERAGE(ABS(D216:D231))</f>
        <v>0.14904048010387946</v>
      </c>
      <c r="E232" s="65" cm="1">
        <f t="array" ref="E232">AVERAGE(ABS(E216:E231))</f>
        <v>0.25497505378537177</v>
      </c>
      <c r="F232" s="65" cm="1">
        <f t="array" ref="F232">AVERAGE(ABS(F216:F231))</f>
        <v>0.19831017095495643</v>
      </c>
      <c r="G232" s="65" cm="1">
        <f t="array" ref="G232">AVERAGE(ABS(G216:G231))</f>
        <v>0.14046358796950278</v>
      </c>
      <c r="H232" s="65" cm="1">
        <f t="array" ref="H232">AVERAGE(ABS(H216:H231))</f>
        <v>0.17416378586644751</v>
      </c>
      <c r="I232" s="65" cm="1">
        <f t="array" ref="I232">AVERAGE(ABS(I216:I231))</f>
        <v>0.21863748352817025</v>
      </c>
      <c r="J232" s="65" cm="1">
        <f t="array" ref="J232">AVERAGE(ABS(J216:J231))</f>
        <v>7.2025912764365915E-2</v>
      </c>
      <c r="K232" s="65" cm="1">
        <f t="array" ref="K232">AVERAGE(ABS(K216:K231))</f>
        <v>7.3937186338865007E-2</v>
      </c>
      <c r="L232" s="65" cm="1">
        <f t="array" ref="L232">AVERAGE(ABS(L216:L231))</f>
        <v>0.19844822396426798</v>
      </c>
      <c r="M232" s="65" cm="1">
        <f t="array" ref="M232">AVERAGE(ABS(M216:M231))</f>
        <v>0.27178374684758566</v>
      </c>
      <c r="N232" s="65" cm="1">
        <f t="array" ref="N232">AVERAGE(ABS(N216:N231))</f>
        <v>0.31071349359342271</v>
      </c>
      <c r="O232" s="65" cm="1">
        <f t="array" ref="O232">AVERAGE(ABS(O216:O231))</f>
        <v>0.34405005858633814</v>
      </c>
      <c r="P232" s="65" cm="1">
        <f t="array" ref="P232">AVERAGE(ABS(P216:P231))</f>
        <v>0.11400577590541386</v>
      </c>
      <c r="Q232" s="65" cm="1">
        <f t="array" ref="Q232">AVERAGE(ABS(Q216:Q231))</f>
        <v>0.20562106277808365</v>
      </c>
      <c r="R232" s="65" cm="1">
        <f t="array" ref="R232">AVERAGE(ABS(R216:R231))</f>
        <v>6.9473310300631405E-2</v>
      </c>
      <c r="S232" s="65" cm="1">
        <f t="array" ref="S232">AVERAGE(ABS(S216:S231))</f>
        <v>8.986177168128559E-2</v>
      </c>
      <c r="T232" s="65" cm="1">
        <f t="array" ref="T232">AVERAGE(ABS(T216:T231))</f>
        <v>4.6422038795829679E-2</v>
      </c>
      <c r="U232" s="65" cm="1">
        <f t="array" ref="U232">AVERAGE(ABS(U216:U231))</f>
        <v>7.7550652175793738E-2</v>
      </c>
      <c r="V232" s="65" cm="1">
        <f t="array" ref="V232">AVERAGE(ABS(V216:V231))</f>
        <v>0.2621558990805794</v>
      </c>
      <c r="W232" s="65" cm="1">
        <f t="array" ref="W232">AVERAGE(ABS(W216:W231))</f>
        <v>0.32634849383666864</v>
      </c>
      <c r="X232" s="65" cm="1">
        <f t="array" ref="X232">AVERAGE(ABS(X216:X231))</f>
        <v>0.11012067878716353</v>
      </c>
      <c r="Y232" s="65" cm="1">
        <f t="array" ref="Y232">AVERAGE(ABS(Y216:Y231))</f>
        <v>0.10483901414038554</v>
      </c>
      <c r="Z232" s="65" cm="1">
        <f t="array" ref="Z232">AVERAGE(ABS(Z216:Z231))</f>
        <v>0.14521224132104582</v>
      </c>
      <c r="AA232" s="65" cm="1">
        <f t="array" ref="AA232">AVERAGE(ABS(AA216:AA231))</f>
        <v>0.20393082922281344</v>
      </c>
      <c r="AB232" s="65" cm="1">
        <f t="array" ref="AB232">AVERAGE(ABS(AB216:AB231))</f>
        <v>5.8150035028185915E-2</v>
      </c>
      <c r="AC232" s="65" cm="1">
        <f t="array" ref="AC232">AVERAGE(ABS(AC216:AC231))</f>
        <v>6.0559705095951009E-2</v>
      </c>
      <c r="AD232" s="65" cm="1">
        <f t="array" ref="AD232">AVERAGE(ABS(AD216:AD231))</f>
        <v>6.5584721506137006E-2</v>
      </c>
      <c r="AE232" s="64" t="s">
        <v>90</v>
      </c>
      <c r="AF232" s="4"/>
      <c r="AG232" s="64" t="s">
        <v>90</v>
      </c>
      <c r="AI232" s="7"/>
      <c r="BA232" s="3"/>
      <c r="BG232" s="3"/>
      <c r="BI232" s="3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</row>
    <row r="233" spans="1:85" x14ac:dyDescent="0.3">
      <c r="B233" s="54"/>
      <c r="C233" s="54"/>
      <c r="F233" s="66"/>
      <c r="G233" s="3"/>
      <c r="AC233" s="4"/>
      <c r="AH233" s="4"/>
      <c r="AJ233" s="4"/>
      <c r="BA233" s="3"/>
      <c r="BG233" s="3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</row>
    <row r="234" spans="1:85" x14ac:dyDescent="0.3">
      <c r="B234" s="54"/>
      <c r="C234" s="54"/>
      <c r="F234" s="66"/>
      <c r="G234" s="3"/>
      <c r="AC234" s="4"/>
      <c r="AH234" s="4"/>
      <c r="AJ234" s="4"/>
      <c r="BA234" s="3"/>
      <c r="BG234" s="3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</row>
    <row r="235" spans="1:85" x14ac:dyDescent="0.3">
      <c r="A235" s="39" t="s">
        <v>226</v>
      </c>
      <c r="B235" s="54"/>
      <c r="C235" s="7" t="s">
        <v>316</v>
      </c>
      <c r="D235" s="18" t="s">
        <v>60</v>
      </c>
      <c r="E235" s="18" t="s">
        <v>48</v>
      </c>
      <c r="F235" s="18" t="s">
        <v>160</v>
      </c>
      <c r="G235" s="18" t="s">
        <v>49</v>
      </c>
      <c r="H235" s="18" t="s">
        <v>50</v>
      </c>
      <c r="I235" s="18" t="s">
        <v>97</v>
      </c>
      <c r="J235" s="18" t="s">
        <v>161</v>
      </c>
      <c r="K235" s="18" t="s">
        <v>51</v>
      </c>
      <c r="L235" s="18" t="s">
        <v>57</v>
      </c>
      <c r="M235" s="18" t="s">
        <v>88</v>
      </c>
      <c r="N235" s="18" t="s">
        <v>162</v>
      </c>
      <c r="O235" s="18" t="s">
        <v>96</v>
      </c>
      <c r="P235" s="18" t="s">
        <v>8</v>
      </c>
      <c r="Q235" s="18" t="s">
        <v>163</v>
      </c>
      <c r="R235" s="18" t="s">
        <v>52</v>
      </c>
      <c r="S235" s="18" t="s">
        <v>164</v>
      </c>
      <c r="T235" s="18" t="s">
        <v>5</v>
      </c>
      <c r="U235" s="18" t="s">
        <v>94</v>
      </c>
      <c r="V235" s="18" t="s">
        <v>153</v>
      </c>
      <c r="W235" s="18" t="s">
        <v>95</v>
      </c>
      <c r="X235" s="18" t="s">
        <v>4</v>
      </c>
      <c r="Y235" s="18" t="s">
        <v>166</v>
      </c>
      <c r="Z235" s="18" t="s">
        <v>2</v>
      </c>
      <c r="AA235" s="18" t="s">
        <v>1</v>
      </c>
      <c r="AB235" s="18" t="s">
        <v>0</v>
      </c>
      <c r="AC235" s="18" t="s">
        <v>59</v>
      </c>
      <c r="AD235" s="18" t="s">
        <v>58</v>
      </c>
      <c r="AE235" s="7"/>
      <c r="AF235" s="4"/>
      <c r="AH235" s="7" t="s">
        <v>316</v>
      </c>
      <c r="AI235" s="18" t="s">
        <v>60</v>
      </c>
      <c r="AJ235" s="18" t="s">
        <v>48</v>
      </c>
      <c r="AK235" s="18" t="s">
        <v>160</v>
      </c>
      <c r="AL235" s="18" t="s">
        <v>49</v>
      </c>
      <c r="AM235" s="18" t="s">
        <v>50</v>
      </c>
      <c r="AN235" s="18" t="s">
        <v>97</v>
      </c>
      <c r="AO235" s="18" t="s">
        <v>161</v>
      </c>
      <c r="AP235" s="18" t="s">
        <v>51</v>
      </c>
      <c r="AQ235" s="18" t="s">
        <v>57</v>
      </c>
      <c r="AR235" s="18" t="s">
        <v>88</v>
      </c>
      <c r="AS235" s="18" t="s">
        <v>162</v>
      </c>
      <c r="AT235" s="18" t="s">
        <v>96</v>
      </c>
      <c r="AU235" s="18" t="s">
        <v>8</v>
      </c>
      <c r="AV235" s="18" t="s">
        <v>163</v>
      </c>
      <c r="AW235" s="18" t="s">
        <v>52</v>
      </c>
      <c r="AX235" s="18" t="s">
        <v>164</v>
      </c>
      <c r="AY235" s="18" t="s">
        <v>5</v>
      </c>
      <c r="AZ235" s="18" t="s">
        <v>94</v>
      </c>
      <c r="BA235" s="18" t="s">
        <v>153</v>
      </c>
      <c r="BB235" s="18" t="s">
        <v>95</v>
      </c>
      <c r="BC235" s="18" t="s">
        <v>4</v>
      </c>
      <c r="BD235" s="18" t="s">
        <v>166</v>
      </c>
      <c r="BE235" s="18" t="s">
        <v>2</v>
      </c>
      <c r="BF235" s="18" t="s">
        <v>1</v>
      </c>
      <c r="BG235" s="18" t="s">
        <v>0</v>
      </c>
      <c r="BH235" s="18" t="s">
        <v>59</v>
      </c>
      <c r="BI235" s="18" t="s">
        <v>58</v>
      </c>
      <c r="BJ235" s="7" t="s">
        <v>91</v>
      </c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</row>
    <row r="236" spans="1:85" x14ac:dyDescent="0.3">
      <c r="B236" s="54"/>
      <c r="C236" s="3">
        <v>1</v>
      </c>
      <c r="D236" s="66">
        <f t="shared" ref="D236:D261" si="613">D$216</f>
        <v>-0.12301699375498511</v>
      </c>
      <c r="E236" s="66">
        <f t="shared" ref="E236:E261" si="614">E$216</f>
        <v>3.0476949971958631E-2</v>
      </c>
      <c r="F236" s="66">
        <f t="shared" ref="F236:F261" si="615">F$216</f>
        <v>0.21614158936483274</v>
      </c>
      <c r="G236" s="66">
        <f t="shared" ref="G236:G261" si="616">G$216</f>
        <v>0.16192395237967855</v>
      </c>
      <c r="H236" s="66">
        <f t="shared" ref="H236:H261" si="617">H$216</f>
        <v>-8.8355250396985371E-2</v>
      </c>
      <c r="I236" s="66">
        <f t="shared" ref="I236:I261" si="618">I$216</f>
        <v>0.19201815919621462</v>
      </c>
      <c r="J236" s="66">
        <f t="shared" ref="J236:J261" si="619">J$216</f>
        <v>0.13893126628466948</v>
      </c>
      <c r="K236" s="66">
        <f t="shared" ref="K236:K261" si="620">K$216</f>
        <v>3.5214599375171428E-2</v>
      </c>
      <c r="L236" s="66">
        <f t="shared" ref="L236:L261" si="621">L$216</f>
        <v>-0.28108991978482756</v>
      </c>
      <c r="M236" s="66">
        <f t="shared" ref="M236:M261" si="622">M$216</f>
        <v>-0.11284240747028934</v>
      </c>
      <c r="N236" s="66">
        <f t="shared" ref="N236:N261" si="623">N$216</f>
        <v>0.30475827520377485</v>
      </c>
      <c r="O236" s="66">
        <f t="shared" ref="O236:O261" si="624">O$216</f>
        <v>-0.32086628557713442</v>
      </c>
      <c r="P236" s="66">
        <f t="shared" ref="P236:P261" si="625">P$216</f>
        <v>0.15372462885875893</v>
      </c>
      <c r="Q236" s="66">
        <f t="shared" ref="Q236:Q261" si="626">Q$216</f>
        <v>-8.6301351219764358E-2</v>
      </c>
      <c r="R236" s="66">
        <f t="shared" ref="R236:R261" si="627">R$216</f>
        <v>6.5614619287890932E-2</v>
      </c>
      <c r="S236" s="66">
        <f t="shared" ref="S236:S261" si="628">S$216</f>
        <v>-0.30737950126443614</v>
      </c>
      <c r="T236" s="66">
        <f t="shared" ref="T236:T261" si="629">T$216</f>
        <v>-7.3822893530542055E-2</v>
      </c>
      <c r="U236" s="66">
        <f t="shared" ref="U236:U261" si="630">U$216</f>
        <v>5.6883411337096179E-2</v>
      </c>
      <c r="V236" s="66">
        <f t="shared" ref="V236:V261" si="631">V$216</f>
        <v>-7.0099764028674585E-2</v>
      </c>
      <c r="W236" s="66">
        <f t="shared" ref="W236:W261" si="632">W$216</f>
        <v>-0.47451298018024557</v>
      </c>
      <c r="X236" s="66">
        <f t="shared" ref="X236:X261" si="633">X$216</f>
        <v>5.3077011795357489E-2</v>
      </c>
      <c r="Y236" s="66">
        <f t="shared" ref="Y236:Y261" si="634">Y$216</f>
        <v>0.10750331234530902</v>
      </c>
      <c r="Z236" s="66">
        <f t="shared" ref="Z236:Z261" si="635">Z$216</f>
        <v>0.30153468908425995</v>
      </c>
      <c r="AA236" s="66">
        <f t="shared" ref="AA236:AA261" si="636">AA$216</f>
        <v>-0.22716132583839663</v>
      </c>
      <c r="AB236" s="66">
        <f t="shared" ref="AB236:AB261" si="637">AB$216</f>
        <v>-1.2776013297507056E-2</v>
      </c>
      <c r="AC236" s="66">
        <f t="shared" ref="AC236:AC261" si="638">AC$216</f>
        <v>9.2285775365719844E-2</v>
      </c>
      <c r="AD236" s="66">
        <f>AD$216</f>
        <v>-6.3073695585824166E-2</v>
      </c>
      <c r="AF236" s="4"/>
      <c r="AH236" s="3">
        <v>1</v>
      </c>
      <c r="AI236" s="66">
        <f>AI$216</f>
        <v>-7.1979373052618145E-2</v>
      </c>
      <c r="AJ236" s="66">
        <f t="shared" ref="AJ236:BI246" si="639">AJ$216</f>
        <v>-0.1766782243603344</v>
      </c>
      <c r="AK236" s="66">
        <f t="shared" si="639"/>
        <v>1.2994366829961229E-3</v>
      </c>
      <c r="AL236" s="66">
        <f t="shared" si="639"/>
        <v>2.9713714439613816E-2</v>
      </c>
      <c r="AM236" s="66">
        <f t="shared" si="639"/>
        <v>-0.19544435735608762</v>
      </c>
      <c r="AN236" s="66">
        <f t="shared" si="639"/>
        <v>-4.6685177297562566E-2</v>
      </c>
      <c r="AO236" s="66">
        <f t="shared" si="639"/>
        <v>0.10765513520786638</v>
      </c>
      <c r="AP236" s="66">
        <f t="shared" si="639"/>
        <v>1.0566910171967742E-3</v>
      </c>
      <c r="AQ236" s="66">
        <f t="shared" si="639"/>
        <v>-0.17738393125122057</v>
      </c>
      <c r="AR236" s="66">
        <f t="shared" si="639"/>
        <v>0.15474517167497007</v>
      </c>
      <c r="AS236" s="66">
        <f t="shared" si="639"/>
        <v>-1.7446887197652874E-2</v>
      </c>
      <c r="AT236" s="66">
        <f t="shared" si="639"/>
        <v>2.4176089502320697E-2</v>
      </c>
      <c r="AU236" s="66">
        <f t="shared" si="639"/>
        <v>1.7867371185808618E-2</v>
      </c>
      <c r="AV236" s="66">
        <f t="shared" si="639"/>
        <v>0.10087203454910254</v>
      </c>
      <c r="AW236" s="66">
        <f t="shared" si="639"/>
        <v>2.7917048203160311E-3</v>
      </c>
      <c r="AX236" s="66">
        <f t="shared" si="639"/>
        <v>-0.24382011707681492</v>
      </c>
      <c r="AY236" s="66">
        <f t="shared" si="639"/>
        <v>-6.1233133011118789E-2</v>
      </c>
      <c r="AZ236" s="66">
        <f t="shared" si="639"/>
        <v>4.9003301488391153E-2</v>
      </c>
      <c r="BA236" s="66">
        <f t="shared" si="639"/>
        <v>0.19290961282115332</v>
      </c>
      <c r="BB236" s="66">
        <f t="shared" si="639"/>
        <v>-0.14193062405842166</v>
      </c>
      <c r="BC236" s="66">
        <f t="shared" si="639"/>
        <v>5.758493301588722E-2</v>
      </c>
      <c r="BD236" s="66">
        <f t="shared" si="639"/>
        <v>0.15742190476942799</v>
      </c>
      <c r="BE236" s="66">
        <f t="shared" si="639"/>
        <v>0.15115366568103891</v>
      </c>
      <c r="BF236" s="66">
        <f t="shared" si="639"/>
        <v>-5.1098976964029971E-2</v>
      </c>
      <c r="BG236" s="66">
        <f t="shared" si="639"/>
        <v>-2.0417137229797717E-2</v>
      </c>
      <c r="BH236" s="66">
        <f t="shared" si="639"/>
        <v>4.30060108231059E-2</v>
      </c>
      <c r="BI236" s="66">
        <f t="shared" si="639"/>
        <v>-6.1783846500813117E-2</v>
      </c>
      <c r="BJ236" s="66">
        <f t="shared" ref="BJ236:BJ245" si="640">BJ$216</f>
        <v>-6.468333617676918E-3</v>
      </c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</row>
    <row r="237" spans="1:85" x14ac:dyDescent="0.3">
      <c r="B237" s="54"/>
      <c r="C237" s="3">
        <v>2</v>
      </c>
      <c r="D237" s="66">
        <f t="shared" si="613"/>
        <v>-0.12301699375498511</v>
      </c>
      <c r="E237" s="66">
        <f t="shared" si="614"/>
        <v>3.0476949971958631E-2</v>
      </c>
      <c r="F237" s="66">
        <f t="shared" si="615"/>
        <v>0.21614158936483274</v>
      </c>
      <c r="G237" s="66">
        <f t="shared" si="616"/>
        <v>0.16192395237967855</v>
      </c>
      <c r="H237" s="66">
        <f t="shared" si="617"/>
        <v>-8.8355250396985371E-2</v>
      </c>
      <c r="I237" s="66">
        <f t="shared" si="618"/>
        <v>0.19201815919621462</v>
      </c>
      <c r="J237" s="66">
        <f t="shared" si="619"/>
        <v>0.13893126628466948</v>
      </c>
      <c r="K237" s="66">
        <f t="shared" si="620"/>
        <v>3.5214599375171428E-2</v>
      </c>
      <c r="L237" s="66">
        <f t="shared" si="621"/>
        <v>-0.28108991978482756</v>
      </c>
      <c r="M237" s="66">
        <f t="shared" si="622"/>
        <v>-0.11284240747028934</v>
      </c>
      <c r="N237" s="66">
        <f t="shared" si="623"/>
        <v>0.30475827520377485</v>
      </c>
      <c r="O237" s="66">
        <f t="shared" si="624"/>
        <v>-0.32086628557713442</v>
      </c>
      <c r="P237" s="66">
        <f t="shared" si="625"/>
        <v>0.15372462885875893</v>
      </c>
      <c r="Q237" s="66">
        <f t="shared" si="626"/>
        <v>-8.6301351219764358E-2</v>
      </c>
      <c r="R237" s="66">
        <f t="shared" si="627"/>
        <v>6.5614619287890932E-2</v>
      </c>
      <c r="S237" s="66">
        <f t="shared" si="628"/>
        <v>-0.30737950126443614</v>
      </c>
      <c r="T237" s="66">
        <f t="shared" si="629"/>
        <v>-7.3822893530542055E-2</v>
      </c>
      <c r="U237" s="66">
        <f t="shared" si="630"/>
        <v>5.6883411337096179E-2</v>
      </c>
      <c r="V237" s="66">
        <f t="shared" si="631"/>
        <v>-7.0099764028674585E-2</v>
      </c>
      <c r="W237" s="66">
        <f t="shared" si="632"/>
        <v>-0.47451298018024557</v>
      </c>
      <c r="X237" s="66">
        <f t="shared" si="633"/>
        <v>5.3077011795357489E-2</v>
      </c>
      <c r="Y237" s="66">
        <f t="shared" si="634"/>
        <v>0.10750331234530902</v>
      </c>
      <c r="Z237" s="66">
        <f t="shared" si="635"/>
        <v>0.30153468908425995</v>
      </c>
      <c r="AA237" s="66">
        <f t="shared" si="636"/>
        <v>-0.22716132583839663</v>
      </c>
      <c r="AB237" s="66">
        <f t="shared" si="637"/>
        <v>-1.2776013297507056E-2</v>
      </c>
      <c r="AC237" s="66">
        <f t="shared" si="638"/>
        <v>9.2285775365719844E-2</v>
      </c>
      <c r="AD237" s="66">
        <f t="shared" ref="AD237:AD261" si="641">AD$216</f>
        <v>-6.3073695585824166E-2</v>
      </c>
      <c r="AF237" s="4"/>
      <c r="AH237" s="3">
        <v>2</v>
      </c>
      <c r="AI237" s="66">
        <f t="shared" ref="AI237:AX261" si="642">AI$216</f>
        <v>-7.1979373052618145E-2</v>
      </c>
      <c r="AJ237" s="66">
        <f t="shared" si="642"/>
        <v>-0.1766782243603344</v>
      </c>
      <c r="AK237" s="66">
        <f t="shared" si="642"/>
        <v>1.2994366829961229E-3</v>
      </c>
      <c r="AL237" s="66">
        <f t="shared" si="642"/>
        <v>2.9713714439613816E-2</v>
      </c>
      <c r="AM237" s="66">
        <f t="shared" si="642"/>
        <v>-0.19544435735608762</v>
      </c>
      <c r="AN237" s="66">
        <f t="shared" si="642"/>
        <v>-4.6685177297562566E-2</v>
      </c>
      <c r="AO237" s="66">
        <f t="shared" si="642"/>
        <v>0.10765513520786638</v>
      </c>
      <c r="AP237" s="66">
        <f t="shared" si="642"/>
        <v>1.0566910171967742E-3</v>
      </c>
      <c r="AQ237" s="66">
        <f t="shared" si="642"/>
        <v>-0.17738393125122057</v>
      </c>
      <c r="AR237" s="66">
        <f t="shared" si="642"/>
        <v>0.15474517167497007</v>
      </c>
      <c r="AS237" s="66">
        <f t="shared" si="642"/>
        <v>-1.7446887197652874E-2</v>
      </c>
      <c r="AT237" s="66">
        <f t="shared" si="642"/>
        <v>2.4176089502320697E-2</v>
      </c>
      <c r="AU237" s="66">
        <f t="shared" si="642"/>
        <v>1.7867371185808618E-2</v>
      </c>
      <c r="AV237" s="66">
        <f t="shared" si="642"/>
        <v>0.10087203454910254</v>
      </c>
      <c r="AW237" s="66">
        <f t="shared" si="642"/>
        <v>2.7917048203160311E-3</v>
      </c>
      <c r="AX237" s="66">
        <f t="shared" si="642"/>
        <v>-0.24382011707681492</v>
      </c>
      <c r="AY237" s="66">
        <f t="shared" si="639"/>
        <v>-6.1233133011118789E-2</v>
      </c>
      <c r="AZ237" s="66">
        <f t="shared" si="639"/>
        <v>4.9003301488391153E-2</v>
      </c>
      <c r="BA237" s="66">
        <f t="shared" si="639"/>
        <v>0.19290961282115332</v>
      </c>
      <c r="BB237" s="66">
        <f t="shared" si="639"/>
        <v>-0.14193062405842166</v>
      </c>
      <c r="BC237" s="66">
        <f t="shared" si="639"/>
        <v>5.758493301588722E-2</v>
      </c>
      <c r="BD237" s="66">
        <f t="shared" si="639"/>
        <v>0.15742190476942799</v>
      </c>
      <c r="BE237" s="66">
        <f t="shared" si="639"/>
        <v>0.15115366568103891</v>
      </c>
      <c r="BF237" s="66">
        <f t="shared" si="639"/>
        <v>-5.1098976964029971E-2</v>
      </c>
      <c r="BG237" s="66">
        <f t="shared" si="639"/>
        <v>-2.0417137229797717E-2</v>
      </c>
      <c r="BH237" s="66">
        <f t="shared" si="639"/>
        <v>4.30060108231059E-2</v>
      </c>
      <c r="BI237" s="66">
        <f t="shared" si="639"/>
        <v>-6.1783846500813117E-2</v>
      </c>
      <c r="BJ237" s="66">
        <f t="shared" si="640"/>
        <v>-6.468333617676918E-3</v>
      </c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</row>
    <row r="238" spans="1:85" x14ac:dyDescent="0.3">
      <c r="B238" s="54"/>
      <c r="C238" s="3">
        <v>3</v>
      </c>
      <c r="D238" s="66">
        <f t="shared" si="613"/>
        <v>-0.12301699375498511</v>
      </c>
      <c r="E238" s="66">
        <f t="shared" si="614"/>
        <v>3.0476949971958631E-2</v>
      </c>
      <c r="F238" s="66">
        <f t="shared" si="615"/>
        <v>0.21614158936483274</v>
      </c>
      <c r="G238" s="66">
        <f t="shared" si="616"/>
        <v>0.16192395237967855</v>
      </c>
      <c r="H238" s="66">
        <f t="shared" si="617"/>
        <v>-8.8355250396985371E-2</v>
      </c>
      <c r="I238" s="66">
        <f t="shared" si="618"/>
        <v>0.19201815919621462</v>
      </c>
      <c r="J238" s="66">
        <f t="shared" si="619"/>
        <v>0.13893126628466948</v>
      </c>
      <c r="K238" s="66">
        <f t="shared" si="620"/>
        <v>3.5214599375171428E-2</v>
      </c>
      <c r="L238" s="66">
        <f t="shared" si="621"/>
        <v>-0.28108991978482756</v>
      </c>
      <c r="M238" s="66">
        <f t="shared" si="622"/>
        <v>-0.11284240747028934</v>
      </c>
      <c r="N238" s="66">
        <f t="shared" si="623"/>
        <v>0.30475827520377485</v>
      </c>
      <c r="O238" s="66">
        <f t="shared" si="624"/>
        <v>-0.32086628557713442</v>
      </c>
      <c r="P238" s="66">
        <f t="shared" si="625"/>
        <v>0.15372462885875893</v>
      </c>
      <c r="Q238" s="66">
        <f t="shared" si="626"/>
        <v>-8.6301351219764358E-2</v>
      </c>
      <c r="R238" s="66">
        <f t="shared" si="627"/>
        <v>6.5614619287890932E-2</v>
      </c>
      <c r="S238" s="66">
        <f t="shared" si="628"/>
        <v>-0.30737950126443614</v>
      </c>
      <c r="T238" s="66">
        <f t="shared" si="629"/>
        <v>-7.3822893530542055E-2</v>
      </c>
      <c r="U238" s="66">
        <f t="shared" si="630"/>
        <v>5.6883411337096179E-2</v>
      </c>
      <c r="V238" s="66">
        <f t="shared" si="631"/>
        <v>-7.0099764028674585E-2</v>
      </c>
      <c r="W238" s="66">
        <f t="shared" si="632"/>
        <v>-0.47451298018024557</v>
      </c>
      <c r="X238" s="66">
        <f t="shared" si="633"/>
        <v>5.3077011795357489E-2</v>
      </c>
      <c r="Y238" s="66">
        <f t="shared" si="634"/>
        <v>0.10750331234530902</v>
      </c>
      <c r="Z238" s="66">
        <f t="shared" si="635"/>
        <v>0.30153468908425995</v>
      </c>
      <c r="AA238" s="66">
        <f t="shared" si="636"/>
        <v>-0.22716132583839663</v>
      </c>
      <c r="AB238" s="66">
        <f t="shared" si="637"/>
        <v>-1.2776013297507056E-2</v>
      </c>
      <c r="AC238" s="66">
        <f t="shared" si="638"/>
        <v>9.2285775365719844E-2</v>
      </c>
      <c r="AD238" s="66">
        <f t="shared" si="641"/>
        <v>-6.3073695585824166E-2</v>
      </c>
      <c r="AF238" s="4"/>
      <c r="AH238" s="3">
        <v>3</v>
      </c>
      <c r="AI238" s="66">
        <f t="shared" si="642"/>
        <v>-7.1979373052618145E-2</v>
      </c>
      <c r="AJ238" s="66">
        <f t="shared" si="639"/>
        <v>-0.1766782243603344</v>
      </c>
      <c r="AK238" s="66">
        <f t="shared" si="639"/>
        <v>1.2994366829961229E-3</v>
      </c>
      <c r="AL238" s="66">
        <f t="shared" si="639"/>
        <v>2.9713714439613816E-2</v>
      </c>
      <c r="AM238" s="66">
        <f t="shared" si="639"/>
        <v>-0.19544435735608762</v>
      </c>
      <c r="AN238" s="66">
        <f t="shared" si="639"/>
        <v>-4.6685177297562566E-2</v>
      </c>
      <c r="AO238" s="66">
        <f t="shared" si="639"/>
        <v>0.10765513520786638</v>
      </c>
      <c r="AP238" s="66">
        <f t="shared" si="639"/>
        <v>1.0566910171967742E-3</v>
      </c>
      <c r="AQ238" s="66">
        <f t="shared" si="639"/>
        <v>-0.17738393125122057</v>
      </c>
      <c r="AR238" s="66">
        <f t="shared" si="639"/>
        <v>0.15474517167497007</v>
      </c>
      <c r="AS238" s="66">
        <f t="shared" si="639"/>
        <v>-1.7446887197652874E-2</v>
      </c>
      <c r="AT238" s="66">
        <f t="shared" si="639"/>
        <v>2.4176089502320697E-2</v>
      </c>
      <c r="AU238" s="66">
        <f t="shared" si="639"/>
        <v>1.7867371185808618E-2</v>
      </c>
      <c r="AV238" s="66">
        <f t="shared" si="639"/>
        <v>0.10087203454910254</v>
      </c>
      <c r="AW238" s="66">
        <f t="shared" si="639"/>
        <v>2.7917048203160311E-3</v>
      </c>
      <c r="AX238" s="66">
        <f t="shared" si="639"/>
        <v>-0.24382011707681492</v>
      </c>
      <c r="AY238" s="66">
        <f t="shared" si="639"/>
        <v>-6.1233133011118789E-2</v>
      </c>
      <c r="AZ238" s="66">
        <f t="shared" si="639"/>
        <v>4.9003301488391153E-2</v>
      </c>
      <c r="BA238" s="66">
        <f t="shared" si="639"/>
        <v>0.19290961282115332</v>
      </c>
      <c r="BB238" s="66">
        <f t="shared" si="639"/>
        <v>-0.14193062405842166</v>
      </c>
      <c r="BC238" s="66">
        <f t="shared" si="639"/>
        <v>5.758493301588722E-2</v>
      </c>
      <c r="BD238" s="66">
        <f t="shared" si="639"/>
        <v>0.15742190476942799</v>
      </c>
      <c r="BE238" s="66">
        <f t="shared" si="639"/>
        <v>0.15115366568103891</v>
      </c>
      <c r="BF238" s="66">
        <f t="shared" si="639"/>
        <v>-5.1098976964029971E-2</v>
      </c>
      <c r="BG238" s="66">
        <f t="shared" si="639"/>
        <v>-2.0417137229797717E-2</v>
      </c>
      <c r="BH238" s="66">
        <f t="shared" si="639"/>
        <v>4.30060108231059E-2</v>
      </c>
      <c r="BI238" s="66">
        <f t="shared" si="639"/>
        <v>-6.1783846500813117E-2</v>
      </c>
      <c r="BJ238" s="66">
        <f t="shared" si="640"/>
        <v>-6.468333617676918E-3</v>
      </c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</row>
    <row r="239" spans="1:85" x14ac:dyDescent="0.3">
      <c r="B239" s="54"/>
      <c r="C239" s="3">
        <v>4</v>
      </c>
      <c r="D239" s="66">
        <f t="shared" si="613"/>
        <v>-0.12301699375498511</v>
      </c>
      <c r="E239" s="66">
        <f t="shared" si="614"/>
        <v>3.0476949971958631E-2</v>
      </c>
      <c r="F239" s="66">
        <f t="shared" si="615"/>
        <v>0.21614158936483274</v>
      </c>
      <c r="G239" s="66">
        <f t="shared" si="616"/>
        <v>0.16192395237967855</v>
      </c>
      <c r="H239" s="66">
        <f t="shared" si="617"/>
        <v>-8.8355250396985371E-2</v>
      </c>
      <c r="I239" s="66">
        <f t="shared" si="618"/>
        <v>0.19201815919621462</v>
      </c>
      <c r="J239" s="66">
        <f t="shared" si="619"/>
        <v>0.13893126628466948</v>
      </c>
      <c r="K239" s="66">
        <f t="shared" si="620"/>
        <v>3.5214599375171428E-2</v>
      </c>
      <c r="L239" s="66">
        <f t="shared" si="621"/>
        <v>-0.28108991978482756</v>
      </c>
      <c r="M239" s="66">
        <f t="shared" si="622"/>
        <v>-0.11284240747028934</v>
      </c>
      <c r="N239" s="66">
        <f t="shared" si="623"/>
        <v>0.30475827520377485</v>
      </c>
      <c r="O239" s="66">
        <f t="shared" si="624"/>
        <v>-0.32086628557713442</v>
      </c>
      <c r="P239" s="66">
        <f t="shared" si="625"/>
        <v>0.15372462885875893</v>
      </c>
      <c r="Q239" s="66">
        <f t="shared" si="626"/>
        <v>-8.6301351219764358E-2</v>
      </c>
      <c r="R239" s="66">
        <f t="shared" si="627"/>
        <v>6.5614619287890932E-2</v>
      </c>
      <c r="S239" s="66">
        <f t="shared" si="628"/>
        <v>-0.30737950126443614</v>
      </c>
      <c r="T239" s="66">
        <f t="shared" si="629"/>
        <v>-7.3822893530542055E-2</v>
      </c>
      <c r="U239" s="66">
        <f t="shared" si="630"/>
        <v>5.6883411337096179E-2</v>
      </c>
      <c r="V239" s="66">
        <f t="shared" si="631"/>
        <v>-7.0099764028674585E-2</v>
      </c>
      <c r="W239" s="66">
        <f t="shared" si="632"/>
        <v>-0.47451298018024557</v>
      </c>
      <c r="X239" s="66">
        <f t="shared" si="633"/>
        <v>5.3077011795357489E-2</v>
      </c>
      <c r="Y239" s="66">
        <f t="shared" si="634"/>
        <v>0.10750331234530902</v>
      </c>
      <c r="Z239" s="66">
        <f t="shared" si="635"/>
        <v>0.30153468908425995</v>
      </c>
      <c r="AA239" s="66">
        <f t="shared" si="636"/>
        <v>-0.22716132583839663</v>
      </c>
      <c r="AB239" s="66">
        <f t="shared" si="637"/>
        <v>-1.2776013297507056E-2</v>
      </c>
      <c r="AC239" s="66">
        <f t="shared" si="638"/>
        <v>9.2285775365719844E-2</v>
      </c>
      <c r="AD239" s="66">
        <f t="shared" si="641"/>
        <v>-6.3073695585824166E-2</v>
      </c>
      <c r="AF239" s="4"/>
      <c r="AH239" s="3">
        <v>4</v>
      </c>
      <c r="AI239" s="66">
        <f t="shared" si="642"/>
        <v>-7.1979373052618145E-2</v>
      </c>
      <c r="AJ239" s="66">
        <f t="shared" si="639"/>
        <v>-0.1766782243603344</v>
      </c>
      <c r="AK239" s="66">
        <f t="shared" si="639"/>
        <v>1.2994366829961229E-3</v>
      </c>
      <c r="AL239" s="66">
        <f t="shared" si="639"/>
        <v>2.9713714439613816E-2</v>
      </c>
      <c r="AM239" s="66">
        <f t="shared" si="639"/>
        <v>-0.19544435735608762</v>
      </c>
      <c r="AN239" s="66">
        <f t="shared" si="639"/>
        <v>-4.6685177297562566E-2</v>
      </c>
      <c r="AO239" s="66">
        <f t="shared" si="639"/>
        <v>0.10765513520786638</v>
      </c>
      <c r="AP239" s="66">
        <f t="shared" si="639"/>
        <v>1.0566910171967742E-3</v>
      </c>
      <c r="AQ239" s="66">
        <f t="shared" si="639"/>
        <v>-0.17738393125122057</v>
      </c>
      <c r="AR239" s="66">
        <f t="shared" si="639"/>
        <v>0.15474517167497007</v>
      </c>
      <c r="AS239" s="66">
        <f t="shared" si="639"/>
        <v>-1.7446887197652874E-2</v>
      </c>
      <c r="AT239" s="66">
        <f t="shared" si="639"/>
        <v>2.4176089502320697E-2</v>
      </c>
      <c r="AU239" s="66">
        <f t="shared" si="639"/>
        <v>1.7867371185808618E-2</v>
      </c>
      <c r="AV239" s="66">
        <f t="shared" si="639"/>
        <v>0.10087203454910254</v>
      </c>
      <c r="AW239" s="66">
        <f t="shared" si="639"/>
        <v>2.7917048203160311E-3</v>
      </c>
      <c r="AX239" s="66">
        <f t="shared" si="639"/>
        <v>-0.24382011707681492</v>
      </c>
      <c r="AY239" s="66">
        <f t="shared" si="639"/>
        <v>-6.1233133011118789E-2</v>
      </c>
      <c r="AZ239" s="66">
        <f t="shared" si="639"/>
        <v>4.9003301488391153E-2</v>
      </c>
      <c r="BA239" s="66">
        <f t="shared" si="639"/>
        <v>0.19290961282115332</v>
      </c>
      <c r="BB239" s="66">
        <f t="shared" si="639"/>
        <v>-0.14193062405842166</v>
      </c>
      <c r="BC239" s="66">
        <f t="shared" si="639"/>
        <v>5.758493301588722E-2</v>
      </c>
      <c r="BD239" s="66">
        <f t="shared" si="639"/>
        <v>0.15742190476942799</v>
      </c>
      <c r="BE239" s="66">
        <f t="shared" si="639"/>
        <v>0.15115366568103891</v>
      </c>
      <c r="BF239" s="66">
        <f t="shared" si="639"/>
        <v>-5.1098976964029971E-2</v>
      </c>
      <c r="BG239" s="66">
        <f t="shared" si="639"/>
        <v>-2.0417137229797717E-2</v>
      </c>
      <c r="BH239" s="66">
        <f t="shared" si="639"/>
        <v>4.30060108231059E-2</v>
      </c>
      <c r="BI239" s="66">
        <f t="shared" si="639"/>
        <v>-6.1783846500813117E-2</v>
      </c>
      <c r="BJ239" s="66">
        <f t="shared" si="640"/>
        <v>-6.468333617676918E-3</v>
      </c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</row>
    <row r="240" spans="1:85" x14ac:dyDescent="0.3">
      <c r="B240" s="54"/>
      <c r="C240" s="3">
        <v>5</v>
      </c>
      <c r="D240" s="66">
        <f t="shared" si="613"/>
        <v>-0.12301699375498511</v>
      </c>
      <c r="E240" s="66">
        <f t="shared" si="614"/>
        <v>3.0476949971958631E-2</v>
      </c>
      <c r="F240" s="66">
        <f t="shared" si="615"/>
        <v>0.21614158936483274</v>
      </c>
      <c r="G240" s="66">
        <f t="shared" si="616"/>
        <v>0.16192395237967855</v>
      </c>
      <c r="H240" s="66">
        <f t="shared" si="617"/>
        <v>-8.8355250396985371E-2</v>
      </c>
      <c r="I240" s="66">
        <f t="shared" si="618"/>
        <v>0.19201815919621462</v>
      </c>
      <c r="J240" s="66">
        <f t="shared" si="619"/>
        <v>0.13893126628466948</v>
      </c>
      <c r="K240" s="66">
        <f t="shared" si="620"/>
        <v>3.5214599375171428E-2</v>
      </c>
      <c r="L240" s="66">
        <f t="shared" si="621"/>
        <v>-0.28108991978482756</v>
      </c>
      <c r="M240" s="66">
        <f t="shared" si="622"/>
        <v>-0.11284240747028934</v>
      </c>
      <c r="N240" s="66">
        <f t="shared" si="623"/>
        <v>0.30475827520377485</v>
      </c>
      <c r="O240" s="66">
        <f t="shared" si="624"/>
        <v>-0.32086628557713442</v>
      </c>
      <c r="P240" s="66">
        <f t="shared" si="625"/>
        <v>0.15372462885875893</v>
      </c>
      <c r="Q240" s="66">
        <f t="shared" si="626"/>
        <v>-8.6301351219764358E-2</v>
      </c>
      <c r="R240" s="66">
        <f t="shared" si="627"/>
        <v>6.5614619287890932E-2</v>
      </c>
      <c r="S240" s="66">
        <f t="shared" si="628"/>
        <v>-0.30737950126443614</v>
      </c>
      <c r="T240" s="66">
        <f t="shared" si="629"/>
        <v>-7.3822893530542055E-2</v>
      </c>
      <c r="U240" s="66">
        <f t="shared" si="630"/>
        <v>5.6883411337096179E-2</v>
      </c>
      <c r="V240" s="66">
        <f t="shared" si="631"/>
        <v>-7.0099764028674585E-2</v>
      </c>
      <c r="W240" s="66">
        <f t="shared" si="632"/>
        <v>-0.47451298018024557</v>
      </c>
      <c r="X240" s="66">
        <f t="shared" si="633"/>
        <v>5.3077011795357489E-2</v>
      </c>
      <c r="Y240" s="66">
        <f t="shared" si="634"/>
        <v>0.10750331234530902</v>
      </c>
      <c r="Z240" s="66">
        <f t="shared" si="635"/>
        <v>0.30153468908425995</v>
      </c>
      <c r="AA240" s="66">
        <f t="shared" si="636"/>
        <v>-0.22716132583839663</v>
      </c>
      <c r="AB240" s="66">
        <f t="shared" si="637"/>
        <v>-1.2776013297507056E-2</v>
      </c>
      <c r="AC240" s="66">
        <f t="shared" si="638"/>
        <v>9.2285775365719844E-2</v>
      </c>
      <c r="AD240" s="66">
        <f t="shared" si="641"/>
        <v>-6.3073695585824166E-2</v>
      </c>
      <c r="AF240" s="4"/>
      <c r="AH240" s="3">
        <v>5</v>
      </c>
      <c r="AI240" s="66">
        <f t="shared" si="642"/>
        <v>-7.1979373052618145E-2</v>
      </c>
      <c r="AJ240" s="66">
        <f t="shared" si="639"/>
        <v>-0.1766782243603344</v>
      </c>
      <c r="AK240" s="66">
        <f t="shared" si="639"/>
        <v>1.2994366829961229E-3</v>
      </c>
      <c r="AL240" s="66">
        <f t="shared" si="639"/>
        <v>2.9713714439613816E-2</v>
      </c>
      <c r="AM240" s="66">
        <f t="shared" si="639"/>
        <v>-0.19544435735608762</v>
      </c>
      <c r="AN240" s="66">
        <f t="shared" si="639"/>
        <v>-4.6685177297562566E-2</v>
      </c>
      <c r="AO240" s="66">
        <f t="shared" si="639"/>
        <v>0.10765513520786638</v>
      </c>
      <c r="AP240" s="66">
        <f t="shared" si="639"/>
        <v>1.0566910171967742E-3</v>
      </c>
      <c r="AQ240" s="66">
        <f t="shared" si="639"/>
        <v>-0.17738393125122057</v>
      </c>
      <c r="AR240" s="66">
        <f t="shared" si="639"/>
        <v>0.15474517167497007</v>
      </c>
      <c r="AS240" s="66">
        <f t="shared" si="639"/>
        <v>-1.7446887197652874E-2</v>
      </c>
      <c r="AT240" s="66">
        <f t="shared" si="639"/>
        <v>2.4176089502320697E-2</v>
      </c>
      <c r="AU240" s="66">
        <f t="shared" si="639"/>
        <v>1.7867371185808618E-2</v>
      </c>
      <c r="AV240" s="66">
        <f t="shared" si="639"/>
        <v>0.10087203454910254</v>
      </c>
      <c r="AW240" s="66">
        <f t="shared" si="639"/>
        <v>2.7917048203160311E-3</v>
      </c>
      <c r="AX240" s="66">
        <f t="shared" si="639"/>
        <v>-0.24382011707681492</v>
      </c>
      <c r="AY240" s="66">
        <f t="shared" si="639"/>
        <v>-6.1233133011118789E-2</v>
      </c>
      <c r="AZ240" s="66">
        <f t="shared" si="639"/>
        <v>4.9003301488391153E-2</v>
      </c>
      <c r="BA240" s="66">
        <f t="shared" si="639"/>
        <v>0.19290961282115332</v>
      </c>
      <c r="BB240" s="66">
        <f t="shared" si="639"/>
        <v>-0.14193062405842166</v>
      </c>
      <c r="BC240" s="66">
        <f t="shared" si="639"/>
        <v>5.758493301588722E-2</v>
      </c>
      <c r="BD240" s="66">
        <f t="shared" si="639"/>
        <v>0.15742190476942799</v>
      </c>
      <c r="BE240" s="66">
        <f t="shared" si="639"/>
        <v>0.15115366568103891</v>
      </c>
      <c r="BF240" s="66">
        <f t="shared" si="639"/>
        <v>-5.1098976964029971E-2</v>
      </c>
      <c r="BG240" s="66">
        <f t="shared" si="639"/>
        <v>-2.0417137229797717E-2</v>
      </c>
      <c r="BH240" s="66">
        <f t="shared" si="639"/>
        <v>4.30060108231059E-2</v>
      </c>
      <c r="BI240" s="66">
        <f t="shared" si="639"/>
        <v>-6.1783846500813117E-2</v>
      </c>
      <c r="BJ240" s="66">
        <f t="shared" si="640"/>
        <v>-6.468333617676918E-3</v>
      </c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</row>
    <row r="241" spans="2:85" x14ac:dyDescent="0.3">
      <c r="B241" s="54"/>
      <c r="C241" s="3">
        <v>6</v>
      </c>
      <c r="D241" s="66">
        <f t="shared" si="613"/>
        <v>-0.12301699375498511</v>
      </c>
      <c r="E241" s="66">
        <f t="shared" si="614"/>
        <v>3.0476949971958631E-2</v>
      </c>
      <c r="F241" s="66">
        <f t="shared" si="615"/>
        <v>0.21614158936483274</v>
      </c>
      <c r="G241" s="66">
        <f t="shared" si="616"/>
        <v>0.16192395237967855</v>
      </c>
      <c r="H241" s="66">
        <f t="shared" si="617"/>
        <v>-8.8355250396985371E-2</v>
      </c>
      <c r="I241" s="66">
        <f t="shared" si="618"/>
        <v>0.19201815919621462</v>
      </c>
      <c r="J241" s="66">
        <f t="shared" si="619"/>
        <v>0.13893126628466948</v>
      </c>
      <c r="K241" s="66">
        <f t="shared" si="620"/>
        <v>3.5214599375171428E-2</v>
      </c>
      <c r="L241" s="66">
        <f t="shared" si="621"/>
        <v>-0.28108991978482756</v>
      </c>
      <c r="M241" s="66">
        <f t="shared" si="622"/>
        <v>-0.11284240747028934</v>
      </c>
      <c r="N241" s="66">
        <f t="shared" si="623"/>
        <v>0.30475827520377485</v>
      </c>
      <c r="O241" s="66">
        <f t="shared" si="624"/>
        <v>-0.32086628557713442</v>
      </c>
      <c r="P241" s="66">
        <f t="shared" si="625"/>
        <v>0.15372462885875893</v>
      </c>
      <c r="Q241" s="66">
        <f t="shared" si="626"/>
        <v>-8.6301351219764358E-2</v>
      </c>
      <c r="R241" s="66">
        <f t="shared" si="627"/>
        <v>6.5614619287890932E-2</v>
      </c>
      <c r="S241" s="66">
        <f t="shared" si="628"/>
        <v>-0.30737950126443614</v>
      </c>
      <c r="T241" s="66">
        <f t="shared" si="629"/>
        <v>-7.3822893530542055E-2</v>
      </c>
      <c r="U241" s="66">
        <f t="shared" si="630"/>
        <v>5.6883411337096179E-2</v>
      </c>
      <c r="V241" s="66">
        <f t="shared" si="631"/>
        <v>-7.0099764028674585E-2</v>
      </c>
      <c r="W241" s="66">
        <f t="shared" si="632"/>
        <v>-0.47451298018024557</v>
      </c>
      <c r="X241" s="66">
        <f t="shared" si="633"/>
        <v>5.3077011795357489E-2</v>
      </c>
      <c r="Y241" s="66">
        <f t="shared" si="634"/>
        <v>0.10750331234530902</v>
      </c>
      <c r="Z241" s="66">
        <f t="shared" si="635"/>
        <v>0.30153468908425995</v>
      </c>
      <c r="AA241" s="66">
        <f t="shared" si="636"/>
        <v>-0.22716132583839663</v>
      </c>
      <c r="AB241" s="66">
        <f t="shared" si="637"/>
        <v>-1.2776013297507056E-2</v>
      </c>
      <c r="AC241" s="66">
        <f t="shared" si="638"/>
        <v>9.2285775365719844E-2</v>
      </c>
      <c r="AD241" s="66">
        <f t="shared" si="641"/>
        <v>-6.3073695585824166E-2</v>
      </c>
      <c r="AF241" s="4"/>
      <c r="AH241" s="3">
        <v>6</v>
      </c>
      <c r="AI241" s="66">
        <f t="shared" si="642"/>
        <v>-7.1979373052618145E-2</v>
      </c>
      <c r="AJ241" s="66">
        <f t="shared" si="639"/>
        <v>-0.1766782243603344</v>
      </c>
      <c r="AK241" s="66">
        <f t="shared" si="639"/>
        <v>1.2994366829961229E-3</v>
      </c>
      <c r="AL241" s="66">
        <f t="shared" si="639"/>
        <v>2.9713714439613816E-2</v>
      </c>
      <c r="AM241" s="66">
        <f t="shared" si="639"/>
        <v>-0.19544435735608762</v>
      </c>
      <c r="AN241" s="66">
        <f t="shared" si="639"/>
        <v>-4.6685177297562566E-2</v>
      </c>
      <c r="AO241" s="66">
        <f t="shared" si="639"/>
        <v>0.10765513520786638</v>
      </c>
      <c r="AP241" s="66">
        <f t="shared" si="639"/>
        <v>1.0566910171967742E-3</v>
      </c>
      <c r="AQ241" s="66">
        <f t="shared" si="639"/>
        <v>-0.17738393125122057</v>
      </c>
      <c r="AR241" s="66">
        <f t="shared" si="639"/>
        <v>0.15474517167497007</v>
      </c>
      <c r="AS241" s="66">
        <f t="shared" si="639"/>
        <v>-1.7446887197652874E-2</v>
      </c>
      <c r="AT241" s="66">
        <f t="shared" si="639"/>
        <v>2.4176089502320697E-2</v>
      </c>
      <c r="AU241" s="66">
        <f t="shared" si="639"/>
        <v>1.7867371185808618E-2</v>
      </c>
      <c r="AV241" s="66">
        <f t="shared" si="639"/>
        <v>0.10087203454910254</v>
      </c>
      <c r="AW241" s="66">
        <f t="shared" si="639"/>
        <v>2.7917048203160311E-3</v>
      </c>
      <c r="AX241" s="66">
        <f t="shared" si="639"/>
        <v>-0.24382011707681492</v>
      </c>
      <c r="AY241" s="66">
        <f t="shared" si="639"/>
        <v>-6.1233133011118789E-2</v>
      </c>
      <c r="AZ241" s="66">
        <f t="shared" si="639"/>
        <v>4.9003301488391153E-2</v>
      </c>
      <c r="BA241" s="66">
        <f t="shared" si="639"/>
        <v>0.19290961282115332</v>
      </c>
      <c r="BB241" s="66">
        <f t="shared" si="639"/>
        <v>-0.14193062405842166</v>
      </c>
      <c r="BC241" s="66">
        <f t="shared" si="639"/>
        <v>5.758493301588722E-2</v>
      </c>
      <c r="BD241" s="66">
        <f t="shared" si="639"/>
        <v>0.15742190476942799</v>
      </c>
      <c r="BE241" s="66">
        <f t="shared" si="639"/>
        <v>0.15115366568103891</v>
      </c>
      <c r="BF241" s="66">
        <f t="shared" si="639"/>
        <v>-5.1098976964029971E-2</v>
      </c>
      <c r="BG241" s="66">
        <f t="shared" si="639"/>
        <v>-2.0417137229797717E-2</v>
      </c>
      <c r="BH241" s="66">
        <f t="shared" si="639"/>
        <v>4.30060108231059E-2</v>
      </c>
      <c r="BI241" s="66">
        <f t="shared" si="639"/>
        <v>-6.1783846500813117E-2</v>
      </c>
      <c r="BJ241" s="66">
        <f t="shared" si="640"/>
        <v>-6.468333617676918E-3</v>
      </c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</row>
    <row r="242" spans="2:85" x14ac:dyDescent="0.3">
      <c r="B242" s="54"/>
      <c r="C242" s="3">
        <v>7</v>
      </c>
      <c r="D242" s="66">
        <f t="shared" si="613"/>
        <v>-0.12301699375498511</v>
      </c>
      <c r="E242" s="66">
        <f t="shared" si="614"/>
        <v>3.0476949971958631E-2</v>
      </c>
      <c r="F242" s="66">
        <f t="shared" si="615"/>
        <v>0.21614158936483274</v>
      </c>
      <c r="G242" s="66">
        <f t="shared" si="616"/>
        <v>0.16192395237967855</v>
      </c>
      <c r="H242" s="66">
        <f t="shared" si="617"/>
        <v>-8.8355250396985371E-2</v>
      </c>
      <c r="I242" s="66">
        <f t="shared" si="618"/>
        <v>0.19201815919621462</v>
      </c>
      <c r="J242" s="66">
        <f t="shared" si="619"/>
        <v>0.13893126628466948</v>
      </c>
      <c r="K242" s="66">
        <f t="shared" si="620"/>
        <v>3.5214599375171428E-2</v>
      </c>
      <c r="L242" s="66">
        <f t="shared" si="621"/>
        <v>-0.28108991978482756</v>
      </c>
      <c r="M242" s="66">
        <f t="shared" si="622"/>
        <v>-0.11284240747028934</v>
      </c>
      <c r="N242" s="66">
        <f t="shared" si="623"/>
        <v>0.30475827520377485</v>
      </c>
      <c r="O242" s="66">
        <f t="shared" si="624"/>
        <v>-0.32086628557713442</v>
      </c>
      <c r="P242" s="66">
        <f t="shared" si="625"/>
        <v>0.15372462885875893</v>
      </c>
      <c r="Q242" s="66">
        <f t="shared" si="626"/>
        <v>-8.6301351219764358E-2</v>
      </c>
      <c r="R242" s="66">
        <f t="shared" si="627"/>
        <v>6.5614619287890932E-2</v>
      </c>
      <c r="S242" s="66">
        <f t="shared" si="628"/>
        <v>-0.30737950126443614</v>
      </c>
      <c r="T242" s="66">
        <f t="shared" si="629"/>
        <v>-7.3822893530542055E-2</v>
      </c>
      <c r="U242" s="66">
        <f t="shared" si="630"/>
        <v>5.6883411337096179E-2</v>
      </c>
      <c r="V242" s="66">
        <f t="shared" si="631"/>
        <v>-7.0099764028674585E-2</v>
      </c>
      <c r="W242" s="66">
        <f t="shared" si="632"/>
        <v>-0.47451298018024557</v>
      </c>
      <c r="X242" s="66">
        <f t="shared" si="633"/>
        <v>5.3077011795357489E-2</v>
      </c>
      <c r="Y242" s="66">
        <f t="shared" si="634"/>
        <v>0.10750331234530902</v>
      </c>
      <c r="Z242" s="66">
        <f t="shared" si="635"/>
        <v>0.30153468908425995</v>
      </c>
      <c r="AA242" s="66">
        <f t="shared" si="636"/>
        <v>-0.22716132583839663</v>
      </c>
      <c r="AB242" s="66">
        <f t="shared" si="637"/>
        <v>-1.2776013297507056E-2</v>
      </c>
      <c r="AC242" s="66">
        <f t="shared" si="638"/>
        <v>9.2285775365719844E-2</v>
      </c>
      <c r="AD242" s="66">
        <f t="shared" si="641"/>
        <v>-6.3073695585824166E-2</v>
      </c>
      <c r="AF242" s="4"/>
      <c r="AH242" s="3">
        <v>7</v>
      </c>
      <c r="AI242" s="66">
        <f t="shared" si="642"/>
        <v>-7.1979373052618145E-2</v>
      </c>
      <c r="AJ242" s="66">
        <f t="shared" si="639"/>
        <v>-0.1766782243603344</v>
      </c>
      <c r="AK242" s="66">
        <f t="shared" si="639"/>
        <v>1.2994366829961229E-3</v>
      </c>
      <c r="AL242" s="66">
        <f t="shared" si="639"/>
        <v>2.9713714439613816E-2</v>
      </c>
      <c r="AM242" s="66">
        <f t="shared" si="639"/>
        <v>-0.19544435735608762</v>
      </c>
      <c r="AN242" s="66">
        <f t="shared" si="639"/>
        <v>-4.6685177297562566E-2</v>
      </c>
      <c r="AO242" s="66">
        <f t="shared" si="639"/>
        <v>0.10765513520786638</v>
      </c>
      <c r="AP242" s="66">
        <f t="shared" si="639"/>
        <v>1.0566910171967742E-3</v>
      </c>
      <c r="AQ242" s="66">
        <f t="shared" si="639"/>
        <v>-0.17738393125122057</v>
      </c>
      <c r="AR242" s="66">
        <f t="shared" si="639"/>
        <v>0.15474517167497007</v>
      </c>
      <c r="AS242" s="66">
        <f t="shared" si="639"/>
        <v>-1.7446887197652874E-2</v>
      </c>
      <c r="AT242" s="66">
        <f t="shared" si="639"/>
        <v>2.4176089502320697E-2</v>
      </c>
      <c r="AU242" s="66">
        <f t="shared" si="639"/>
        <v>1.7867371185808618E-2</v>
      </c>
      <c r="AV242" s="66">
        <f t="shared" si="639"/>
        <v>0.10087203454910254</v>
      </c>
      <c r="AW242" s="66">
        <f t="shared" si="639"/>
        <v>2.7917048203160311E-3</v>
      </c>
      <c r="AX242" s="66">
        <f t="shared" si="639"/>
        <v>-0.24382011707681492</v>
      </c>
      <c r="AY242" s="66">
        <f t="shared" si="639"/>
        <v>-6.1233133011118789E-2</v>
      </c>
      <c r="AZ242" s="66">
        <f t="shared" si="639"/>
        <v>4.9003301488391153E-2</v>
      </c>
      <c r="BA242" s="66">
        <f t="shared" si="639"/>
        <v>0.19290961282115332</v>
      </c>
      <c r="BB242" s="66">
        <f t="shared" si="639"/>
        <v>-0.14193062405842166</v>
      </c>
      <c r="BC242" s="66">
        <f t="shared" si="639"/>
        <v>5.758493301588722E-2</v>
      </c>
      <c r="BD242" s="66">
        <f t="shared" si="639"/>
        <v>0.15742190476942799</v>
      </c>
      <c r="BE242" s="66">
        <f t="shared" si="639"/>
        <v>0.15115366568103891</v>
      </c>
      <c r="BF242" s="66">
        <f t="shared" si="639"/>
        <v>-5.1098976964029971E-2</v>
      </c>
      <c r="BG242" s="66">
        <f t="shared" si="639"/>
        <v>-2.0417137229797717E-2</v>
      </c>
      <c r="BH242" s="66">
        <f t="shared" si="639"/>
        <v>4.30060108231059E-2</v>
      </c>
      <c r="BI242" s="66">
        <f t="shared" si="639"/>
        <v>-6.1783846500813117E-2</v>
      </c>
      <c r="BJ242" s="66">
        <f t="shared" si="640"/>
        <v>-6.468333617676918E-3</v>
      </c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</row>
    <row r="243" spans="2:85" x14ac:dyDescent="0.3">
      <c r="B243" s="54"/>
      <c r="C243" s="3">
        <v>8</v>
      </c>
      <c r="D243" s="66">
        <f t="shared" si="613"/>
        <v>-0.12301699375498511</v>
      </c>
      <c r="E243" s="66">
        <f t="shared" si="614"/>
        <v>3.0476949971958631E-2</v>
      </c>
      <c r="F243" s="66">
        <f t="shared" si="615"/>
        <v>0.21614158936483274</v>
      </c>
      <c r="G243" s="66">
        <f t="shared" si="616"/>
        <v>0.16192395237967855</v>
      </c>
      <c r="H243" s="66">
        <f t="shared" si="617"/>
        <v>-8.8355250396985371E-2</v>
      </c>
      <c r="I243" s="66">
        <f t="shared" si="618"/>
        <v>0.19201815919621462</v>
      </c>
      <c r="J243" s="66">
        <f t="shared" si="619"/>
        <v>0.13893126628466948</v>
      </c>
      <c r="K243" s="66">
        <f t="shared" si="620"/>
        <v>3.5214599375171428E-2</v>
      </c>
      <c r="L243" s="66">
        <f t="shared" si="621"/>
        <v>-0.28108991978482756</v>
      </c>
      <c r="M243" s="66">
        <f t="shared" si="622"/>
        <v>-0.11284240747028934</v>
      </c>
      <c r="N243" s="66">
        <f t="shared" si="623"/>
        <v>0.30475827520377485</v>
      </c>
      <c r="O243" s="66">
        <f t="shared" si="624"/>
        <v>-0.32086628557713442</v>
      </c>
      <c r="P243" s="66">
        <f t="shared" si="625"/>
        <v>0.15372462885875893</v>
      </c>
      <c r="Q243" s="66">
        <f t="shared" si="626"/>
        <v>-8.6301351219764358E-2</v>
      </c>
      <c r="R243" s="66">
        <f t="shared" si="627"/>
        <v>6.5614619287890932E-2</v>
      </c>
      <c r="S243" s="66">
        <f t="shared" si="628"/>
        <v>-0.30737950126443614</v>
      </c>
      <c r="T243" s="66">
        <f t="shared" si="629"/>
        <v>-7.3822893530542055E-2</v>
      </c>
      <c r="U243" s="66">
        <f t="shared" si="630"/>
        <v>5.6883411337096179E-2</v>
      </c>
      <c r="V243" s="66">
        <f t="shared" si="631"/>
        <v>-7.0099764028674585E-2</v>
      </c>
      <c r="W243" s="66">
        <f t="shared" si="632"/>
        <v>-0.47451298018024557</v>
      </c>
      <c r="X243" s="66">
        <f t="shared" si="633"/>
        <v>5.3077011795357489E-2</v>
      </c>
      <c r="Y243" s="66">
        <f t="shared" si="634"/>
        <v>0.10750331234530902</v>
      </c>
      <c r="Z243" s="66">
        <f t="shared" si="635"/>
        <v>0.30153468908425995</v>
      </c>
      <c r="AA243" s="66">
        <f t="shared" si="636"/>
        <v>-0.22716132583839663</v>
      </c>
      <c r="AB243" s="66">
        <f t="shared" si="637"/>
        <v>-1.2776013297507056E-2</v>
      </c>
      <c r="AC243" s="66">
        <f t="shared" si="638"/>
        <v>9.2285775365719844E-2</v>
      </c>
      <c r="AD243" s="66">
        <f t="shared" si="641"/>
        <v>-6.3073695585824166E-2</v>
      </c>
      <c r="AF243" s="4"/>
      <c r="AH243" s="3">
        <v>8</v>
      </c>
      <c r="AI243" s="66">
        <f t="shared" si="642"/>
        <v>-7.1979373052618145E-2</v>
      </c>
      <c r="AJ243" s="66">
        <f t="shared" si="639"/>
        <v>-0.1766782243603344</v>
      </c>
      <c r="AK243" s="66">
        <f t="shared" si="639"/>
        <v>1.2994366829961229E-3</v>
      </c>
      <c r="AL243" s="66">
        <f t="shared" si="639"/>
        <v>2.9713714439613816E-2</v>
      </c>
      <c r="AM243" s="66">
        <f t="shared" si="639"/>
        <v>-0.19544435735608762</v>
      </c>
      <c r="AN243" s="66">
        <f t="shared" si="639"/>
        <v>-4.6685177297562566E-2</v>
      </c>
      <c r="AO243" s="66">
        <f t="shared" si="639"/>
        <v>0.10765513520786638</v>
      </c>
      <c r="AP243" s="66">
        <f t="shared" si="639"/>
        <v>1.0566910171967742E-3</v>
      </c>
      <c r="AQ243" s="66">
        <f t="shared" si="639"/>
        <v>-0.17738393125122057</v>
      </c>
      <c r="AR243" s="66">
        <f t="shared" si="639"/>
        <v>0.15474517167497007</v>
      </c>
      <c r="AS243" s="66">
        <f t="shared" si="639"/>
        <v>-1.7446887197652874E-2</v>
      </c>
      <c r="AT243" s="66">
        <f t="shared" si="639"/>
        <v>2.4176089502320697E-2</v>
      </c>
      <c r="AU243" s="66">
        <f t="shared" si="639"/>
        <v>1.7867371185808618E-2</v>
      </c>
      <c r="AV243" s="66">
        <f t="shared" si="639"/>
        <v>0.10087203454910254</v>
      </c>
      <c r="AW243" s="66">
        <f t="shared" si="639"/>
        <v>2.7917048203160311E-3</v>
      </c>
      <c r="AX243" s="66">
        <f t="shared" si="639"/>
        <v>-0.24382011707681492</v>
      </c>
      <c r="AY243" s="66">
        <f t="shared" si="639"/>
        <v>-6.1233133011118789E-2</v>
      </c>
      <c r="AZ243" s="66">
        <f t="shared" si="639"/>
        <v>4.9003301488391153E-2</v>
      </c>
      <c r="BA243" s="66">
        <f t="shared" si="639"/>
        <v>0.19290961282115332</v>
      </c>
      <c r="BB243" s="66">
        <f t="shared" si="639"/>
        <v>-0.14193062405842166</v>
      </c>
      <c r="BC243" s="66">
        <f t="shared" si="639"/>
        <v>5.758493301588722E-2</v>
      </c>
      <c r="BD243" s="66">
        <f t="shared" si="639"/>
        <v>0.15742190476942799</v>
      </c>
      <c r="BE243" s="66">
        <f t="shared" si="639"/>
        <v>0.15115366568103891</v>
      </c>
      <c r="BF243" s="66">
        <f t="shared" si="639"/>
        <v>-5.1098976964029971E-2</v>
      </c>
      <c r="BG243" s="66">
        <f t="shared" si="639"/>
        <v>-2.0417137229797717E-2</v>
      </c>
      <c r="BH243" s="66">
        <f t="shared" si="639"/>
        <v>4.30060108231059E-2</v>
      </c>
      <c r="BI243" s="66">
        <f t="shared" si="639"/>
        <v>-6.1783846500813117E-2</v>
      </c>
      <c r="BJ243" s="66">
        <f t="shared" si="640"/>
        <v>-6.468333617676918E-3</v>
      </c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</row>
    <row r="244" spans="2:85" x14ac:dyDescent="0.3">
      <c r="B244" s="54"/>
      <c r="C244" s="3">
        <v>9</v>
      </c>
      <c r="D244" s="66">
        <f t="shared" si="613"/>
        <v>-0.12301699375498511</v>
      </c>
      <c r="E244" s="66">
        <f t="shared" si="614"/>
        <v>3.0476949971958631E-2</v>
      </c>
      <c r="F244" s="66">
        <f t="shared" si="615"/>
        <v>0.21614158936483274</v>
      </c>
      <c r="G244" s="66">
        <f t="shared" si="616"/>
        <v>0.16192395237967855</v>
      </c>
      <c r="H244" s="66">
        <f t="shared" si="617"/>
        <v>-8.8355250396985371E-2</v>
      </c>
      <c r="I244" s="66">
        <f t="shared" si="618"/>
        <v>0.19201815919621462</v>
      </c>
      <c r="J244" s="66">
        <f t="shared" si="619"/>
        <v>0.13893126628466948</v>
      </c>
      <c r="K244" s="66">
        <f t="shared" si="620"/>
        <v>3.5214599375171428E-2</v>
      </c>
      <c r="L244" s="66">
        <f t="shared" si="621"/>
        <v>-0.28108991978482756</v>
      </c>
      <c r="M244" s="66">
        <f t="shared" si="622"/>
        <v>-0.11284240747028934</v>
      </c>
      <c r="N244" s="66">
        <f t="shared" si="623"/>
        <v>0.30475827520377485</v>
      </c>
      <c r="O244" s="66">
        <f t="shared" si="624"/>
        <v>-0.32086628557713442</v>
      </c>
      <c r="P244" s="66">
        <f t="shared" si="625"/>
        <v>0.15372462885875893</v>
      </c>
      <c r="Q244" s="66">
        <f t="shared" si="626"/>
        <v>-8.6301351219764358E-2</v>
      </c>
      <c r="R244" s="66">
        <f t="shared" si="627"/>
        <v>6.5614619287890932E-2</v>
      </c>
      <c r="S244" s="66">
        <f t="shared" si="628"/>
        <v>-0.30737950126443614</v>
      </c>
      <c r="T244" s="66">
        <f t="shared" si="629"/>
        <v>-7.3822893530542055E-2</v>
      </c>
      <c r="U244" s="66">
        <f t="shared" si="630"/>
        <v>5.6883411337096179E-2</v>
      </c>
      <c r="V244" s="66">
        <f t="shared" si="631"/>
        <v>-7.0099764028674585E-2</v>
      </c>
      <c r="W244" s="66">
        <f t="shared" si="632"/>
        <v>-0.47451298018024557</v>
      </c>
      <c r="X244" s="66">
        <f t="shared" si="633"/>
        <v>5.3077011795357489E-2</v>
      </c>
      <c r="Y244" s="66">
        <f t="shared" si="634"/>
        <v>0.10750331234530902</v>
      </c>
      <c r="Z244" s="66">
        <f t="shared" si="635"/>
        <v>0.30153468908425995</v>
      </c>
      <c r="AA244" s="66">
        <f t="shared" si="636"/>
        <v>-0.22716132583839663</v>
      </c>
      <c r="AB244" s="66">
        <f t="shared" si="637"/>
        <v>-1.2776013297507056E-2</v>
      </c>
      <c r="AC244" s="66">
        <f t="shared" si="638"/>
        <v>9.2285775365719844E-2</v>
      </c>
      <c r="AD244" s="66">
        <f t="shared" si="641"/>
        <v>-6.3073695585824166E-2</v>
      </c>
      <c r="AF244" s="4"/>
      <c r="AH244" s="3">
        <v>9</v>
      </c>
      <c r="AI244" s="66">
        <f t="shared" si="642"/>
        <v>-7.1979373052618145E-2</v>
      </c>
      <c r="AJ244" s="66">
        <f t="shared" si="639"/>
        <v>-0.1766782243603344</v>
      </c>
      <c r="AK244" s="66">
        <f t="shared" si="639"/>
        <v>1.2994366829961229E-3</v>
      </c>
      <c r="AL244" s="66">
        <f t="shared" si="639"/>
        <v>2.9713714439613816E-2</v>
      </c>
      <c r="AM244" s="66">
        <f t="shared" si="639"/>
        <v>-0.19544435735608762</v>
      </c>
      <c r="AN244" s="66">
        <f t="shared" si="639"/>
        <v>-4.6685177297562566E-2</v>
      </c>
      <c r="AO244" s="66">
        <f t="shared" si="639"/>
        <v>0.10765513520786638</v>
      </c>
      <c r="AP244" s="66">
        <f t="shared" si="639"/>
        <v>1.0566910171967742E-3</v>
      </c>
      <c r="AQ244" s="66">
        <f t="shared" si="639"/>
        <v>-0.17738393125122057</v>
      </c>
      <c r="AR244" s="66">
        <f t="shared" si="639"/>
        <v>0.15474517167497007</v>
      </c>
      <c r="AS244" s="66">
        <f t="shared" si="639"/>
        <v>-1.7446887197652874E-2</v>
      </c>
      <c r="AT244" s="66">
        <f t="shared" si="639"/>
        <v>2.4176089502320697E-2</v>
      </c>
      <c r="AU244" s="66">
        <f t="shared" si="639"/>
        <v>1.7867371185808618E-2</v>
      </c>
      <c r="AV244" s="66">
        <f t="shared" si="639"/>
        <v>0.10087203454910254</v>
      </c>
      <c r="AW244" s="66">
        <f t="shared" si="639"/>
        <v>2.7917048203160311E-3</v>
      </c>
      <c r="AX244" s="66">
        <f t="shared" si="639"/>
        <v>-0.24382011707681492</v>
      </c>
      <c r="AY244" s="66">
        <f t="shared" si="639"/>
        <v>-6.1233133011118789E-2</v>
      </c>
      <c r="AZ244" s="66">
        <f t="shared" si="639"/>
        <v>4.9003301488391153E-2</v>
      </c>
      <c r="BA244" s="66">
        <f t="shared" si="639"/>
        <v>0.19290961282115332</v>
      </c>
      <c r="BB244" s="66">
        <f t="shared" si="639"/>
        <v>-0.14193062405842166</v>
      </c>
      <c r="BC244" s="66">
        <f t="shared" si="639"/>
        <v>5.758493301588722E-2</v>
      </c>
      <c r="BD244" s="66">
        <f t="shared" si="639"/>
        <v>0.15742190476942799</v>
      </c>
      <c r="BE244" s="66">
        <f t="shared" si="639"/>
        <v>0.15115366568103891</v>
      </c>
      <c r="BF244" s="66">
        <f t="shared" si="639"/>
        <v>-5.1098976964029971E-2</v>
      </c>
      <c r="BG244" s="66">
        <f t="shared" si="639"/>
        <v>-2.0417137229797717E-2</v>
      </c>
      <c r="BH244" s="66">
        <f t="shared" si="639"/>
        <v>4.30060108231059E-2</v>
      </c>
      <c r="BI244" s="66">
        <f t="shared" si="639"/>
        <v>-6.1783846500813117E-2</v>
      </c>
      <c r="BJ244" s="66">
        <f t="shared" si="640"/>
        <v>-6.468333617676918E-3</v>
      </c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</row>
    <row r="245" spans="2:85" x14ac:dyDescent="0.3">
      <c r="B245" s="54"/>
      <c r="C245" s="3">
        <v>10</v>
      </c>
      <c r="D245" s="66">
        <f t="shared" si="613"/>
        <v>-0.12301699375498511</v>
      </c>
      <c r="E245" s="66">
        <f t="shared" si="614"/>
        <v>3.0476949971958631E-2</v>
      </c>
      <c r="F245" s="66">
        <f t="shared" si="615"/>
        <v>0.21614158936483274</v>
      </c>
      <c r="G245" s="66">
        <f t="shared" si="616"/>
        <v>0.16192395237967855</v>
      </c>
      <c r="H245" s="66">
        <f t="shared" si="617"/>
        <v>-8.8355250396985371E-2</v>
      </c>
      <c r="I245" s="66">
        <f t="shared" si="618"/>
        <v>0.19201815919621462</v>
      </c>
      <c r="J245" s="66">
        <f t="shared" si="619"/>
        <v>0.13893126628466948</v>
      </c>
      <c r="K245" s="66">
        <f t="shared" si="620"/>
        <v>3.5214599375171428E-2</v>
      </c>
      <c r="L245" s="66">
        <f t="shared" si="621"/>
        <v>-0.28108991978482756</v>
      </c>
      <c r="M245" s="66">
        <f t="shared" si="622"/>
        <v>-0.11284240747028934</v>
      </c>
      <c r="N245" s="66">
        <f t="shared" si="623"/>
        <v>0.30475827520377485</v>
      </c>
      <c r="O245" s="66">
        <f t="shared" si="624"/>
        <v>-0.32086628557713442</v>
      </c>
      <c r="P245" s="66">
        <f t="shared" si="625"/>
        <v>0.15372462885875893</v>
      </c>
      <c r="Q245" s="66">
        <f t="shared" si="626"/>
        <v>-8.6301351219764358E-2</v>
      </c>
      <c r="R245" s="66">
        <f t="shared" si="627"/>
        <v>6.5614619287890932E-2</v>
      </c>
      <c r="S245" s="66">
        <f t="shared" si="628"/>
        <v>-0.30737950126443614</v>
      </c>
      <c r="T245" s="66">
        <f t="shared" si="629"/>
        <v>-7.3822893530542055E-2</v>
      </c>
      <c r="U245" s="66">
        <f t="shared" si="630"/>
        <v>5.6883411337096179E-2</v>
      </c>
      <c r="V245" s="66">
        <f t="shared" si="631"/>
        <v>-7.0099764028674585E-2</v>
      </c>
      <c r="W245" s="66">
        <f t="shared" si="632"/>
        <v>-0.47451298018024557</v>
      </c>
      <c r="X245" s="66">
        <f t="shared" si="633"/>
        <v>5.3077011795357489E-2</v>
      </c>
      <c r="Y245" s="66">
        <f t="shared" si="634"/>
        <v>0.10750331234530902</v>
      </c>
      <c r="Z245" s="66">
        <f t="shared" si="635"/>
        <v>0.30153468908425995</v>
      </c>
      <c r="AA245" s="66">
        <f t="shared" si="636"/>
        <v>-0.22716132583839663</v>
      </c>
      <c r="AB245" s="66">
        <f t="shared" si="637"/>
        <v>-1.2776013297507056E-2</v>
      </c>
      <c r="AC245" s="66">
        <f t="shared" si="638"/>
        <v>9.2285775365719844E-2</v>
      </c>
      <c r="AD245" s="66">
        <f t="shared" si="641"/>
        <v>-6.3073695585824166E-2</v>
      </c>
      <c r="AF245" s="4"/>
      <c r="AH245" s="3">
        <v>10</v>
      </c>
      <c r="AI245" s="66">
        <f t="shared" si="642"/>
        <v>-7.1979373052618145E-2</v>
      </c>
      <c r="AJ245" s="66">
        <f t="shared" si="639"/>
        <v>-0.1766782243603344</v>
      </c>
      <c r="AK245" s="66">
        <f t="shared" si="639"/>
        <v>1.2994366829961229E-3</v>
      </c>
      <c r="AL245" s="66">
        <f t="shared" si="639"/>
        <v>2.9713714439613816E-2</v>
      </c>
      <c r="AM245" s="66">
        <f t="shared" si="639"/>
        <v>-0.19544435735608762</v>
      </c>
      <c r="AN245" s="66">
        <f t="shared" si="639"/>
        <v>-4.6685177297562566E-2</v>
      </c>
      <c r="AO245" s="66">
        <f t="shared" si="639"/>
        <v>0.10765513520786638</v>
      </c>
      <c r="AP245" s="66">
        <f t="shared" si="639"/>
        <v>1.0566910171967742E-3</v>
      </c>
      <c r="AQ245" s="66">
        <f t="shared" si="639"/>
        <v>-0.17738393125122057</v>
      </c>
      <c r="AR245" s="66">
        <f t="shared" si="639"/>
        <v>0.15474517167497007</v>
      </c>
      <c r="AS245" s="66">
        <f t="shared" si="639"/>
        <v>-1.7446887197652874E-2</v>
      </c>
      <c r="AT245" s="66">
        <f t="shared" si="639"/>
        <v>2.4176089502320697E-2</v>
      </c>
      <c r="AU245" s="66">
        <f t="shared" si="639"/>
        <v>1.7867371185808618E-2</v>
      </c>
      <c r="AV245" s="66">
        <f t="shared" si="639"/>
        <v>0.10087203454910254</v>
      </c>
      <c r="AW245" s="66">
        <f t="shared" si="639"/>
        <v>2.7917048203160311E-3</v>
      </c>
      <c r="AX245" s="66">
        <f t="shared" si="639"/>
        <v>-0.24382011707681492</v>
      </c>
      <c r="AY245" s="66">
        <f t="shared" si="639"/>
        <v>-6.1233133011118789E-2</v>
      </c>
      <c r="AZ245" s="66">
        <f t="shared" si="639"/>
        <v>4.9003301488391153E-2</v>
      </c>
      <c r="BA245" s="66">
        <f t="shared" si="639"/>
        <v>0.19290961282115332</v>
      </c>
      <c r="BB245" s="66">
        <f t="shared" si="639"/>
        <v>-0.14193062405842166</v>
      </c>
      <c r="BC245" s="66">
        <f t="shared" si="639"/>
        <v>5.758493301588722E-2</v>
      </c>
      <c r="BD245" s="66">
        <f t="shared" si="639"/>
        <v>0.15742190476942799</v>
      </c>
      <c r="BE245" s="66">
        <f t="shared" si="639"/>
        <v>0.15115366568103891</v>
      </c>
      <c r="BF245" s="66">
        <f t="shared" si="639"/>
        <v>-5.1098976964029971E-2</v>
      </c>
      <c r="BG245" s="66">
        <f t="shared" si="639"/>
        <v>-2.0417137229797717E-2</v>
      </c>
      <c r="BH245" s="66">
        <f t="shared" si="639"/>
        <v>4.30060108231059E-2</v>
      </c>
      <c r="BI245" s="66">
        <f t="shared" si="639"/>
        <v>-6.1783846500813117E-2</v>
      </c>
      <c r="BJ245" s="66">
        <f t="shared" si="640"/>
        <v>-6.468333617676918E-3</v>
      </c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</row>
    <row r="246" spans="2:85" x14ac:dyDescent="0.3">
      <c r="B246" s="54"/>
      <c r="C246" s="3">
        <v>11</v>
      </c>
      <c r="D246" s="66">
        <f t="shared" si="613"/>
        <v>-0.12301699375498511</v>
      </c>
      <c r="E246" s="66">
        <f t="shared" si="614"/>
        <v>3.0476949971958631E-2</v>
      </c>
      <c r="F246" s="66">
        <f t="shared" si="615"/>
        <v>0.21614158936483274</v>
      </c>
      <c r="G246" s="66">
        <f t="shared" si="616"/>
        <v>0.16192395237967855</v>
      </c>
      <c r="H246" s="66">
        <f t="shared" si="617"/>
        <v>-8.8355250396985371E-2</v>
      </c>
      <c r="I246" s="66">
        <f t="shared" si="618"/>
        <v>0.19201815919621462</v>
      </c>
      <c r="J246" s="66">
        <f t="shared" si="619"/>
        <v>0.13893126628466948</v>
      </c>
      <c r="K246" s="66">
        <f t="shared" si="620"/>
        <v>3.5214599375171428E-2</v>
      </c>
      <c r="L246" s="66">
        <f t="shared" si="621"/>
        <v>-0.28108991978482756</v>
      </c>
      <c r="M246" s="66">
        <f t="shared" si="622"/>
        <v>-0.11284240747028934</v>
      </c>
      <c r="N246" s="66">
        <f t="shared" si="623"/>
        <v>0.30475827520377485</v>
      </c>
      <c r="O246" s="66">
        <f t="shared" si="624"/>
        <v>-0.32086628557713442</v>
      </c>
      <c r="P246" s="66">
        <f t="shared" si="625"/>
        <v>0.15372462885875893</v>
      </c>
      <c r="Q246" s="66">
        <f t="shared" si="626"/>
        <v>-8.6301351219764358E-2</v>
      </c>
      <c r="R246" s="66">
        <f t="shared" si="627"/>
        <v>6.5614619287890932E-2</v>
      </c>
      <c r="S246" s="66">
        <f t="shared" si="628"/>
        <v>-0.30737950126443614</v>
      </c>
      <c r="T246" s="66">
        <f t="shared" si="629"/>
        <v>-7.3822893530542055E-2</v>
      </c>
      <c r="U246" s="66">
        <f t="shared" si="630"/>
        <v>5.6883411337096179E-2</v>
      </c>
      <c r="V246" s="66">
        <f t="shared" si="631"/>
        <v>-7.0099764028674585E-2</v>
      </c>
      <c r="W246" s="66">
        <f t="shared" si="632"/>
        <v>-0.47451298018024557</v>
      </c>
      <c r="X246" s="66">
        <f t="shared" si="633"/>
        <v>5.3077011795357489E-2</v>
      </c>
      <c r="Y246" s="66">
        <f t="shared" si="634"/>
        <v>0.10750331234530902</v>
      </c>
      <c r="Z246" s="66">
        <f t="shared" si="635"/>
        <v>0.30153468908425995</v>
      </c>
      <c r="AA246" s="66">
        <f t="shared" si="636"/>
        <v>-0.22716132583839663</v>
      </c>
      <c r="AB246" s="66">
        <f t="shared" si="637"/>
        <v>-1.2776013297507056E-2</v>
      </c>
      <c r="AC246" s="66">
        <f t="shared" si="638"/>
        <v>9.2285775365719844E-2</v>
      </c>
      <c r="AD246" s="66">
        <f t="shared" si="641"/>
        <v>-6.3073695585824166E-2</v>
      </c>
      <c r="AF246" s="4"/>
      <c r="AH246" s="3">
        <v>11</v>
      </c>
      <c r="AI246" s="66">
        <f t="shared" si="642"/>
        <v>-7.1979373052618145E-2</v>
      </c>
      <c r="AJ246" s="66">
        <f t="shared" si="639"/>
        <v>-0.1766782243603344</v>
      </c>
      <c r="AK246" s="66">
        <f t="shared" si="639"/>
        <v>1.2994366829961229E-3</v>
      </c>
      <c r="AL246" s="66">
        <f t="shared" si="639"/>
        <v>2.9713714439613816E-2</v>
      </c>
      <c r="AM246" s="66">
        <f t="shared" si="639"/>
        <v>-0.19544435735608762</v>
      </c>
      <c r="AN246" s="66">
        <f t="shared" si="639"/>
        <v>-4.6685177297562566E-2</v>
      </c>
      <c r="AO246" s="66">
        <f t="shared" si="639"/>
        <v>0.10765513520786638</v>
      </c>
      <c r="AP246" s="66">
        <f t="shared" si="639"/>
        <v>1.0566910171967742E-3</v>
      </c>
      <c r="AQ246" s="66">
        <f t="shared" si="639"/>
        <v>-0.17738393125122057</v>
      </c>
      <c r="AR246" s="66">
        <f t="shared" si="639"/>
        <v>0.15474517167497007</v>
      </c>
      <c r="AS246" s="66">
        <f t="shared" si="639"/>
        <v>-1.7446887197652874E-2</v>
      </c>
      <c r="AT246" s="66">
        <f t="shared" ref="AJ246:BJ256" si="643">AT$216</f>
        <v>2.4176089502320697E-2</v>
      </c>
      <c r="AU246" s="66">
        <f t="shared" si="643"/>
        <v>1.7867371185808618E-2</v>
      </c>
      <c r="AV246" s="66">
        <f t="shared" si="643"/>
        <v>0.10087203454910254</v>
      </c>
      <c r="AW246" s="66">
        <f t="shared" si="643"/>
        <v>2.7917048203160311E-3</v>
      </c>
      <c r="AX246" s="66">
        <f t="shared" si="643"/>
        <v>-0.24382011707681492</v>
      </c>
      <c r="AY246" s="66">
        <f t="shared" si="643"/>
        <v>-6.1233133011118789E-2</v>
      </c>
      <c r="AZ246" s="66">
        <f t="shared" si="643"/>
        <v>4.9003301488391153E-2</v>
      </c>
      <c r="BA246" s="66">
        <f t="shared" si="643"/>
        <v>0.19290961282115332</v>
      </c>
      <c r="BB246" s="66">
        <f t="shared" si="643"/>
        <v>-0.14193062405842166</v>
      </c>
      <c r="BC246" s="66">
        <f t="shared" si="643"/>
        <v>5.758493301588722E-2</v>
      </c>
      <c r="BD246" s="66">
        <f t="shared" si="643"/>
        <v>0.15742190476942799</v>
      </c>
      <c r="BE246" s="66">
        <f t="shared" si="643"/>
        <v>0.15115366568103891</v>
      </c>
      <c r="BF246" s="66">
        <f t="shared" si="643"/>
        <v>-5.1098976964029971E-2</v>
      </c>
      <c r="BG246" s="66">
        <f t="shared" si="643"/>
        <v>-2.0417137229797717E-2</v>
      </c>
      <c r="BH246" s="66">
        <f t="shared" si="643"/>
        <v>4.30060108231059E-2</v>
      </c>
      <c r="BI246" s="66">
        <f t="shared" si="643"/>
        <v>-6.1783846500813117E-2</v>
      </c>
      <c r="BJ246" s="66">
        <f t="shared" si="643"/>
        <v>-6.468333617676918E-3</v>
      </c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</row>
    <row r="247" spans="2:85" x14ac:dyDescent="0.3">
      <c r="B247" s="54"/>
      <c r="C247" s="3">
        <v>12</v>
      </c>
      <c r="D247" s="66">
        <f t="shared" si="613"/>
        <v>-0.12301699375498511</v>
      </c>
      <c r="E247" s="66">
        <f t="shared" si="614"/>
        <v>3.0476949971958631E-2</v>
      </c>
      <c r="F247" s="66">
        <f t="shared" si="615"/>
        <v>0.21614158936483274</v>
      </c>
      <c r="G247" s="66">
        <f t="shared" si="616"/>
        <v>0.16192395237967855</v>
      </c>
      <c r="H247" s="66">
        <f t="shared" si="617"/>
        <v>-8.8355250396985371E-2</v>
      </c>
      <c r="I247" s="66">
        <f t="shared" si="618"/>
        <v>0.19201815919621462</v>
      </c>
      <c r="J247" s="66">
        <f t="shared" si="619"/>
        <v>0.13893126628466948</v>
      </c>
      <c r="K247" s="66">
        <f t="shared" si="620"/>
        <v>3.5214599375171428E-2</v>
      </c>
      <c r="L247" s="66">
        <f t="shared" si="621"/>
        <v>-0.28108991978482756</v>
      </c>
      <c r="M247" s="66">
        <f t="shared" si="622"/>
        <v>-0.11284240747028934</v>
      </c>
      <c r="N247" s="66">
        <f t="shared" si="623"/>
        <v>0.30475827520377485</v>
      </c>
      <c r="O247" s="66">
        <f t="shared" si="624"/>
        <v>-0.32086628557713442</v>
      </c>
      <c r="P247" s="66">
        <f t="shared" si="625"/>
        <v>0.15372462885875893</v>
      </c>
      <c r="Q247" s="66">
        <f t="shared" si="626"/>
        <v>-8.6301351219764358E-2</v>
      </c>
      <c r="R247" s="66">
        <f t="shared" si="627"/>
        <v>6.5614619287890932E-2</v>
      </c>
      <c r="S247" s="66">
        <f t="shared" si="628"/>
        <v>-0.30737950126443614</v>
      </c>
      <c r="T247" s="66">
        <f t="shared" si="629"/>
        <v>-7.3822893530542055E-2</v>
      </c>
      <c r="U247" s="66">
        <f t="shared" si="630"/>
        <v>5.6883411337096179E-2</v>
      </c>
      <c r="V247" s="66">
        <f t="shared" si="631"/>
        <v>-7.0099764028674585E-2</v>
      </c>
      <c r="W247" s="66">
        <f t="shared" si="632"/>
        <v>-0.47451298018024557</v>
      </c>
      <c r="X247" s="66">
        <f t="shared" si="633"/>
        <v>5.3077011795357489E-2</v>
      </c>
      <c r="Y247" s="66">
        <f t="shared" si="634"/>
        <v>0.10750331234530902</v>
      </c>
      <c r="Z247" s="66">
        <f t="shared" si="635"/>
        <v>0.30153468908425995</v>
      </c>
      <c r="AA247" s="66">
        <f t="shared" si="636"/>
        <v>-0.22716132583839663</v>
      </c>
      <c r="AB247" s="66">
        <f t="shared" si="637"/>
        <v>-1.2776013297507056E-2</v>
      </c>
      <c r="AC247" s="66">
        <f t="shared" si="638"/>
        <v>9.2285775365719844E-2</v>
      </c>
      <c r="AD247" s="66">
        <f t="shared" si="641"/>
        <v>-6.3073695585824166E-2</v>
      </c>
      <c r="AF247" s="4"/>
      <c r="AH247" s="3">
        <v>12</v>
      </c>
      <c r="AI247" s="66">
        <f t="shared" si="642"/>
        <v>-7.1979373052618145E-2</v>
      </c>
      <c r="AJ247" s="66">
        <f t="shared" si="643"/>
        <v>-0.1766782243603344</v>
      </c>
      <c r="AK247" s="66">
        <f t="shared" si="643"/>
        <v>1.2994366829961229E-3</v>
      </c>
      <c r="AL247" s="66">
        <f t="shared" si="643"/>
        <v>2.9713714439613816E-2</v>
      </c>
      <c r="AM247" s="66">
        <f t="shared" si="643"/>
        <v>-0.19544435735608762</v>
      </c>
      <c r="AN247" s="66">
        <f t="shared" si="643"/>
        <v>-4.6685177297562566E-2</v>
      </c>
      <c r="AO247" s="66">
        <f t="shared" si="643"/>
        <v>0.10765513520786638</v>
      </c>
      <c r="AP247" s="66">
        <f t="shared" si="643"/>
        <v>1.0566910171967742E-3</v>
      </c>
      <c r="AQ247" s="66">
        <f t="shared" si="643"/>
        <v>-0.17738393125122057</v>
      </c>
      <c r="AR247" s="66">
        <f t="shared" si="643"/>
        <v>0.15474517167497007</v>
      </c>
      <c r="AS247" s="66">
        <f t="shared" si="643"/>
        <v>-1.7446887197652874E-2</v>
      </c>
      <c r="AT247" s="66">
        <f t="shared" si="643"/>
        <v>2.4176089502320697E-2</v>
      </c>
      <c r="AU247" s="66">
        <f t="shared" si="643"/>
        <v>1.7867371185808618E-2</v>
      </c>
      <c r="AV247" s="66">
        <f t="shared" si="643"/>
        <v>0.10087203454910254</v>
      </c>
      <c r="AW247" s="66">
        <f t="shared" si="643"/>
        <v>2.7917048203160311E-3</v>
      </c>
      <c r="AX247" s="66">
        <f t="shared" si="643"/>
        <v>-0.24382011707681492</v>
      </c>
      <c r="AY247" s="66">
        <f t="shared" si="643"/>
        <v>-6.1233133011118789E-2</v>
      </c>
      <c r="AZ247" s="66">
        <f t="shared" si="643"/>
        <v>4.9003301488391153E-2</v>
      </c>
      <c r="BA247" s="66">
        <f t="shared" si="643"/>
        <v>0.19290961282115332</v>
      </c>
      <c r="BB247" s="66">
        <f t="shared" si="643"/>
        <v>-0.14193062405842166</v>
      </c>
      <c r="BC247" s="66">
        <f t="shared" si="643"/>
        <v>5.758493301588722E-2</v>
      </c>
      <c r="BD247" s="66">
        <f t="shared" si="643"/>
        <v>0.15742190476942799</v>
      </c>
      <c r="BE247" s="66">
        <f t="shared" si="643"/>
        <v>0.15115366568103891</v>
      </c>
      <c r="BF247" s="66">
        <f t="shared" si="643"/>
        <v>-5.1098976964029971E-2</v>
      </c>
      <c r="BG247" s="66">
        <f t="shared" si="643"/>
        <v>-2.0417137229797717E-2</v>
      </c>
      <c r="BH247" s="66">
        <f t="shared" si="643"/>
        <v>4.30060108231059E-2</v>
      </c>
      <c r="BI247" s="66">
        <f t="shared" si="643"/>
        <v>-6.1783846500813117E-2</v>
      </c>
      <c r="BJ247" s="66">
        <f t="shared" ref="BJ247:BJ255" si="644">BJ$216</f>
        <v>-6.468333617676918E-3</v>
      </c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</row>
    <row r="248" spans="2:85" x14ac:dyDescent="0.3">
      <c r="B248" s="54"/>
      <c r="C248" s="3">
        <v>13</v>
      </c>
      <c r="D248" s="66">
        <f t="shared" si="613"/>
        <v>-0.12301699375498511</v>
      </c>
      <c r="E248" s="66">
        <f t="shared" si="614"/>
        <v>3.0476949971958631E-2</v>
      </c>
      <c r="F248" s="66">
        <f t="shared" si="615"/>
        <v>0.21614158936483274</v>
      </c>
      <c r="G248" s="66">
        <f t="shared" si="616"/>
        <v>0.16192395237967855</v>
      </c>
      <c r="H248" s="66">
        <f t="shared" si="617"/>
        <v>-8.8355250396985371E-2</v>
      </c>
      <c r="I248" s="66">
        <f t="shared" si="618"/>
        <v>0.19201815919621462</v>
      </c>
      <c r="J248" s="66">
        <f t="shared" si="619"/>
        <v>0.13893126628466948</v>
      </c>
      <c r="K248" s="66">
        <f t="shared" si="620"/>
        <v>3.5214599375171428E-2</v>
      </c>
      <c r="L248" s="66">
        <f t="shared" si="621"/>
        <v>-0.28108991978482756</v>
      </c>
      <c r="M248" s="66">
        <f t="shared" si="622"/>
        <v>-0.11284240747028934</v>
      </c>
      <c r="N248" s="66">
        <f t="shared" si="623"/>
        <v>0.30475827520377485</v>
      </c>
      <c r="O248" s="66">
        <f t="shared" si="624"/>
        <v>-0.32086628557713442</v>
      </c>
      <c r="P248" s="66">
        <f t="shared" si="625"/>
        <v>0.15372462885875893</v>
      </c>
      <c r="Q248" s="66">
        <f t="shared" si="626"/>
        <v>-8.6301351219764358E-2</v>
      </c>
      <c r="R248" s="66">
        <f t="shared" si="627"/>
        <v>6.5614619287890932E-2</v>
      </c>
      <c r="S248" s="66">
        <f t="shared" si="628"/>
        <v>-0.30737950126443614</v>
      </c>
      <c r="T248" s="66">
        <f t="shared" si="629"/>
        <v>-7.3822893530542055E-2</v>
      </c>
      <c r="U248" s="66">
        <f t="shared" si="630"/>
        <v>5.6883411337096179E-2</v>
      </c>
      <c r="V248" s="66">
        <f t="shared" si="631"/>
        <v>-7.0099764028674585E-2</v>
      </c>
      <c r="W248" s="66">
        <f t="shared" si="632"/>
        <v>-0.47451298018024557</v>
      </c>
      <c r="X248" s="66">
        <f t="shared" si="633"/>
        <v>5.3077011795357489E-2</v>
      </c>
      <c r="Y248" s="66">
        <f t="shared" si="634"/>
        <v>0.10750331234530902</v>
      </c>
      <c r="Z248" s="66">
        <f t="shared" si="635"/>
        <v>0.30153468908425995</v>
      </c>
      <c r="AA248" s="66">
        <f t="shared" si="636"/>
        <v>-0.22716132583839663</v>
      </c>
      <c r="AB248" s="66">
        <f t="shared" si="637"/>
        <v>-1.2776013297507056E-2</v>
      </c>
      <c r="AC248" s="66">
        <f t="shared" si="638"/>
        <v>9.2285775365719844E-2</v>
      </c>
      <c r="AD248" s="66">
        <f t="shared" si="641"/>
        <v>-6.3073695585824166E-2</v>
      </c>
      <c r="AF248" s="4"/>
      <c r="AH248" s="3">
        <v>13</v>
      </c>
      <c r="AI248" s="66">
        <f t="shared" si="642"/>
        <v>-7.1979373052618145E-2</v>
      </c>
      <c r="AJ248" s="66">
        <f t="shared" si="643"/>
        <v>-0.1766782243603344</v>
      </c>
      <c r="AK248" s="66">
        <f t="shared" si="643"/>
        <v>1.2994366829961229E-3</v>
      </c>
      <c r="AL248" s="66">
        <f t="shared" si="643"/>
        <v>2.9713714439613816E-2</v>
      </c>
      <c r="AM248" s="66">
        <f t="shared" si="643"/>
        <v>-0.19544435735608762</v>
      </c>
      <c r="AN248" s="66">
        <f t="shared" si="643"/>
        <v>-4.6685177297562566E-2</v>
      </c>
      <c r="AO248" s="66">
        <f t="shared" si="643"/>
        <v>0.10765513520786638</v>
      </c>
      <c r="AP248" s="66">
        <f t="shared" si="643"/>
        <v>1.0566910171967742E-3</v>
      </c>
      <c r="AQ248" s="66">
        <f t="shared" si="643"/>
        <v>-0.17738393125122057</v>
      </c>
      <c r="AR248" s="66">
        <f t="shared" si="643"/>
        <v>0.15474517167497007</v>
      </c>
      <c r="AS248" s="66">
        <f t="shared" si="643"/>
        <v>-1.7446887197652874E-2</v>
      </c>
      <c r="AT248" s="66">
        <f t="shared" si="643"/>
        <v>2.4176089502320697E-2</v>
      </c>
      <c r="AU248" s="66">
        <f t="shared" si="643"/>
        <v>1.7867371185808618E-2</v>
      </c>
      <c r="AV248" s="66">
        <f t="shared" si="643"/>
        <v>0.10087203454910254</v>
      </c>
      <c r="AW248" s="66">
        <f t="shared" si="643"/>
        <v>2.7917048203160311E-3</v>
      </c>
      <c r="AX248" s="66">
        <f t="shared" si="643"/>
        <v>-0.24382011707681492</v>
      </c>
      <c r="AY248" s="66">
        <f t="shared" si="643"/>
        <v>-6.1233133011118789E-2</v>
      </c>
      <c r="AZ248" s="66">
        <f t="shared" si="643"/>
        <v>4.9003301488391153E-2</v>
      </c>
      <c r="BA248" s="66">
        <f t="shared" si="643"/>
        <v>0.19290961282115332</v>
      </c>
      <c r="BB248" s="66">
        <f t="shared" si="643"/>
        <v>-0.14193062405842166</v>
      </c>
      <c r="BC248" s="66">
        <f t="shared" si="643"/>
        <v>5.758493301588722E-2</v>
      </c>
      <c r="BD248" s="66">
        <f t="shared" si="643"/>
        <v>0.15742190476942799</v>
      </c>
      <c r="BE248" s="66">
        <f t="shared" si="643"/>
        <v>0.15115366568103891</v>
      </c>
      <c r="BF248" s="66">
        <f t="shared" si="643"/>
        <v>-5.1098976964029971E-2</v>
      </c>
      <c r="BG248" s="66">
        <f t="shared" si="643"/>
        <v>-2.0417137229797717E-2</v>
      </c>
      <c r="BH248" s="66">
        <f t="shared" si="643"/>
        <v>4.30060108231059E-2</v>
      </c>
      <c r="BI248" s="66">
        <f t="shared" si="643"/>
        <v>-6.1783846500813117E-2</v>
      </c>
      <c r="BJ248" s="66">
        <f t="shared" si="644"/>
        <v>-6.468333617676918E-3</v>
      </c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</row>
    <row r="249" spans="2:85" x14ac:dyDescent="0.3">
      <c r="B249" s="54"/>
      <c r="C249" s="3">
        <v>14</v>
      </c>
      <c r="D249" s="66">
        <f t="shared" si="613"/>
        <v>-0.12301699375498511</v>
      </c>
      <c r="E249" s="66">
        <f t="shared" si="614"/>
        <v>3.0476949971958631E-2</v>
      </c>
      <c r="F249" s="66">
        <f t="shared" si="615"/>
        <v>0.21614158936483274</v>
      </c>
      <c r="G249" s="66">
        <f t="shared" si="616"/>
        <v>0.16192395237967855</v>
      </c>
      <c r="H249" s="66">
        <f t="shared" si="617"/>
        <v>-8.8355250396985371E-2</v>
      </c>
      <c r="I249" s="66">
        <f t="shared" si="618"/>
        <v>0.19201815919621462</v>
      </c>
      <c r="J249" s="66">
        <f t="shared" si="619"/>
        <v>0.13893126628466948</v>
      </c>
      <c r="K249" s="66">
        <f t="shared" si="620"/>
        <v>3.5214599375171428E-2</v>
      </c>
      <c r="L249" s="66">
        <f t="shared" si="621"/>
        <v>-0.28108991978482756</v>
      </c>
      <c r="M249" s="66">
        <f t="shared" si="622"/>
        <v>-0.11284240747028934</v>
      </c>
      <c r="N249" s="66">
        <f t="shared" si="623"/>
        <v>0.30475827520377485</v>
      </c>
      <c r="O249" s="66">
        <f t="shared" si="624"/>
        <v>-0.32086628557713442</v>
      </c>
      <c r="P249" s="66">
        <f t="shared" si="625"/>
        <v>0.15372462885875893</v>
      </c>
      <c r="Q249" s="66">
        <f t="shared" si="626"/>
        <v>-8.6301351219764358E-2</v>
      </c>
      <c r="R249" s="66">
        <f t="shared" si="627"/>
        <v>6.5614619287890932E-2</v>
      </c>
      <c r="S249" s="66">
        <f t="shared" si="628"/>
        <v>-0.30737950126443614</v>
      </c>
      <c r="T249" s="66">
        <f t="shared" si="629"/>
        <v>-7.3822893530542055E-2</v>
      </c>
      <c r="U249" s="66">
        <f t="shared" si="630"/>
        <v>5.6883411337096179E-2</v>
      </c>
      <c r="V249" s="66">
        <f t="shared" si="631"/>
        <v>-7.0099764028674585E-2</v>
      </c>
      <c r="W249" s="66">
        <f t="shared" si="632"/>
        <v>-0.47451298018024557</v>
      </c>
      <c r="X249" s="66">
        <f t="shared" si="633"/>
        <v>5.3077011795357489E-2</v>
      </c>
      <c r="Y249" s="66">
        <f t="shared" si="634"/>
        <v>0.10750331234530902</v>
      </c>
      <c r="Z249" s="66">
        <f t="shared" si="635"/>
        <v>0.30153468908425995</v>
      </c>
      <c r="AA249" s="66">
        <f t="shared" si="636"/>
        <v>-0.22716132583839663</v>
      </c>
      <c r="AB249" s="66">
        <f t="shared" si="637"/>
        <v>-1.2776013297507056E-2</v>
      </c>
      <c r="AC249" s="66">
        <f t="shared" si="638"/>
        <v>9.2285775365719844E-2</v>
      </c>
      <c r="AD249" s="66">
        <f t="shared" si="641"/>
        <v>-6.3073695585824166E-2</v>
      </c>
      <c r="AF249" s="4"/>
      <c r="AH249" s="3">
        <v>14</v>
      </c>
      <c r="AI249" s="66">
        <f t="shared" si="642"/>
        <v>-7.1979373052618145E-2</v>
      </c>
      <c r="AJ249" s="66">
        <f t="shared" si="643"/>
        <v>-0.1766782243603344</v>
      </c>
      <c r="AK249" s="66">
        <f t="shared" si="643"/>
        <v>1.2994366829961229E-3</v>
      </c>
      <c r="AL249" s="66">
        <f t="shared" si="643"/>
        <v>2.9713714439613816E-2</v>
      </c>
      <c r="AM249" s="66">
        <f t="shared" si="643"/>
        <v>-0.19544435735608762</v>
      </c>
      <c r="AN249" s="66">
        <f t="shared" si="643"/>
        <v>-4.6685177297562566E-2</v>
      </c>
      <c r="AO249" s="66">
        <f t="shared" si="643"/>
        <v>0.10765513520786638</v>
      </c>
      <c r="AP249" s="66">
        <f t="shared" si="643"/>
        <v>1.0566910171967742E-3</v>
      </c>
      <c r="AQ249" s="66">
        <f t="shared" si="643"/>
        <v>-0.17738393125122057</v>
      </c>
      <c r="AR249" s="66">
        <f t="shared" si="643"/>
        <v>0.15474517167497007</v>
      </c>
      <c r="AS249" s="66">
        <f t="shared" si="643"/>
        <v>-1.7446887197652874E-2</v>
      </c>
      <c r="AT249" s="66">
        <f t="shared" si="643"/>
        <v>2.4176089502320697E-2</v>
      </c>
      <c r="AU249" s="66">
        <f t="shared" si="643"/>
        <v>1.7867371185808618E-2</v>
      </c>
      <c r="AV249" s="66">
        <f t="shared" si="643"/>
        <v>0.10087203454910254</v>
      </c>
      <c r="AW249" s="66">
        <f t="shared" si="643"/>
        <v>2.7917048203160311E-3</v>
      </c>
      <c r="AX249" s="66">
        <f t="shared" si="643"/>
        <v>-0.24382011707681492</v>
      </c>
      <c r="AY249" s="66">
        <f t="shared" si="643"/>
        <v>-6.1233133011118789E-2</v>
      </c>
      <c r="AZ249" s="66">
        <f t="shared" si="643"/>
        <v>4.9003301488391153E-2</v>
      </c>
      <c r="BA249" s="66">
        <f t="shared" si="643"/>
        <v>0.19290961282115332</v>
      </c>
      <c r="BB249" s="66">
        <f t="shared" si="643"/>
        <v>-0.14193062405842166</v>
      </c>
      <c r="BC249" s="66">
        <f t="shared" si="643"/>
        <v>5.758493301588722E-2</v>
      </c>
      <c r="BD249" s="66">
        <f t="shared" si="643"/>
        <v>0.15742190476942799</v>
      </c>
      <c r="BE249" s="66">
        <f t="shared" si="643"/>
        <v>0.15115366568103891</v>
      </c>
      <c r="BF249" s="66">
        <f t="shared" si="643"/>
        <v>-5.1098976964029971E-2</v>
      </c>
      <c r="BG249" s="66">
        <f t="shared" si="643"/>
        <v>-2.0417137229797717E-2</v>
      </c>
      <c r="BH249" s="66">
        <f t="shared" si="643"/>
        <v>4.30060108231059E-2</v>
      </c>
      <c r="BI249" s="66">
        <f t="shared" si="643"/>
        <v>-6.1783846500813117E-2</v>
      </c>
      <c r="BJ249" s="66">
        <f t="shared" si="644"/>
        <v>-6.468333617676918E-3</v>
      </c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</row>
    <row r="250" spans="2:85" x14ac:dyDescent="0.3">
      <c r="B250" s="54"/>
      <c r="C250" s="3">
        <v>15</v>
      </c>
      <c r="D250" s="66">
        <f t="shared" si="613"/>
        <v>-0.12301699375498511</v>
      </c>
      <c r="E250" s="66">
        <f t="shared" si="614"/>
        <v>3.0476949971958631E-2</v>
      </c>
      <c r="F250" s="66">
        <f t="shared" si="615"/>
        <v>0.21614158936483274</v>
      </c>
      <c r="G250" s="66">
        <f t="shared" si="616"/>
        <v>0.16192395237967855</v>
      </c>
      <c r="H250" s="66">
        <f t="shared" si="617"/>
        <v>-8.8355250396985371E-2</v>
      </c>
      <c r="I250" s="66">
        <f t="shared" si="618"/>
        <v>0.19201815919621462</v>
      </c>
      <c r="J250" s="66">
        <f t="shared" si="619"/>
        <v>0.13893126628466948</v>
      </c>
      <c r="K250" s="66">
        <f t="shared" si="620"/>
        <v>3.5214599375171428E-2</v>
      </c>
      <c r="L250" s="66">
        <f t="shared" si="621"/>
        <v>-0.28108991978482756</v>
      </c>
      <c r="M250" s="66">
        <f t="shared" si="622"/>
        <v>-0.11284240747028934</v>
      </c>
      <c r="N250" s="66">
        <f t="shared" si="623"/>
        <v>0.30475827520377485</v>
      </c>
      <c r="O250" s="66">
        <f t="shared" si="624"/>
        <v>-0.32086628557713442</v>
      </c>
      <c r="P250" s="66">
        <f t="shared" si="625"/>
        <v>0.15372462885875893</v>
      </c>
      <c r="Q250" s="66">
        <f t="shared" si="626"/>
        <v>-8.6301351219764358E-2</v>
      </c>
      <c r="R250" s="66">
        <f t="shared" si="627"/>
        <v>6.5614619287890932E-2</v>
      </c>
      <c r="S250" s="66">
        <f t="shared" si="628"/>
        <v>-0.30737950126443614</v>
      </c>
      <c r="T250" s="66">
        <f t="shared" si="629"/>
        <v>-7.3822893530542055E-2</v>
      </c>
      <c r="U250" s="66">
        <f t="shared" si="630"/>
        <v>5.6883411337096179E-2</v>
      </c>
      <c r="V250" s="66">
        <f t="shared" si="631"/>
        <v>-7.0099764028674585E-2</v>
      </c>
      <c r="W250" s="66">
        <f t="shared" si="632"/>
        <v>-0.47451298018024557</v>
      </c>
      <c r="X250" s="66">
        <f t="shared" si="633"/>
        <v>5.3077011795357489E-2</v>
      </c>
      <c r="Y250" s="66">
        <f t="shared" si="634"/>
        <v>0.10750331234530902</v>
      </c>
      <c r="Z250" s="66">
        <f t="shared" si="635"/>
        <v>0.30153468908425995</v>
      </c>
      <c r="AA250" s="66">
        <f t="shared" si="636"/>
        <v>-0.22716132583839663</v>
      </c>
      <c r="AB250" s="66">
        <f t="shared" si="637"/>
        <v>-1.2776013297507056E-2</v>
      </c>
      <c r="AC250" s="66">
        <f t="shared" si="638"/>
        <v>9.2285775365719844E-2</v>
      </c>
      <c r="AD250" s="66">
        <f t="shared" si="641"/>
        <v>-6.3073695585824166E-2</v>
      </c>
      <c r="AF250" s="4"/>
      <c r="AH250" s="3">
        <v>15</v>
      </c>
      <c r="AI250" s="66">
        <f t="shared" si="642"/>
        <v>-7.1979373052618145E-2</v>
      </c>
      <c r="AJ250" s="66">
        <f t="shared" si="643"/>
        <v>-0.1766782243603344</v>
      </c>
      <c r="AK250" s="66">
        <f t="shared" si="643"/>
        <v>1.2994366829961229E-3</v>
      </c>
      <c r="AL250" s="66">
        <f t="shared" si="643"/>
        <v>2.9713714439613816E-2</v>
      </c>
      <c r="AM250" s="66">
        <f t="shared" si="643"/>
        <v>-0.19544435735608762</v>
      </c>
      <c r="AN250" s="66">
        <f t="shared" si="643"/>
        <v>-4.6685177297562566E-2</v>
      </c>
      <c r="AO250" s="66">
        <f t="shared" si="643"/>
        <v>0.10765513520786638</v>
      </c>
      <c r="AP250" s="66">
        <f t="shared" si="643"/>
        <v>1.0566910171967742E-3</v>
      </c>
      <c r="AQ250" s="66">
        <f t="shared" si="643"/>
        <v>-0.17738393125122057</v>
      </c>
      <c r="AR250" s="66">
        <f t="shared" si="643"/>
        <v>0.15474517167497007</v>
      </c>
      <c r="AS250" s="66">
        <f t="shared" si="643"/>
        <v>-1.7446887197652874E-2</v>
      </c>
      <c r="AT250" s="66">
        <f t="shared" si="643"/>
        <v>2.4176089502320697E-2</v>
      </c>
      <c r="AU250" s="66">
        <f t="shared" si="643"/>
        <v>1.7867371185808618E-2</v>
      </c>
      <c r="AV250" s="66">
        <f t="shared" si="643"/>
        <v>0.10087203454910254</v>
      </c>
      <c r="AW250" s="66">
        <f t="shared" si="643"/>
        <v>2.7917048203160311E-3</v>
      </c>
      <c r="AX250" s="66">
        <f t="shared" si="643"/>
        <v>-0.24382011707681492</v>
      </c>
      <c r="AY250" s="66">
        <f t="shared" si="643"/>
        <v>-6.1233133011118789E-2</v>
      </c>
      <c r="AZ250" s="66">
        <f t="shared" si="643"/>
        <v>4.9003301488391153E-2</v>
      </c>
      <c r="BA250" s="66">
        <f t="shared" si="643"/>
        <v>0.19290961282115332</v>
      </c>
      <c r="BB250" s="66">
        <f t="shared" si="643"/>
        <v>-0.14193062405842166</v>
      </c>
      <c r="BC250" s="66">
        <f t="shared" si="643"/>
        <v>5.758493301588722E-2</v>
      </c>
      <c r="BD250" s="66">
        <f t="shared" si="643"/>
        <v>0.15742190476942799</v>
      </c>
      <c r="BE250" s="66">
        <f t="shared" si="643"/>
        <v>0.15115366568103891</v>
      </c>
      <c r="BF250" s="66">
        <f t="shared" si="643"/>
        <v>-5.1098976964029971E-2</v>
      </c>
      <c r="BG250" s="66">
        <f t="shared" si="643"/>
        <v>-2.0417137229797717E-2</v>
      </c>
      <c r="BH250" s="66">
        <f t="shared" si="643"/>
        <v>4.30060108231059E-2</v>
      </c>
      <c r="BI250" s="66">
        <f t="shared" si="643"/>
        <v>-6.1783846500813117E-2</v>
      </c>
      <c r="BJ250" s="66">
        <f t="shared" si="644"/>
        <v>-6.468333617676918E-3</v>
      </c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</row>
    <row r="251" spans="2:85" x14ac:dyDescent="0.3">
      <c r="B251" s="54"/>
      <c r="C251" s="3">
        <v>16</v>
      </c>
      <c r="D251" s="66">
        <f t="shared" si="613"/>
        <v>-0.12301699375498511</v>
      </c>
      <c r="E251" s="66">
        <f t="shared" si="614"/>
        <v>3.0476949971958631E-2</v>
      </c>
      <c r="F251" s="66">
        <f t="shared" si="615"/>
        <v>0.21614158936483274</v>
      </c>
      <c r="G251" s="66">
        <f t="shared" si="616"/>
        <v>0.16192395237967855</v>
      </c>
      <c r="H251" s="66">
        <f t="shared" si="617"/>
        <v>-8.8355250396985371E-2</v>
      </c>
      <c r="I251" s="66">
        <f t="shared" si="618"/>
        <v>0.19201815919621462</v>
      </c>
      <c r="J251" s="66">
        <f t="shared" si="619"/>
        <v>0.13893126628466948</v>
      </c>
      <c r="K251" s="66">
        <f t="shared" si="620"/>
        <v>3.5214599375171428E-2</v>
      </c>
      <c r="L251" s="66">
        <f t="shared" si="621"/>
        <v>-0.28108991978482756</v>
      </c>
      <c r="M251" s="66">
        <f t="shared" si="622"/>
        <v>-0.11284240747028934</v>
      </c>
      <c r="N251" s="66">
        <f t="shared" si="623"/>
        <v>0.30475827520377485</v>
      </c>
      <c r="O251" s="66">
        <f t="shared" si="624"/>
        <v>-0.32086628557713442</v>
      </c>
      <c r="P251" s="66">
        <f t="shared" si="625"/>
        <v>0.15372462885875893</v>
      </c>
      <c r="Q251" s="66">
        <f t="shared" si="626"/>
        <v>-8.6301351219764358E-2</v>
      </c>
      <c r="R251" s="66">
        <f t="shared" si="627"/>
        <v>6.5614619287890932E-2</v>
      </c>
      <c r="S251" s="66">
        <f t="shared" si="628"/>
        <v>-0.30737950126443614</v>
      </c>
      <c r="T251" s="66">
        <f t="shared" si="629"/>
        <v>-7.3822893530542055E-2</v>
      </c>
      <c r="U251" s="66">
        <f t="shared" si="630"/>
        <v>5.6883411337096179E-2</v>
      </c>
      <c r="V251" s="66">
        <f t="shared" si="631"/>
        <v>-7.0099764028674585E-2</v>
      </c>
      <c r="W251" s="66">
        <f t="shared" si="632"/>
        <v>-0.47451298018024557</v>
      </c>
      <c r="X251" s="66">
        <f t="shared" si="633"/>
        <v>5.3077011795357489E-2</v>
      </c>
      <c r="Y251" s="66">
        <f t="shared" si="634"/>
        <v>0.10750331234530902</v>
      </c>
      <c r="Z251" s="66">
        <f t="shared" si="635"/>
        <v>0.30153468908425995</v>
      </c>
      <c r="AA251" s="66">
        <f t="shared" si="636"/>
        <v>-0.22716132583839663</v>
      </c>
      <c r="AB251" s="66">
        <f t="shared" si="637"/>
        <v>-1.2776013297507056E-2</v>
      </c>
      <c r="AC251" s="66">
        <f t="shared" si="638"/>
        <v>9.2285775365719844E-2</v>
      </c>
      <c r="AD251" s="66">
        <f t="shared" si="641"/>
        <v>-6.3073695585824166E-2</v>
      </c>
      <c r="AF251" s="4"/>
      <c r="AH251" s="3">
        <v>16</v>
      </c>
      <c r="AI251" s="66">
        <f t="shared" si="642"/>
        <v>-7.1979373052618145E-2</v>
      </c>
      <c r="AJ251" s="66">
        <f t="shared" si="643"/>
        <v>-0.1766782243603344</v>
      </c>
      <c r="AK251" s="66">
        <f t="shared" si="643"/>
        <v>1.2994366829961229E-3</v>
      </c>
      <c r="AL251" s="66">
        <f t="shared" si="643"/>
        <v>2.9713714439613816E-2</v>
      </c>
      <c r="AM251" s="66">
        <f t="shared" si="643"/>
        <v>-0.19544435735608762</v>
      </c>
      <c r="AN251" s="66">
        <f t="shared" si="643"/>
        <v>-4.6685177297562566E-2</v>
      </c>
      <c r="AO251" s="66">
        <f t="shared" si="643"/>
        <v>0.10765513520786638</v>
      </c>
      <c r="AP251" s="66">
        <f t="shared" si="643"/>
        <v>1.0566910171967742E-3</v>
      </c>
      <c r="AQ251" s="66">
        <f t="shared" si="643"/>
        <v>-0.17738393125122057</v>
      </c>
      <c r="AR251" s="66">
        <f t="shared" si="643"/>
        <v>0.15474517167497007</v>
      </c>
      <c r="AS251" s="66">
        <f t="shared" si="643"/>
        <v>-1.7446887197652874E-2</v>
      </c>
      <c r="AT251" s="66">
        <f t="shared" si="643"/>
        <v>2.4176089502320697E-2</v>
      </c>
      <c r="AU251" s="66">
        <f t="shared" si="643"/>
        <v>1.7867371185808618E-2</v>
      </c>
      <c r="AV251" s="66">
        <f t="shared" si="643"/>
        <v>0.10087203454910254</v>
      </c>
      <c r="AW251" s="66">
        <f t="shared" si="643"/>
        <v>2.7917048203160311E-3</v>
      </c>
      <c r="AX251" s="66">
        <f t="shared" si="643"/>
        <v>-0.24382011707681492</v>
      </c>
      <c r="AY251" s="66">
        <f t="shared" si="643"/>
        <v>-6.1233133011118789E-2</v>
      </c>
      <c r="AZ251" s="66">
        <f t="shared" si="643"/>
        <v>4.9003301488391153E-2</v>
      </c>
      <c r="BA251" s="66">
        <f t="shared" si="643"/>
        <v>0.19290961282115332</v>
      </c>
      <c r="BB251" s="66">
        <f t="shared" si="643"/>
        <v>-0.14193062405842166</v>
      </c>
      <c r="BC251" s="66">
        <f t="shared" si="643"/>
        <v>5.758493301588722E-2</v>
      </c>
      <c r="BD251" s="66">
        <f t="shared" si="643"/>
        <v>0.15742190476942799</v>
      </c>
      <c r="BE251" s="66">
        <f t="shared" si="643"/>
        <v>0.15115366568103891</v>
      </c>
      <c r="BF251" s="66">
        <f t="shared" si="643"/>
        <v>-5.1098976964029971E-2</v>
      </c>
      <c r="BG251" s="66">
        <f t="shared" si="643"/>
        <v>-2.0417137229797717E-2</v>
      </c>
      <c r="BH251" s="66">
        <f t="shared" si="643"/>
        <v>4.30060108231059E-2</v>
      </c>
      <c r="BI251" s="66">
        <f t="shared" si="643"/>
        <v>-6.1783846500813117E-2</v>
      </c>
      <c r="BJ251" s="66">
        <f t="shared" si="644"/>
        <v>-6.468333617676918E-3</v>
      </c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</row>
    <row r="252" spans="2:85" x14ac:dyDescent="0.3">
      <c r="B252" s="54"/>
      <c r="C252" s="3">
        <v>17</v>
      </c>
      <c r="D252" s="66">
        <f t="shared" si="613"/>
        <v>-0.12301699375498511</v>
      </c>
      <c r="E252" s="66">
        <f t="shared" si="614"/>
        <v>3.0476949971958631E-2</v>
      </c>
      <c r="F252" s="66">
        <f t="shared" si="615"/>
        <v>0.21614158936483274</v>
      </c>
      <c r="G252" s="66">
        <f t="shared" si="616"/>
        <v>0.16192395237967855</v>
      </c>
      <c r="H252" s="66">
        <f t="shared" si="617"/>
        <v>-8.8355250396985371E-2</v>
      </c>
      <c r="I252" s="66">
        <f t="shared" si="618"/>
        <v>0.19201815919621462</v>
      </c>
      <c r="J252" s="66">
        <f t="shared" si="619"/>
        <v>0.13893126628466948</v>
      </c>
      <c r="K252" s="66">
        <f t="shared" si="620"/>
        <v>3.5214599375171428E-2</v>
      </c>
      <c r="L252" s="66">
        <f t="shared" si="621"/>
        <v>-0.28108991978482756</v>
      </c>
      <c r="M252" s="66">
        <f t="shared" si="622"/>
        <v>-0.11284240747028934</v>
      </c>
      <c r="N252" s="66">
        <f t="shared" si="623"/>
        <v>0.30475827520377485</v>
      </c>
      <c r="O252" s="66">
        <f t="shared" si="624"/>
        <v>-0.32086628557713442</v>
      </c>
      <c r="P252" s="66">
        <f t="shared" si="625"/>
        <v>0.15372462885875893</v>
      </c>
      <c r="Q252" s="66">
        <f t="shared" si="626"/>
        <v>-8.6301351219764358E-2</v>
      </c>
      <c r="R252" s="66">
        <f t="shared" si="627"/>
        <v>6.5614619287890932E-2</v>
      </c>
      <c r="S252" s="66">
        <f t="shared" si="628"/>
        <v>-0.30737950126443614</v>
      </c>
      <c r="T252" s="66">
        <f t="shared" si="629"/>
        <v>-7.3822893530542055E-2</v>
      </c>
      <c r="U252" s="66">
        <f t="shared" si="630"/>
        <v>5.6883411337096179E-2</v>
      </c>
      <c r="V252" s="66">
        <f t="shared" si="631"/>
        <v>-7.0099764028674585E-2</v>
      </c>
      <c r="W252" s="66">
        <f t="shared" si="632"/>
        <v>-0.47451298018024557</v>
      </c>
      <c r="X252" s="66">
        <f t="shared" si="633"/>
        <v>5.3077011795357489E-2</v>
      </c>
      <c r="Y252" s="66">
        <f t="shared" si="634"/>
        <v>0.10750331234530902</v>
      </c>
      <c r="Z252" s="66">
        <f t="shared" si="635"/>
        <v>0.30153468908425995</v>
      </c>
      <c r="AA252" s="66">
        <f t="shared" si="636"/>
        <v>-0.22716132583839663</v>
      </c>
      <c r="AB252" s="66">
        <f t="shared" si="637"/>
        <v>-1.2776013297507056E-2</v>
      </c>
      <c r="AC252" s="66">
        <f t="shared" si="638"/>
        <v>9.2285775365719844E-2</v>
      </c>
      <c r="AD252" s="66">
        <f t="shared" si="641"/>
        <v>-6.3073695585824166E-2</v>
      </c>
      <c r="AF252" s="4"/>
      <c r="AH252" s="3">
        <v>17</v>
      </c>
      <c r="AI252" s="66">
        <f t="shared" si="642"/>
        <v>-7.1979373052618145E-2</v>
      </c>
      <c r="AJ252" s="66">
        <f t="shared" si="643"/>
        <v>-0.1766782243603344</v>
      </c>
      <c r="AK252" s="66">
        <f t="shared" si="643"/>
        <v>1.2994366829961229E-3</v>
      </c>
      <c r="AL252" s="66">
        <f t="shared" si="643"/>
        <v>2.9713714439613816E-2</v>
      </c>
      <c r="AM252" s="66">
        <f t="shared" si="643"/>
        <v>-0.19544435735608762</v>
      </c>
      <c r="AN252" s="66">
        <f t="shared" si="643"/>
        <v>-4.6685177297562566E-2</v>
      </c>
      <c r="AO252" s="66">
        <f t="shared" si="643"/>
        <v>0.10765513520786638</v>
      </c>
      <c r="AP252" s="66">
        <f t="shared" si="643"/>
        <v>1.0566910171967742E-3</v>
      </c>
      <c r="AQ252" s="66">
        <f t="shared" si="643"/>
        <v>-0.17738393125122057</v>
      </c>
      <c r="AR252" s="66">
        <f t="shared" si="643"/>
        <v>0.15474517167497007</v>
      </c>
      <c r="AS252" s="66">
        <f t="shared" si="643"/>
        <v>-1.7446887197652874E-2</v>
      </c>
      <c r="AT252" s="66">
        <f t="shared" si="643"/>
        <v>2.4176089502320697E-2</v>
      </c>
      <c r="AU252" s="66">
        <f t="shared" si="643"/>
        <v>1.7867371185808618E-2</v>
      </c>
      <c r="AV252" s="66">
        <f t="shared" si="643"/>
        <v>0.10087203454910254</v>
      </c>
      <c r="AW252" s="66">
        <f t="shared" si="643"/>
        <v>2.7917048203160311E-3</v>
      </c>
      <c r="AX252" s="66">
        <f t="shared" si="643"/>
        <v>-0.24382011707681492</v>
      </c>
      <c r="AY252" s="66">
        <f t="shared" si="643"/>
        <v>-6.1233133011118789E-2</v>
      </c>
      <c r="AZ252" s="66">
        <f t="shared" si="643"/>
        <v>4.9003301488391153E-2</v>
      </c>
      <c r="BA252" s="66">
        <f t="shared" si="643"/>
        <v>0.19290961282115332</v>
      </c>
      <c r="BB252" s="66">
        <f t="shared" si="643"/>
        <v>-0.14193062405842166</v>
      </c>
      <c r="BC252" s="66">
        <f t="shared" si="643"/>
        <v>5.758493301588722E-2</v>
      </c>
      <c r="BD252" s="66">
        <f t="shared" si="643"/>
        <v>0.15742190476942799</v>
      </c>
      <c r="BE252" s="66">
        <f t="shared" si="643"/>
        <v>0.15115366568103891</v>
      </c>
      <c r="BF252" s="66">
        <f t="shared" si="643"/>
        <v>-5.1098976964029971E-2</v>
      </c>
      <c r="BG252" s="66">
        <f t="shared" si="643"/>
        <v>-2.0417137229797717E-2</v>
      </c>
      <c r="BH252" s="66">
        <f t="shared" si="643"/>
        <v>4.30060108231059E-2</v>
      </c>
      <c r="BI252" s="66">
        <f t="shared" si="643"/>
        <v>-6.1783846500813117E-2</v>
      </c>
      <c r="BJ252" s="66">
        <f t="shared" si="644"/>
        <v>-6.468333617676918E-3</v>
      </c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</row>
    <row r="253" spans="2:85" x14ac:dyDescent="0.3">
      <c r="B253" s="54"/>
      <c r="C253" s="3">
        <v>18</v>
      </c>
      <c r="D253" s="66">
        <f t="shared" si="613"/>
        <v>-0.12301699375498511</v>
      </c>
      <c r="E253" s="66">
        <f t="shared" si="614"/>
        <v>3.0476949971958631E-2</v>
      </c>
      <c r="F253" s="66">
        <f t="shared" si="615"/>
        <v>0.21614158936483274</v>
      </c>
      <c r="G253" s="66">
        <f t="shared" si="616"/>
        <v>0.16192395237967855</v>
      </c>
      <c r="H253" s="66">
        <f t="shared" si="617"/>
        <v>-8.8355250396985371E-2</v>
      </c>
      <c r="I253" s="66">
        <f t="shared" si="618"/>
        <v>0.19201815919621462</v>
      </c>
      <c r="J253" s="66">
        <f t="shared" si="619"/>
        <v>0.13893126628466948</v>
      </c>
      <c r="K253" s="66">
        <f t="shared" si="620"/>
        <v>3.5214599375171428E-2</v>
      </c>
      <c r="L253" s="66">
        <f t="shared" si="621"/>
        <v>-0.28108991978482756</v>
      </c>
      <c r="M253" s="66">
        <f t="shared" si="622"/>
        <v>-0.11284240747028934</v>
      </c>
      <c r="N253" s="66">
        <f t="shared" si="623"/>
        <v>0.30475827520377485</v>
      </c>
      <c r="O253" s="66">
        <f t="shared" si="624"/>
        <v>-0.32086628557713442</v>
      </c>
      <c r="P253" s="66">
        <f t="shared" si="625"/>
        <v>0.15372462885875893</v>
      </c>
      <c r="Q253" s="66">
        <f t="shared" si="626"/>
        <v>-8.6301351219764358E-2</v>
      </c>
      <c r="R253" s="66">
        <f t="shared" si="627"/>
        <v>6.5614619287890932E-2</v>
      </c>
      <c r="S253" s="66">
        <f t="shared" si="628"/>
        <v>-0.30737950126443614</v>
      </c>
      <c r="T253" s="66">
        <f t="shared" si="629"/>
        <v>-7.3822893530542055E-2</v>
      </c>
      <c r="U253" s="66">
        <f t="shared" si="630"/>
        <v>5.6883411337096179E-2</v>
      </c>
      <c r="V253" s="66">
        <f t="shared" si="631"/>
        <v>-7.0099764028674585E-2</v>
      </c>
      <c r="W253" s="66">
        <f t="shared" si="632"/>
        <v>-0.47451298018024557</v>
      </c>
      <c r="X253" s="66">
        <f t="shared" si="633"/>
        <v>5.3077011795357489E-2</v>
      </c>
      <c r="Y253" s="66">
        <f t="shared" si="634"/>
        <v>0.10750331234530902</v>
      </c>
      <c r="Z253" s="66">
        <f t="shared" si="635"/>
        <v>0.30153468908425995</v>
      </c>
      <c r="AA253" s="66">
        <f t="shared" si="636"/>
        <v>-0.22716132583839663</v>
      </c>
      <c r="AB253" s="66">
        <f t="shared" si="637"/>
        <v>-1.2776013297507056E-2</v>
      </c>
      <c r="AC253" s="66">
        <f t="shared" si="638"/>
        <v>9.2285775365719844E-2</v>
      </c>
      <c r="AD253" s="66">
        <f t="shared" si="641"/>
        <v>-6.3073695585824166E-2</v>
      </c>
      <c r="AF253" s="4"/>
      <c r="AH253" s="3">
        <v>18</v>
      </c>
      <c r="AI253" s="66">
        <f t="shared" si="642"/>
        <v>-7.1979373052618145E-2</v>
      </c>
      <c r="AJ253" s="66">
        <f t="shared" si="643"/>
        <v>-0.1766782243603344</v>
      </c>
      <c r="AK253" s="66">
        <f t="shared" si="643"/>
        <v>1.2994366829961229E-3</v>
      </c>
      <c r="AL253" s="66">
        <f t="shared" si="643"/>
        <v>2.9713714439613816E-2</v>
      </c>
      <c r="AM253" s="66">
        <f t="shared" si="643"/>
        <v>-0.19544435735608762</v>
      </c>
      <c r="AN253" s="66">
        <f t="shared" si="643"/>
        <v>-4.6685177297562566E-2</v>
      </c>
      <c r="AO253" s="66">
        <f t="shared" si="643"/>
        <v>0.10765513520786638</v>
      </c>
      <c r="AP253" s="66">
        <f t="shared" si="643"/>
        <v>1.0566910171967742E-3</v>
      </c>
      <c r="AQ253" s="66">
        <f t="shared" si="643"/>
        <v>-0.17738393125122057</v>
      </c>
      <c r="AR253" s="66">
        <f t="shared" si="643"/>
        <v>0.15474517167497007</v>
      </c>
      <c r="AS253" s="66">
        <f t="shared" si="643"/>
        <v>-1.7446887197652874E-2</v>
      </c>
      <c r="AT253" s="66">
        <f t="shared" si="643"/>
        <v>2.4176089502320697E-2</v>
      </c>
      <c r="AU253" s="66">
        <f t="shared" si="643"/>
        <v>1.7867371185808618E-2</v>
      </c>
      <c r="AV253" s="66">
        <f t="shared" si="643"/>
        <v>0.10087203454910254</v>
      </c>
      <c r="AW253" s="66">
        <f t="shared" si="643"/>
        <v>2.7917048203160311E-3</v>
      </c>
      <c r="AX253" s="66">
        <f t="shared" si="643"/>
        <v>-0.24382011707681492</v>
      </c>
      <c r="AY253" s="66">
        <f t="shared" si="643"/>
        <v>-6.1233133011118789E-2</v>
      </c>
      <c r="AZ253" s="66">
        <f t="shared" si="643"/>
        <v>4.9003301488391153E-2</v>
      </c>
      <c r="BA253" s="66">
        <f t="shared" si="643"/>
        <v>0.19290961282115332</v>
      </c>
      <c r="BB253" s="66">
        <f t="shared" si="643"/>
        <v>-0.14193062405842166</v>
      </c>
      <c r="BC253" s="66">
        <f t="shared" si="643"/>
        <v>5.758493301588722E-2</v>
      </c>
      <c r="BD253" s="66">
        <f t="shared" si="643"/>
        <v>0.15742190476942799</v>
      </c>
      <c r="BE253" s="66">
        <f t="shared" si="643"/>
        <v>0.15115366568103891</v>
      </c>
      <c r="BF253" s="66">
        <f t="shared" si="643"/>
        <v>-5.1098976964029971E-2</v>
      </c>
      <c r="BG253" s="66">
        <f t="shared" si="643"/>
        <v>-2.0417137229797717E-2</v>
      </c>
      <c r="BH253" s="66">
        <f t="shared" si="643"/>
        <v>4.30060108231059E-2</v>
      </c>
      <c r="BI253" s="66">
        <f t="shared" si="643"/>
        <v>-6.1783846500813117E-2</v>
      </c>
      <c r="BJ253" s="66">
        <f t="shared" si="644"/>
        <v>-6.468333617676918E-3</v>
      </c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</row>
    <row r="254" spans="2:85" x14ac:dyDescent="0.3">
      <c r="B254" s="54"/>
      <c r="C254" s="3">
        <v>19</v>
      </c>
      <c r="D254" s="66">
        <f t="shared" si="613"/>
        <v>-0.12301699375498511</v>
      </c>
      <c r="E254" s="66">
        <f t="shared" si="614"/>
        <v>3.0476949971958631E-2</v>
      </c>
      <c r="F254" s="66">
        <f t="shared" si="615"/>
        <v>0.21614158936483274</v>
      </c>
      <c r="G254" s="66">
        <f t="shared" si="616"/>
        <v>0.16192395237967855</v>
      </c>
      <c r="H254" s="66">
        <f t="shared" si="617"/>
        <v>-8.8355250396985371E-2</v>
      </c>
      <c r="I254" s="66">
        <f t="shared" si="618"/>
        <v>0.19201815919621462</v>
      </c>
      <c r="J254" s="66">
        <f t="shared" si="619"/>
        <v>0.13893126628466948</v>
      </c>
      <c r="K254" s="66">
        <f t="shared" si="620"/>
        <v>3.5214599375171428E-2</v>
      </c>
      <c r="L254" s="66">
        <f t="shared" si="621"/>
        <v>-0.28108991978482756</v>
      </c>
      <c r="M254" s="66">
        <f t="shared" si="622"/>
        <v>-0.11284240747028934</v>
      </c>
      <c r="N254" s="66">
        <f t="shared" si="623"/>
        <v>0.30475827520377485</v>
      </c>
      <c r="O254" s="66">
        <f t="shared" si="624"/>
        <v>-0.32086628557713442</v>
      </c>
      <c r="P254" s="66">
        <f t="shared" si="625"/>
        <v>0.15372462885875893</v>
      </c>
      <c r="Q254" s="66">
        <f t="shared" si="626"/>
        <v>-8.6301351219764358E-2</v>
      </c>
      <c r="R254" s="66">
        <f t="shared" si="627"/>
        <v>6.5614619287890932E-2</v>
      </c>
      <c r="S254" s="66">
        <f t="shared" si="628"/>
        <v>-0.30737950126443614</v>
      </c>
      <c r="T254" s="66">
        <f t="shared" si="629"/>
        <v>-7.3822893530542055E-2</v>
      </c>
      <c r="U254" s="66">
        <f t="shared" si="630"/>
        <v>5.6883411337096179E-2</v>
      </c>
      <c r="V254" s="66">
        <f t="shared" si="631"/>
        <v>-7.0099764028674585E-2</v>
      </c>
      <c r="W254" s="66">
        <f t="shared" si="632"/>
        <v>-0.47451298018024557</v>
      </c>
      <c r="X254" s="66">
        <f t="shared" si="633"/>
        <v>5.3077011795357489E-2</v>
      </c>
      <c r="Y254" s="66">
        <f t="shared" si="634"/>
        <v>0.10750331234530902</v>
      </c>
      <c r="Z254" s="66">
        <f t="shared" si="635"/>
        <v>0.30153468908425995</v>
      </c>
      <c r="AA254" s="66">
        <f t="shared" si="636"/>
        <v>-0.22716132583839663</v>
      </c>
      <c r="AB254" s="66">
        <f t="shared" si="637"/>
        <v>-1.2776013297507056E-2</v>
      </c>
      <c r="AC254" s="66">
        <f t="shared" si="638"/>
        <v>9.2285775365719844E-2</v>
      </c>
      <c r="AD254" s="66">
        <f t="shared" si="641"/>
        <v>-6.3073695585824166E-2</v>
      </c>
      <c r="AF254" s="4"/>
      <c r="AH254" s="3">
        <v>19</v>
      </c>
      <c r="AI254" s="66">
        <f t="shared" si="642"/>
        <v>-7.1979373052618145E-2</v>
      </c>
      <c r="AJ254" s="66">
        <f t="shared" si="643"/>
        <v>-0.1766782243603344</v>
      </c>
      <c r="AK254" s="66">
        <f t="shared" si="643"/>
        <v>1.2994366829961229E-3</v>
      </c>
      <c r="AL254" s="66">
        <f t="shared" si="643"/>
        <v>2.9713714439613816E-2</v>
      </c>
      <c r="AM254" s="66">
        <f t="shared" si="643"/>
        <v>-0.19544435735608762</v>
      </c>
      <c r="AN254" s="66">
        <f t="shared" si="643"/>
        <v>-4.6685177297562566E-2</v>
      </c>
      <c r="AO254" s="66">
        <f t="shared" si="643"/>
        <v>0.10765513520786638</v>
      </c>
      <c r="AP254" s="66">
        <f t="shared" si="643"/>
        <v>1.0566910171967742E-3</v>
      </c>
      <c r="AQ254" s="66">
        <f t="shared" si="643"/>
        <v>-0.17738393125122057</v>
      </c>
      <c r="AR254" s="66">
        <f t="shared" si="643"/>
        <v>0.15474517167497007</v>
      </c>
      <c r="AS254" s="66">
        <f t="shared" si="643"/>
        <v>-1.7446887197652874E-2</v>
      </c>
      <c r="AT254" s="66">
        <f t="shared" si="643"/>
        <v>2.4176089502320697E-2</v>
      </c>
      <c r="AU254" s="66">
        <f t="shared" si="643"/>
        <v>1.7867371185808618E-2</v>
      </c>
      <c r="AV254" s="66">
        <f t="shared" si="643"/>
        <v>0.10087203454910254</v>
      </c>
      <c r="AW254" s="66">
        <f t="shared" si="643"/>
        <v>2.7917048203160311E-3</v>
      </c>
      <c r="AX254" s="66">
        <f t="shared" si="643"/>
        <v>-0.24382011707681492</v>
      </c>
      <c r="AY254" s="66">
        <f t="shared" si="643"/>
        <v>-6.1233133011118789E-2</v>
      </c>
      <c r="AZ254" s="66">
        <f t="shared" si="643"/>
        <v>4.9003301488391153E-2</v>
      </c>
      <c r="BA254" s="66">
        <f t="shared" si="643"/>
        <v>0.19290961282115332</v>
      </c>
      <c r="BB254" s="66">
        <f t="shared" si="643"/>
        <v>-0.14193062405842166</v>
      </c>
      <c r="BC254" s="66">
        <f t="shared" si="643"/>
        <v>5.758493301588722E-2</v>
      </c>
      <c r="BD254" s="66">
        <f t="shared" si="643"/>
        <v>0.15742190476942799</v>
      </c>
      <c r="BE254" s="66">
        <f t="shared" si="643"/>
        <v>0.15115366568103891</v>
      </c>
      <c r="BF254" s="66">
        <f t="shared" si="643"/>
        <v>-5.1098976964029971E-2</v>
      </c>
      <c r="BG254" s="66">
        <f t="shared" si="643"/>
        <v>-2.0417137229797717E-2</v>
      </c>
      <c r="BH254" s="66">
        <f t="shared" si="643"/>
        <v>4.30060108231059E-2</v>
      </c>
      <c r="BI254" s="66">
        <f t="shared" si="643"/>
        <v>-6.1783846500813117E-2</v>
      </c>
      <c r="BJ254" s="66">
        <f t="shared" si="644"/>
        <v>-6.468333617676918E-3</v>
      </c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</row>
    <row r="255" spans="2:85" x14ac:dyDescent="0.3">
      <c r="B255" s="54"/>
      <c r="C255" s="3">
        <v>20</v>
      </c>
      <c r="D255" s="66">
        <f t="shared" si="613"/>
        <v>-0.12301699375498511</v>
      </c>
      <c r="E255" s="66">
        <f t="shared" si="614"/>
        <v>3.0476949971958631E-2</v>
      </c>
      <c r="F255" s="66">
        <f t="shared" si="615"/>
        <v>0.21614158936483274</v>
      </c>
      <c r="G255" s="66">
        <f t="shared" si="616"/>
        <v>0.16192395237967855</v>
      </c>
      <c r="H255" s="66">
        <f t="shared" si="617"/>
        <v>-8.8355250396985371E-2</v>
      </c>
      <c r="I255" s="66">
        <f t="shared" si="618"/>
        <v>0.19201815919621462</v>
      </c>
      <c r="J255" s="66">
        <f t="shared" si="619"/>
        <v>0.13893126628466948</v>
      </c>
      <c r="K255" s="66">
        <f t="shared" si="620"/>
        <v>3.5214599375171428E-2</v>
      </c>
      <c r="L255" s="66">
        <f t="shared" si="621"/>
        <v>-0.28108991978482756</v>
      </c>
      <c r="M255" s="66">
        <f t="shared" si="622"/>
        <v>-0.11284240747028934</v>
      </c>
      <c r="N255" s="66">
        <f t="shared" si="623"/>
        <v>0.30475827520377485</v>
      </c>
      <c r="O255" s="66">
        <f t="shared" si="624"/>
        <v>-0.32086628557713442</v>
      </c>
      <c r="P255" s="66">
        <f t="shared" si="625"/>
        <v>0.15372462885875893</v>
      </c>
      <c r="Q255" s="66">
        <f t="shared" si="626"/>
        <v>-8.6301351219764358E-2</v>
      </c>
      <c r="R255" s="66">
        <f t="shared" si="627"/>
        <v>6.5614619287890932E-2</v>
      </c>
      <c r="S255" s="66">
        <f t="shared" si="628"/>
        <v>-0.30737950126443614</v>
      </c>
      <c r="T255" s="66">
        <f t="shared" si="629"/>
        <v>-7.3822893530542055E-2</v>
      </c>
      <c r="U255" s="66">
        <f t="shared" si="630"/>
        <v>5.6883411337096179E-2</v>
      </c>
      <c r="V255" s="66">
        <f t="shared" si="631"/>
        <v>-7.0099764028674585E-2</v>
      </c>
      <c r="W255" s="66">
        <f t="shared" si="632"/>
        <v>-0.47451298018024557</v>
      </c>
      <c r="X255" s="66">
        <f t="shared" si="633"/>
        <v>5.3077011795357489E-2</v>
      </c>
      <c r="Y255" s="66">
        <f t="shared" si="634"/>
        <v>0.10750331234530902</v>
      </c>
      <c r="Z255" s="66">
        <f t="shared" si="635"/>
        <v>0.30153468908425995</v>
      </c>
      <c r="AA255" s="66">
        <f t="shared" si="636"/>
        <v>-0.22716132583839663</v>
      </c>
      <c r="AB255" s="66">
        <f t="shared" si="637"/>
        <v>-1.2776013297507056E-2</v>
      </c>
      <c r="AC255" s="66">
        <f t="shared" si="638"/>
        <v>9.2285775365719844E-2</v>
      </c>
      <c r="AD255" s="66">
        <f t="shared" si="641"/>
        <v>-6.3073695585824166E-2</v>
      </c>
      <c r="AF255" s="4"/>
      <c r="AH255" s="3">
        <v>20</v>
      </c>
      <c r="AI255" s="66">
        <f t="shared" si="642"/>
        <v>-7.1979373052618145E-2</v>
      </c>
      <c r="AJ255" s="66">
        <f t="shared" si="643"/>
        <v>-0.1766782243603344</v>
      </c>
      <c r="AK255" s="66">
        <f t="shared" si="643"/>
        <v>1.2994366829961229E-3</v>
      </c>
      <c r="AL255" s="66">
        <f t="shared" si="643"/>
        <v>2.9713714439613816E-2</v>
      </c>
      <c r="AM255" s="66">
        <f t="shared" si="643"/>
        <v>-0.19544435735608762</v>
      </c>
      <c r="AN255" s="66">
        <f t="shared" si="643"/>
        <v>-4.6685177297562566E-2</v>
      </c>
      <c r="AO255" s="66">
        <f t="shared" si="643"/>
        <v>0.10765513520786638</v>
      </c>
      <c r="AP255" s="66">
        <f t="shared" si="643"/>
        <v>1.0566910171967742E-3</v>
      </c>
      <c r="AQ255" s="66">
        <f>AQ$216</f>
        <v>-0.17738393125122057</v>
      </c>
      <c r="AR255" s="66">
        <f t="shared" si="643"/>
        <v>0.15474517167497007</v>
      </c>
      <c r="AS255" s="66">
        <f t="shared" si="643"/>
        <v>-1.7446887197652874E-2</v>
      </c>
      <c r="AT255" s="66">
        <f t="shared" si="643"/>
        <v>2.4176089502320697E-2</v>
      </c>
      <c r="AU255" s="66">
        <f t="shared" si="643"/>
        <v>1.7867371185808618E-2</v>
      </c>
      <c r="AV255" s="66">
        <f t="shared" si="643"/>
        <v>0.10087203454910254</v>
      </c>
      <c r="AW255" s="66">
        <f t="shared" si="643"/>
        <v>2.7917048203160311E-3</v>
      </c>
      <c r="AX255" s="66">
        <f t="shared" si="643"/>
        <v>-0.24382011707681492</v>
      </c>
      <c r="AY255" s="66">
        <f t="shared" si="643"/>
        <v>-6.1233133011118789E-2</v>
      </c>
      <c r="AZ255" s="66">
        <f t="shared" si="643"/>
        <v>4.9003301488391153E-2</v>
      </c>
      <c r="BA255" s="66">
        <f t="shared" si="643"/>
        <v>0.19290961282115332</v>
      </c>
      <c r="BB255" s="66">
        <f t="shared" si="643"/>
        <v>-0.14193062405842166</v>
      </c>
      <c r="BC255" s="66">
        <f t="shared" si="643"/>
        <v>5.758493301588722E-2</v>
      </c>
      <c r="BD255" s="66">
        <f t="shared" si="643"/>
        <v>0.15742190476942799</v>
      </c>
      <c r="BE255" s="66">
        <f t="shared" si="643"/>
        <v>0.15115366568103891</v>
      </c>
      <c r="BF255" s="66">
        <f t="shared" si="643"/>
        <v>-5.1098976964029971E-2</v>
      </c>
      <c r="BG255" s="66">
        <f t="shared" si="643"/>
        <v>-2.0417137229797717E-2</v>
      </c>
      <c r="BH255" s="66">
        <f t="shared" si="643"/>
        <v>4.30060108231059E-2</v>
      </c>
      <c r="BI255" s="66">
        <f t="shared" si="643"/>
        <v>-6.1783846500813117E-2</v>
      </c>
      <c r="BJ255" s="66">
        <f t="shared" si="644"/>
        <v>-6.468333617676918E-3</v>
      </c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</row>
    <row r="256" spans="2:85" x14ac:dyDescent="0.3">
      <c r="B256" s="54"/>
      <c r="C256" s="3">
        <v>21</v>
      </c>
      <c r="D256" s="66">
        <f t="shared" si="613"/>
        <v>-0.12301699375498511</v>
      </c>
      <c r="E256" s="66">
        <f t="shared" si="614"/>
        <v>3.0476949971958631E-2</v>
      </c>
      <c r="F256" s="66">
        <f t="shared" si="615"/>
        <v>0.21614158936483274</v>
      </c>
      <c r="G256" s="66">
        <f t="shared" si="616"/>
        <v>0.16192395237967855</v>
      </c>
      <c r="H256" s="66">
        <f t="shared" si="617"/>
        <v>-8.8355250396985371E-2</v>
      </c>
      <c r="I256" s="66">
        <f t="shared" si="618"/>
        <v>0.19201815919621462</v>
      </c>
      <c r="J256" s="66">
        <f t="shared" si="619"/>
        <v>0.13893126628466948</v>
      </c>
      <c r="K256" s="66">
        <f t="shared" si="620"/>
        <v>3.5214599375171428E-2</v>
      </c>
      <c r="L256" s="66">
        <f t="shared" si="621"/>
        <v>-0.28108991978482756</v>
      </c>
      <c r="M256" s="66">
        <f t="shared" si="622"/>
        <v>-0.11284240747028934</v>
      </c>
      <c r="N256" s="66">
        <f t="shared" si="623"/>
        <v>0.30475827520377485</v>
      </c>
      <c r="O256" s="66">
        <f t="shared" si="624"/>
        <v>-0.32086628557713442</v>
      </c>
      <c r="P256" s="66">
        <f t="shared" si="625"/>
        <v>0.15372462885875893</v>
      </c>
      <c r="Q256" s="66">
        <f t="shared" si="626"/>
        <v>-8.6301351219764358E-2</v>
      </c>
      <c r="R256" s="66">
        <f t="shared" si="627"/>
        <v>6.5614619287890932E-2</v>
      </c>
      <c r="S256" s="66">
        <f t="shared" si="628"/>
        <v>-0.30737950126443614</v>
      </c>
      <c r="T256" s="66">
        <f t="shared" si="629"/>
        <v>-7.3822893530542055E-2</v>
      </c>
      <c r="U256" s="66">
        <f t="shared" si="630"/>
        <v>5.6883411337096179E-2</v>
      </c>
      <c r="V256" s="66">
        <f t="shared" si="631"/>
        <v>-7.0099764028674585E-2</v>
      </c>
      <c r="W256" s="66">
        <f t="shared" si="632"/>
        <v>-0.47451298018024557</v>
      </c>
      <c r="X256" s="66">
        <f t="shared" si="633"/>
        <v>5.3077011795357489E-2</v>
      </c>
      <c r="Y256" s="66">
        <f t="shared" si="634"/>
        <v>0.10750331234530902</v>
      </c>
      <c r="Z256" s="66">
        <f t="shared" si="635"/>
        <v>0.30153468908425995</v>
      </c>
      <c r="AA256" s="66">
        <f t="shared" si="636"/>
        <v>-0.22716132583839663</v>
      </c>
      <c r="AB256" s="66">
        <f t="shared" si="637"/>
        <v>-1.2776013297507056E-2</v>
      </c>
      <c r="AC256" s="66">
        <f t="shared" si="638"/>
        <v>9.2285775365719844E-2</v>
      </c>
      <c r="AD256" s="66">
        <f t="shared" si="641"/>
        <v>-6.3073695585824166E-2</v>
      </c>
      <c r="AF256" s="4"/>
      <c r="AH256" s="3">
        <v>21</v>
      </c>
      <c r="AI256" s="66">
        <f t="shared" si="642"/>
        <v>-7.1979373052618145E-2</v>
      </c>
      <c r="AJ256" s="66">
        <f t="shared" si="643"/>
        <v>-0.1766782243603344</v>
      </c>
      <c r="AK256" s="66">
        <f t="shared" si="643"/>
        <v>1.2994366829961229E-3</v>
      </c>
      <c r="AL256" s="66">
        <f t="shared" si="643"/>
        <v>2.9713714439613816E-2</v>
      </c>
      <c r="AM256" s="66">
        <f t="shared" si="643"/>
        <v>-0.19544435735608762</v>
      </c>
      <c r="AN256" s="66">
        <f t="shared" si="643"/>
        <v>-4.6685177297562566E-2</v>
      </c>
      <c r="AO256" s="66">
        <f t="shared" ref="AJ256:BJ261" si="645">AO$216</f>
        <v>0.10765513520786638</v>
      </c>
      <c r="AP256" s="66">
        <f t="shared" si="645"/>
        <v>1.0566910171967742E-3</v>
      </c>
      <c r="AQ256" s="66">
        <f t="shared" si="645"/>
        <v>-0.17738393125122057</v>
      </c>
      <c r="AR256" s="66">
        <f t="shared" si="645"/>
        <v>0.15474517167497007</v>
      </c>
      <c r="AS256" s="66">
        <f t="shared" si="645"/>
        <v>-1.7446887197652874E-2</v>
      </c>
      <c r="AT256" s="66">
        <f t="shared" si="645"/>
        <v>2.4176089502320697E-2</v>
      </c>
      <c r="AU256" s="66">
        <f t="shared" si="645"/>
        <v>1.7867371185808618E-2</v>
      </c>
      <c r="AV256" s="66">
        <f t="shared" si="645"/>
        <v>0.10087203454910254</v>
      </c>
      <c r="AW256" s="66">
        <f t="shared" si="645"/>
        <v>2.7917048203160311E-3</v>
      </c>
      <c r="AX256" s="66">
        <f t="shared" si="645"/>
        <v>-0.24382011707681492</v>
      </c>
      <c r="AY256" s="66">
        <f t="shared" si="645"/>
        <v>-6.1233133011118789E-2</v>
      </c>
      <c r="AZ256" s="66">
        <f t="shared" si="645"/>
        <v>4.9003301488391153E-2</v>
      </c>
      <c r="BA256" s="66">
        <f t="shared" si="645"/>
        <v>0.19290961282115332</v>
      </c>
      <c r="BB256" s="66">
        <f t="shared" si="645"/>
        <v>-0.14193062405842166</v>
      </c>
      <c r="BC256" s="66">
        <f t="shared" si="645"/>
        <v>5.758493301588722E-2</v>
      </c>
      <c r="BD256" s="66">
        <f t="shared" si="645"/>
        <v>0.15742190476942799</v>
      </c>
      <c r="BE256" s="66">
        <f t="shared" si="645"/>
        <v>0.15115366568103891</v>
      </c>
      <c r="BF256" s="66">
        <f t="shared" si="645"/>
        <v>-5.1098976964029971E-2</v>
      </c>
      <c r="BG256" s="66">
        <f t="shared" si="645"/>
        <v>-2.0417137229797717E-2</v>
      </c>
      <c r="BH256" s="66">
        <f t="shared" si="645"/>
        <v>4.30060108231059E-2</v>
      </c>
      <c r="BI256" s="66">
        <f t="shared" si="645"/>
        <v>-6.1783846500813117E-2</v>
      </c>
      <c r="BJ256" s="66">
        <f t="shared" si="645"/>
        <v>-6.468333617676918E-3</v>
      </c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</row>
    <row r="257" spans="2:85" x14ac:dyDescent="0.3">
      <c r="B257" s="54"/>
      <c r="C257" s="3">
        <v>22</v>
      </c>
      <c r="D257" s="66">
        <f t="shared" si="613"/>
        <v>-0.12301699375498511</v>
      </c>
      <c r="E257" s="66">
        <f t="shared" si="614"/>
        <v>3.0476949971958631E-2</v>
      </c>
      <c r="F257" s="66">
        <f t="shared" si="615"/>
        <v>0.21614158936483274</v>
      </c>
      <c r="G257" s="66">
        <f t="shared" si="616"/>
        <v>0.16192395237967855</v>
      </c>
      <c r="H257" s="66">
        <f t="shared" si="617"/>
        <v>-8.8355250396985371E-2</v>
      </c>
      <c r="I257" s="66">
        <f t="shared" si="618"/>
        <v>0.19201815919621462</v>
      </c>
      <c r="J257" s="66">
        <f t="shared" si="619"/>
        <v>0.13893126628466948</v>
      </c>
      <c r="K257" s="66">
        <f t="shared" si="620"/>
        <v>3.5214599375171428E-2</v>
      </c>
      <c r="L257" s="66">
        <f t="shared" si="621"/>
        <v>-0.28108991978482756</v>
      </c>
      <c r="M257" s="66">
        <f t="shared" si="622"/>
        <v>-0.11284240747028934</v>
      </c>
      <c r="N257" s="66">
        <f t="shared" si="623"/>
        <v>0.30475827520377485</v>
      </c>
      <c r="O257" s="66">
        <f t="shared" si="624"/>
        <v>-0.32086628557713442</v>
      </c>
      <c r="P257" s="66">
        <f t="shared" si="625"/>
        <v>0.15372462885875893</v>
      </c>
      <c r="Q257" s="66">
        <f t="shared" si="626"/>
        <v>-8.6301351219764358E-2</v>
      </c>
      <c r="R257" s="66">
        <f t="shared" si="627"/>
        <v>6.5614619287890932E-2</v>
      </c>
      <c r="S257" s="66">
        <f t="shared" si="628"/>
        <v>-0.30737950126443614</v>
      </c>
      <c r="T257" s="66">
        <f t="shared" si="629"/>
        <v>-7.3822893530542055E-2</v>
      </c>
      <c r="U257" s="66">
        <f t="shared" si="630"/>
        <v>5.6883411337096179E-2</v>
      </c>
      <c r="V257" s="66">
        <f t="shared" si="631"/>
        <v>-7.0099764028674585E-2</v>
      </c>
      <c r="W257" s="66">
        <f t="shared" si="632"/>
        <v>-0.47451298018024557</v>
      </c>
      <c r="X257" s="66">
        <f t="shared" si="633"/>
        <v>5.3077011795357489E-2</v>
      </c>
      <c r="Y257" s="66">
        <f t="shared" si="634"/>
        <v>0.10750331234530902</v>
      </c>
      <c r="Z257" s="66">
        <f t="shared" si="635"/>
        <v>0.30153468908425995</v>
      </c>
      <c r="AA257" s="66">
        <f t="shared" si="636"/>
        <v>-0.22716132583839663</v>
      </c>
      <c r="AB257" s="66">
        <f t="shared" si="637"/>
        <v>-1.2776013297507056E-2</v>
      </c>
      <c r="AC257" s="66">
        <f t="shared" si="638"/>
        <v>9.2285775365719844E-2</v>
      </c>
      <c r="AD257" s="66">
        <f t="shared" si="641"/>
        <v>-6.3073695585824166E-2</v>
      </c>
      <c r="AF257" s="4"/>
      <c r="AH257" s="3">
        <v>22</v>
      </c>
      <c r="AI257" s="66">
        <f t="shared" si="642"/>
        <v>-7.1979373052618145E-2</v>
      </c>
      <c r="AJ257" s="66">
        <f t="shared" si="645"/>
        <v>-0.1766782243603344</v>
      </c>
      <c r="AK257" s="66">
        <f t="shared" si="645"/>
        <v>1.2994366829961229E-3</v>
      </c>
      <c r="AL257" s="66">
        <f t="shared" si="645"/>
        <v>2.9713714439613816E-2</v>
      </c>
      <c r="AM257" s="66">
        <f t="shared" si="645"/>
        <v>-0.19544435735608762</v>
      </c>
      <c r="AN257" s="66">
        <f t="shared" si="645"/>
        <v>-4.6685177297562566E-2</v>
      </c>
      <c r="AO257" s="66">
        <f t="shared" si="645"/>
        <v>0.10765513520786638</v>
      </c>
      <c r="AP257" s="66">
        <f t="shared" si="645"/>
        <v>1.0566910171967742E-3</v>
      </c>
      <c r="AQ257" s="66">
        <f t="shared" si="645"/>
        <v>-0.17738393125122057</v>
      </c>
      <c r="AR257" s="66">
        <f t="shared" si="645"/>
        <v>0.15474517167497007</v>
      </c>
      <c r="AS257" s="66">
        <f t="shared" si="645"/>
        <v>-1.7446887197652874E-2</v>
      </c>
      <c r="AT257" s="66">
        <f t="shared" si="645"/>
        <v>2.4176089502320697E-2</v>
      </c>
      <c r="AU257" s="66">
        <f t="shared" si="645"/>
        <v>1.7867371185808618E-2</v>
      </c>
      <c r="AV257" s="66">
        <f t="shared" si="645"/>
        <v>0.10087203454910254</v>
      </c>
      <c r="AW257" s="66">
        <f t="shared" si="645"/>
        <v>2.7917048203160311E-3</v>
      </c>
      <c r="AX257" s="66">
        <f t="shared" si="645"/>
        <v>-0.24382011707681492</v>
      </c>
      <c r="AY257" s="66">
        <f t="shared" si="645"/>
        <v>-6.1233133011118789E-2</v>
      </c>
      <c r="AZ257" s="66">
        <f t="shared" si="645"/>
        <v>4.9003301488391153E-2</v>
      </c>
      <c r="BA257" s="66">
        <f t="shared" si="645"/>
        <v>0.19290961282115332</v>
      </c>
      <c r="BB257" s="66">
        <f t="shared" si="645"/>
        <v>-0.14193062405842166</v>
      </c>
      <c r="BC257" s="66">
        <f t="shared" si="645"/>
        <v>5.758493301588722E-2</v>
      </c>
      <c r="BD257" s="66">
        <f t="shared" si="645"/>
        <v>0.15742190476942799</v>
      </c>
      <c r="BE257" s="66">
        <f t="shared" si="645"/>
        <v>0.15115366568103891</v>
      </c>
      <c r="BF257" s="66">
        <f t="shared" si="645"/>
        <v>-5.1098976964029971E-2</v>
      </c>
      <c r="BG257" s="66">
        <f t="shared" si="645"/>
        <v>-2.0417137229797717E-2</v>
      </c>
      <c r="BH257" s="66">
        <f t="shared" si="645"/>
        <v>4.30060108231059E-2</v>
      </c>
      <c r="BI257" s="66">
        <f t="shared" si="645"/>
        <v>-6.1783846500813117E-2</v>
      </c>
      <c r="BJ257" s="66">
        <f t="shared" si="645"/>
        <v>-6.468333617676918E-3</v>
      </c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</row>
    <row r="258" spans="2:85" x14ac:dyDescent="0.3">
      <c r="B258" s="54"/>
      <c r="C258" s="3">
        <v>23</v>
      </c>
      <c r="D258" s="66">
        <f t="shared" si="613"/>
        <v>-0.12301699375498511</v>
      </c>
      <c r="E258" s="66">
        <f t="shared" si="614"/>
        <v>3.0476949971958631E-2</v>
      </c>
      <c r="F258" s="66">
        <f t="shared" si="615"/>
        <v>0.21614158936483274</v>
      </c>
      <c r="G258" s="66">
        <f t="shared" si="616"/>
        <v>0.16192395237967855</v>
      </c>
      <c r="H258" s="66">
        <f t="shared" si="617"/>
        <v>-8.8355250396985371E-2</v>
      </c>
      <c r="I258" s="66">
        <f t="shared" si="618"/>
        <v>0.19201815919621462</v>
      </c>
      <c r="J258" s="66">
        <f t="shared" si="619"/>
        <v>0.13893126628466948</v>
      </c>
      <c r="K258" s="66">
        <f t="shared" si="620"/>
        <v>3.5214599375171428E-2</v>
      </c>
      <c r="L258" s="66">
        <f t="shared" si="621"/>
        <v>-0.28108991978482756</v>
      </c>
      <c r="M258" s="66">
        <f t="shared" si="622"/>
        <v>-0.11284240747028934</v>
      </c>
      <c r="N258" s="66">
        <f t="shared" si="623"/>
        <v>0.30475827520377485</v>
      </c>
      <c r="O258" s="66">
        <f t="shared" si="624"/>
        <v>-0.32086628557713442</v>
      </c>
      <c r="P258" s="66">
        <f t="shared" si="625"/>
        <v>0.15372462885875893</v>
      </c>
      <c r="Q258" s="66">
        <f t="shared" si="626"/>
        <v>-8.6301351219764358E-2</v>
      </c>
      <c r="R258" s="66">
        <f t="shared" si="627"/>
        <v>6.5614619287890932E-2</v>
      </c>
      <c r="S258" s="66">
        <f t="shared" si="628"/>
        <v>-0.30737950126443614</v>
      </c>
      <c r="T258" s="66">
        <f t="shared" si="629"/>
        <v>-7.3822893530542055E-2</v>
      </c>
      <c r="U258" s="66">
        <f t="shared" si="630"/>
        <v>5.6883411337096179E-2</v>
      </c>
      <c r="V258" s="66">
        <f t="shared" si="631"/>
        <v>-7.0099764028674585E-2</v>
      </c>
      <c r="W258" s="66">
        <f t="shared" si="632"/>
        <v>-0.47451298018024557</v>
      </c>
      <c r="X258" s="66">
        <f t="shared" si="633"/>
        <v>5.3077011795357489E-2</v>
      </c>
      <c r="Y258" s="66">
        <f t="shared" si="634"/>
        <v>0.10750331234530902</v>
      </c>
      <c r="Z258" s="66">
        <f t="shared" si="635"/>
        <v>0.30153468908425995</v>
      </c>
      <c r="AA258" s="66">
        <f t="shared" si="636"/>
        <v>-0.22716132583839663</v>
      </c>
      <c r="AB258" s="66">
        <f t="shared" si="637"/>
        <v>-1.2776013297507056E-2</v>
      </c>
      <c r="AC258" s="66">
        <f t="shared" si="638"/>
        <v>9.2285775365719844E-2</v>
      </c>
      <c r="AD258" s="66">
        <f t="shared" si="641"/>
        <v>-6.3073695585824166E-2</v>
      </c>
      <c r="AF258" s="4"/>
      <c r="AH258" s="3">
        <v>23</v>
      </c>
      <c r="AI258" s="66">
        <f t="shared" si="642"/>
        <v>-7.1979373052618145E-2</v>
      </c>
      <c r="AJ258" s="66">
        <f t="shared" si="645"/>
        <v>-0.1766782243603344</v>
      </c>
      <c r="AK258" s="66">
        <f t="shared" si="645"/>
        <v>1.2994366829961229E-3</v>
      </c>
      <c r="AL258" s="66">
        <f t="shared" si="645"/>
        <v>2.9713714439613816E-2</v>
      </c>
      <c r="AM258" s="66">
        <f t="shared" si="645"/>
        <v>-0.19544435735608762</v>
      </c>
      <c r="AN258" s="66">
        <f t="shared" si="645"/>
        <v>-4.6685177297562566E-2</v>
      </c>
      <c r="AO258" s="66">
        <f t="shared" si="645"/>
        <v>0.10765513520786638</v>
      </c>
      <c r="AP258" s="66">
        <f t="shared" si="645"/>
        <v>1.0566910171967742E-3</v>
      </c>
      <c r="AQ258" s="66">
        <f t="shared" si="645"/>
        <v>-0.17738393125122057</v>
      </c>
      <c r="AR258" s="66">
        <f t="shared" si="645"/>
        <v>0.15474517167497007</v>
      </c>
      <c r="AS258" s="66">
        <f t="shared" si="645"/>
        <v>-1.7446887197652874E-2</v>
      </c>
      <c r="AT258" s="66">
        <f t="shared" si="645"/>
        <v>2.4176089502320697E-2</v>
      </c>
      <c r="AU258" s="66">
        <f t="shared" si="645"/>
        <v>1.7867371185808618E-2</v>
      </c>
      <c r="AV258" s="66">
        <f t="shared" si="645"/>
        <v>0.10087203454910254</v>
      </c>
      <c r="AW258" s="66">
        <f t="shared" si="645"/>
        <v>2.7917048203160311E-3</v>
      </c>
      <c r="AX258" s="66">
        <f t="shared" si="645"/>
        <v>-0.24382011707681492</v>
      </c>
      <c r="AY258" s="66">
        <f t="shared" si="645"/>
        <v>-6.1233133011118789E-2</v>
      </c>
      <c r="AZ258" s="66">
        <f t="shared" si="645"/>
        <v>4.9003301488391153E-2</v>
      </c>
      <c r="BA258" s="66">
        <f t="shared" si="645"/>
        <v>0.19290961282115332</v>
      </c>
      <c r="BB258" s="66">
        <f t="shared" si="645"/>
        <v>-0.14193062405842166</v>
      </c>
      <c r="BC258" s="66">
        <f t="shared" si="645"/>
        <v>5.758493301588722E-2</v>
      </c>
      <c r="BD258" s="66">
        <f t="shared" si="645"/>
        <v>0.15742190476942799</v>
      </c>
      <c r="BE258" s="66">
        <f t="shared" si="645"/>
        <v>0.15115366568103891</v>
      </c>
      <c r="BF258" s="66">
        <f t="shared" si="645"/>
        <v>-5.1098976964029971E-2</v>
      </c>
      <c r="BG258" s="66">
        <f t="shared" si="645"/>
        <v>-2.0417137229797717E-2</v>
      </c>
      <c r="BH258" s="66">
        <f t="shared" si="645"/>
        <v>4.30060108231059E-2</v>
      </c>
      <c r="BI258" s="66">
        <f t="shared" si="645"/>
        <v>-6.1783846500813117E-2</v>
      </c>
      <c r="BJ258" s="66">
        <f t="shared" si="645"/>
        <v>-6.468333617676918E-3</v>
      </c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</row>
    <row r="259" spans="2:85" x14ac:dyDescent="0.3">
      <c r="B259" s="54"/>
      <c r="C259" s="3">
        <v>24</v>
      </c>
      <c r="D259" s="66">
        <f t="shared" si="613"/>
        <v>-0.12301699375498511</v>
      </c>
      <c r="E259" s="66">
        <f t="shared" si="614"/>
        <v>3.0476949971958631E-2</v>
      </c>
      <c r="F259" s="66">
        <f t="shared" si="615"/>
        <v>0.21614158936483274</v>
      </c>
      <c r="G259" s="66">
        <f t="shared" si="616"/>
        <v>0.16192395237967855</v>
      </c>
      <c r="H259" s="66">
        <f t="shared" si="617"/>
        <v>-8.8355250396985371E-2</v>
      </c>
      <c r="I259" s="66">
        <f t="shared" si="618"/>
        <v>0.19201815919621462</v>
      </c>
      <c r="J259" s="66">
        <f t="shared" si="619"/>
        <v>0.13893126628466948</v>
      </c>
      <c r="K259" s="66">
        <f t="shared" si="620"/>
        <v>3.5214599375171428E-2</v>
      </c>
      <c r="L259" s="66">
        <f t="shared" si="621"/>
        <v>-0.28108991978482756</v>
      </c>
      <c r="M259" s="66">
        <f t="shared" si="622"/>
        <v>-0.11284240747028934</v>
      </c>
      <c r="N259" s="66">
        <f t="shared" si="623"/>
        <v>0.30475827520377485</v>
      </c>
      <c r="O259" s="66">
        <f t="shared" si="624"/>
        <v>-0.32086628557713442</v>
      </c>
      <c r="P259" s="66">
        <f t="shared" si="625"/>
        <v>0.15372462885875893</v>
      </c>
      <c r="Q259" s="66">
        <f t="shared" si="626"/>
        <v>-8.6301351219764358E-2</v>
      </c>
      <c r="R259" s="66">
        <f t="shared" si="627"/>
        <v>6.5614619287890932E-2</v>
      </c>
      <c r="S259" s="66">
        <f t="shared" si="628"/>
        <v>-0.30737950126443614</v>
      </c>
      <c r="T259" s="66">
        <f t="shared" si="629"/>
        <v>-7.3822893530542055E-2</v>
      </c>
      <c r="U259" s="66">
        <f t="shared" si="630"/>
        <v>5.6883411337096179E-2</v>
      </c>
      <c r="V259" s="66">
        <f t="shared" si="631"/>
        <v>-7.0099764028674585E-2</v>
      </c>
      <c r="W259" s="66">
        <f t="shared" si="632"/>
        <v>-0.47451298018024557</v>
      </c>
      <c r="X259" s="66">
        <f t="shared" si="633"/>
        <v>5.3077011795357489E-2</v>
      </c>
      <c r="Y259" s="66">
        <f t="shared" si="634"/>
        <v>0.10750331234530902</v>
      </c>
      <c r="Z259" s="66">
        <f t="shared" si="635"/>
        <v>0.30153468908425995</v>
      </c>
      <c r="AA259" s="66">
        <f t="shared" si="636"/>
        <v>-0.22716132583839663</v>
      </c>
      <c r="AB259" s="66">
        <f t="shared" si="637"/>
        <v>-1.2776013297507056E-2</v>
      </c>
      <c r="AC259" s="66">
        <f t="shared" si="638"/>
        <v>9.2285775365719844E-2</v>
      </c>
      <c r="AD259" s="66">
        <f t="shared" si="641"/>
        <v>-6.3073695585824166E-2</v>
      </c>
      <c r="AF259" s="4"/>
      <c r="AH259" s="3">
        <v>24</v>
      </c>
      <c r="AI259" s="66">
        <f t="shared" si="642"/>
        <v>-7.1979373052618145E-2</v>
      </c>
      <c r="AJ259" s="66">
        <f t="shared" si="645"/>
        <v>-0.1766782243603344</v>
      </c>
      <c r="AK259" s="66">
        <f t="shared" si="645"/>
        <v>1.2994366829961229E-3</v>
      </c>
      <c r="AL259" s="66">
        <f t="shared" si="645"/>
        <v>2.9713714439613816E-2</v>
      </c>
      <c r="AM259" s="66">
        <f t="shared" si="645"/>
        <v>-0.19544435735608762</v>
      </c>
      <c r="AN259" s="66">
        <f t="shared" si="645"/>
        <v>-4.6685177297562566E-2</v>
      </c>
      <c r="AO259" s="66">
        <f t="shared" si="645"/>
        <v>0.10765513520786638</v>
      </c>
      <c r="AP259" s="66">
        <f t="shared" si="645"/>
        <v>1.0566910171967742E-3</v>
      </c>
      <c r="AQ259" s="66">
        <f t="shared" si="645"/>
        <v>-0.17738393125122057</v>
      </c>
      <c r="AR259" s="66">
        <f t="shared" si="645"/>
        <v>0.15474517167497007</v>
      </c>
      <c r="AS259" s="66">
        <f t="shared" si="645"/>
        <v>-1.7446887197652874E-2</v>
      </c>
      <c r="AT259" s="66">
        <f t="shared" si="645"/>
        <v>2.4176089502320697E-2</v>
      </c>
      <c r="AU259" s="66">
        <f t="shared" si="645"/>
        <v>1.7867371185808618E-2</v>
      </c>
      <c r="AV259" s="66">
        <f t="shared" si="645"/>
        <v>0.10087203454910254</v>
      </c>
      <c r="AW259" s="66">
        <f t="shared" si="645"/>
        <v>2.7917048203160311E-3</v>
      </c>
      <c r="AX259" s="66">
        <f t="shared" si="645"/>
        <v>-0.24382011707681492</v>
      </c>
      <c r="AY259" s="66">
        <f t="shared" si="645"/>
        <v>-6.1233133011118789E-2</v>
      </c>
      <c r="AZ259" s="66">
        <f t="shared" si="645"/>
        <v>4.9003301488391153E-2</v>
      </c>
      <c r="BA259" s="66">
        <f t="shared" si="645"/>
        <v>0.19290961282115332</v>
      </c>
      <c r="BB259" s="66">
        <f t="shared" si="645"/>
        <v>-0.14193062405842166</v>
      </c>
      <c r="BC259" s="66">
        <f t="shared" si="645"/>
        <v>5.758493301588722E-2</v>
      </c>
      <c r="BD259" s="66">
        <f t="shared" si="645"/>
        <v>0.15742190476942799</v>
      </c>
      <c r="BE259" s="66">
        <f t="shared" si="645"/>
        <v>0.15115366568103891</v>
      </c>
      <c r="BF259" s="66">
        <f t="shared" si="645"/>
        <v>-5.1098976964029971E-2</v>
      </c>
      <c r="BG259" s="66">
        <f t="shared" si="645"/>
        <v>-2.0417137229797717E-2</v>
      </c>
      <c r="BH259" s="66">
        <f t="shared" si="645"/>
        <v>4.30060108231059E-2</v>
      </c>
      <c r="BI259" s="66">
        <f t="shared" si="645"/>
        <v>-6.1783846500813117E-2</v>
      </c>
      <c r="BJ259" s="66">
        <f t="shared" si="645"/>
        <v>-6.468333617676918E-3</v>
      </c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</row>
    <row r="260" spans="2:85" x14ac:dyDescent="0.3">
      <c r="B260" s="54"/>
      <c r="C260" s="3">
        <v>25</v>
      </c>
      <c r="D260" s="66">
        <f t="shared" si="613"/>
        <v>-0.12301699375498511</v>
      </c>
      <c r="E260" s="66">
        <f t="shared" si="614"/>
        <v>3.0476949971958631E-2</v>
      </c>
      <c r="F260" s="66">
        <f t="shared" si="615"/>
        <v>0.21614158936483274</v>
      </c>
      <c r="G260" s="66">
        <f t="shared" si="616"/>
        <v>0.16192395237967855</v>
      </c>
      <c r="H260" s="66">
        <f t="shared" si="617"/>
        <v>-8.8355250396985371E-2</v>
      </c>
      <c r="I260" s="66">
        <f t="shared" si="618"/>
        <v>0.19201815919621462</v>
      </c>
      <c r="J260" s="66">
        <f t="shared" si="619"/>
        <v>0.13893126628466948</v>
      </c>
      <c r="K260" s="66">
        <f t="shared" si="620"/>
        <v>3.5214599375171428E-2</v>
      </c>
      <c r="L260" s="66">
        <f t="shared" si="621"/>
        <v>-0.28108991978482756</v>
      </c>
      <c r="M260" s="66">
        <f t="shared" si="622"/>
        <v>-0.11284240747028934</v>
      </c>
      <c r="N260" s="66">
        <f t="shared" si="623"/>
        <v>0.30475827520377485</v>
      </c>
      <c r="O260" s="66">
        <f t="shared" si="624"/>
        <v>-0.32086628557713442</v>
      </c>
      <c r="P260" s="66">
        <f t="shared" si="625"/>
        <v>0.15372462885875893</v>
      </c>
      <c r="Q260" s="66">
        <f t="shared" si="626"/>
        <v>-8.6301351219764358E-2</v>
      </c>
      <c r="R260" s="66">
        <f t="shared" si="627"/>
        <v>6.5614619287890932E-2</v>
      </c>
      <c r="S260" s="66">
        <f t="shared" si="628"/>
        <v>-0.30737950126443614</v>
      </c>
      <c r="T260" s="66">
        <f t="shared" si="629"/>
        <v>-7.3822893530542055E-2</v>
      </c>
      <c r="U260" s="66">
        <f t="shared" si="630"/>
        <v>5.6883411337096179E-2</v>
      </c>
      <c r="V260" s="66">
        <f t="shared" si="631"/>
        <v>-7.0099764028674585E-2</v>
      </c>
      <c r="W260" s="66">
        <f t="shared" si="632"/>
        <v>-0.47451298018024557</v>
      </c>
      <c r="X260" s="66">
        <f t="shared" si="633"/>
        <v>5.3077011795357489E-2</v>
      </c>
      <c r="Y260" s="66">
        <f t="shared" si="634"/>
        <v>0.10750331234530902</v>
      </c>
      <c r="Z260" s="66">
        <f t="shared" si="635"/>
        <v>0.30153468908425995</v>
      </c>
      <c r="AA260" s="66">
        <f t="shared" si="636"/>
        <v>-0.22716132583839663</v>
      </c>
      <c r="AB260" s="66">
        <f t="shared" si="637"/>
        <v>-1.2776013297507056E-2</v>
      </c>
      <c r="AC260" s="66">
        <f t="shared" si="638"/>
        <v>9.2285775365719844E-2</v>
      </c>
      <c r="AD260" s="66">
        <f t="shared" si="641"/>
        <v>-6.3073695585824166E-2</v>
      </c>
      <c r="AF260" s="4"/>
      <c r="AH260" s="3">
        <v>25</v>
      </c>
      <c r="AI260" s="66">
        <f t="shared" si="642"/>
        <v>-7.1979373052618145E-2</v>
      </c>
      <c r="AJ260" s="66">
        <f t="shared" si="645"/>
        <v>-0.1766782243603344</v>
      </c>
      <c r="AK260" s="66">
        <f t="shared" si="645"/>
        <v>1.2994366829961229E-3</v>
      </c>
      <c r="AL260" s="66">
        <f t="shared" si="645"/>
        <v>2.9713714439613816E-2</v>
      </c>
      <c r="AM260" s="66">
        <f t="shared" si="645"/>
        <v>-0.19544435735608762</v>
      </c>
      <c r="AN260" s="66">
        <f t="shared" si="645"/>
        <v>-4.6685177297562566E-2</v>
      </c>
      <c r="AO260" s="66">
        <f t="shared" si="645"/>
        <v>0.10765513520786638</v>
      </c>
      <c r="AP260" s="66">
        <f t="shared" si="645"/>
        <v>1.0566910171967742E-3</v>
      </c>
      <c r="AQ260" s="66">
        <f t="shared" si="645"/>
        <v>-0.17738393125122057</v>
      </c>
      <c r="AR260" s="66">
        <f t="shared" si="645"/>
        <v>0.15474517167497007</v>
      </c>
      <c r="AS260" s="66">
        <f t="shared" si="645"/>
        <v>-1.7446887197652874E-2</v>
      </c>
      <c r="AT260" s="66">
        <f t="shared" si="645"/>
        <v>2.4176089502320697E-2</v>
      </c>
      <c r="AU260" s="66">
        <f t="shared" si="645"/>
        <v>1.7867371185808618E-2</v>
      </c>
      <c r="AV260" s="66">
        <f t="shared" si="645"/>
        <v>0.10087203454910254</v>
      </c>
      <c r="AW260" s="66">
        <f t="shared" si="645"/>
        <v>2.7917048203160311E-3</v>
      </c>
      <c r="AX260" s="66">
        <f t="shared" si="645"/>
        <v>-0.24382011707681492</v>
      </c>
      <c r="AY260" s="66">
        <f t="shared" si="645"/>
        <v>-6.1233133011118789E-2</v>
      </c>
      <c r="AZ260" s="66">
        <f t="shared" si="645"/>
        <v>4.9003301488391153E-2</v>
      </c>
      <c r="BA260" s="66">
        <f t="shared" si="645"/>
        <v>0.19290961282115332</v>
      </c>
      <c r="BB260" s="66">
        <f t="shared" si="645"/>
        <v>-0.14193062405842166</v>
      </c>
      <c r="BC260" s="66">
        <f t="shared" si="645"/>
        <v>5.758493301588722E-2</v>
      </c>
      <c r="BD260" s="66">
        <f t="shared" si="645"/>
        <v>0.15742190476942799</v>
      </c>
      <c r="BE260" s="66">
        <f t="shared" si="645"/>
        <v>0.15115366568103891</v>
      </c>
      <c r="BF260" s="66">
        <f t="shared" si="645"/>
        <v>-5.1098976964029971E-2</v>
      </c>
      <c r="BG260" s="66">
        <f t="shared" si="645"/>
        <v>-2.0417137229797717E-2</v>
      </c>
      <c r="BH260" s="66">
        <f t="shared" si="645"/>
        <v>4.30060108231059E-2</v>
      </c>
      <c r="BI260" s="66">
        <f t="shared" si="645"/>
        <v>-6.1783846500813117E-2</v>
      </c>
      <c r="BJ260" s="66">
        <f t="shared" si="645"/>
        <v>-6.468333617676918E-3</v>
      </c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</row>
    <row r="261" spans="2:85" x14ac:dyDescent="0.3">
      <c r="B261" s="54"/>
      <c r="C261" s="3">
        <v>26</v>
      </c>
      <c r="D261" s="66">
        <f t="shared" si="613"/>
        <v>-0.12301699375498511</v>
      </c>
      <c r="E261" s="66">
        <f t="shared" si="614"/>
        <v>3.0476949971958631E-2</v>
      </c>
      <c r="F261" s="66">
        <f t="shared" si="615"/>
        <v>0.21614158936483274</v>
      </c>
      <c r="G261" s="66">
        <f t="shared" si="616"/>
        <v>0.16192395237967855</v>
      </c>
      <c r="H261" s="66">
        <f t="shared" si="617"/>
        <v>-8.8355250396985371E-2</v>
      </c>
      <c r="I261" s="66">
        <f t="shared" si="618"/>
        <v>0.19201815919621462</v>
      </c>
      <c r="J261" s="66">
        <f t="shared" si="619"/>
        <v>0.13893126628466948</v>
      </c>
      <c r="K261" s="66">
        <f t="shared" si="620"/>
        <v>3.5214599375171428E-2</v>
      </c>
      <c r="L261" s="66">
        <f t="shared" si="621"/>
        <v>-0.28108991978482756</v>
      </c>
      <c r="M261" s="66">
        <f t="shared" si="622"/>
        <v>-0.11284240747028934</v>
      </c>
      <c r="N261" s="66">
        <f t="shared" si="623"/>
        <v>0.30475827520377485</v>
      </c>
      <c r="O261" s="66">
        <f t="shared" si="624"/>
        <v>-0.32086628557713442</v>
      </c>
      <c r="P261" s="66">
        <f t="shared" si="625"/>
        <v>0.15372462885875893</v>
      </c>
      <c r="Q261" s="66">
        <f t="shared" si="626"/>
        <v>-8.6301351219764358E-2</v>
      </c>
      <c r="R261" s="66">
        <f t="shared" si="627"/>
        <v>6.5614619287890932E-2</v>
      </c>
      <c r="S261" s="66">
        <f t="shared" si="628"/>
        <v>-0.30737950126443614</v>
      </c>
      <c r="T261" s="66">
        <f t="shared" si="629"/>
        <v>-7.3822893530542055E-2</v>
      </c>
      <c r="U261" s="66">
        <f t="shared" si="630"/>
        <v>5.6883411337096179E-2</v>
      </c>
      <c r="V261" s="66">
        <f t="shared" si="631"/>
        <v>-7.0099764028674585E-2</v>
      </c>
      <c r="W261" s="66">
        <f t="shared" si="632"/>
        <v>-0.47451298018024557</v>
      </c>
      <c r="X261" s="66">
        <f t="shared" si="633"/>
        <v>5.3077011795357489E-2</v>
      </c>
      <c r="Y261" s="66">
        <f t="shared" si="634"/>
        <v>0.10750331234530902</v>
      </c>
      <c r="Z261" s="66">
        <f t="shared" si="635"/>
        <v>0.30153468908425995</v>
      </c>
      <c r="AA261" s="66">
        <f t="shared" si="636"/>
        <v>-0.22716132583839663</v>
      </c>
      <c r="AB261" s="66">
        <f t="shared" si="637"/>
        <v>-1.2776013297507056E-2</v>
      </c>
      <c r="AC261" s="66">
        <f t="shared" si="638"/>
        <v>9.2285775365719844E-2</v>
      </c>
      <c r="AD261" s="66">
        <f t="shared" si="641"/>
        <v>-6.3073695585824166E-2</v>
      </c>
      <c r="AF261" s="4"/>
      <c r="AH261" s="3">
        <v>26</v>
      </c>
      <c r="AI261" s="66">
        <f t="shared" si="642"/>
        <v>-7.1979373052618145E-2</v>
      </c>
      <c r="AJ261" s="66">
        <f t="shared" si="645"/>
        <v>-0.1766782243603344</v>
      </c>
      <c r="AK261" s="66">
        <f t="shared" si="645"/>
        <v>1.2994366829961229E-3</v>
      </c>
      <c r="AL261" s="66">
        <f t="shared" si="645"/>
        <v>2.9713714439613816E-2</v>
      </c>
      <c r="AM261" s="66">
        <f t="shared" si="645"/>
        <v>-0.19544435735608762</v>
      </c>
      <c r="AN261" s="66">
        <f t="shared" si="645"/>
        <v>-4.6685177297562566E-2</v>
      </c>
      <c r="AO261" s="66">
        <f t="shared" si="645"/>
        <v>0.10765513520786638</v>
      </c>
      <c r="AP261" s="66">
        <f t="shared" si="645"/>
        <v>1.0566910171967742E-3</v>
      </c>
      <c r="AQ261" s="66">
        <f t="shared" si="645"/>
        <v>-0.17738393125122057</v>
      </c>
      <c r="AR261" s="66">
        <f t="shared" si="645"/>
        <v>0.15474517167497007</v>
      </c>
      <c r="AS261" s="66">
        <f t="shared" si="645"/>
        <v>-1.7446887197652874E-2</v>
      </c>
      <c r="AT261" s="66">
        <f t="shared" si="645"/>
        <v>2.4176089502320697E-2</v>
      </c>
      <c r="AU261" s="66">
        <f t="shared" si="645"/>
        <v>1.7867371185808618E-2</v>
      </c>
      <c r="AV261" s="66">
        <f t="shared" si="645"/>
        <v>0.10087203454910254</v>
      </c>
      <c r="AW261" s="66">
        <f t="shared" si="645"/>
        <v>2.7917048203160311E-3</v>
      </c>
      <c r="AX261" s="66">
        <f t="shared" si="645"/>
        <v>-0.24382011707681492</v>
      </c>
      <c r="AY261" s="66">
        <f t="shared" si="645"/>
        <v>-6.1233133011118789E-2</v>
      </c>
      <c r="AZ261" s="66">
        <f t="shared" si="645"/>
        <v>4.9003301488391153E-2</v>
      </c>
      <c r="BA261" s="66">
        <f t="shared" si="645"/>
        <v>0.19290961282115332</v>
      </c>
      <c r="BB261" s="66">
        <f t="shared" si="645"/>
        <v>-0.14193062405842166</v>
      </c>
      <c r="BC261" s="66">
        <f t="shared" si="645"/>
        <v>5.758493301588722E-2</v>
      </c>
      <c r="BD261" s="66">
        <f t="shared" si="645"/>
        <v>0.15742190476942799</v>
      </c>
      <c r="BE261" s="66">
        <f t="shared" si="645"/>
        <v>0.15115366568103891</v>
      </c>
      <c r="BF261" s="66">
        <f t="shared" si="645"/>
        <v>-5.1098976964029971E-2</v>
      </c>
      <c r="BG261" s="66">
        <f t="shared" si="645"/>
        <v>-2.0417137229797717E-2</v>
      </c>
      <c r="BH261" s="66">
        <f t="shared" si="645"/>
        <v>4.30060108231059E-2</v>
      </c>
      <c r="BI261" s="66">
        <f t="shared" si="645"/>
        <v>-6.1783846500813117E-2</v>
      </c>
      <c r="BJ261" s="66">
        <f t="shared" si="645"/>
        <v>-6.468333617676918E-3</v>
      </c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</row>
    <row r="262" spans="2:85" x14ac:dyDescent="0.3">
      <c r="B262" s="54"/>
      <c r="C262" s="67">
        <v>27</v>
      </c>
      <c r="D262" s="66">
        <f>D$217</f>
        <v>0.11213796639420821</v>
      </c>
      <c r="E262" s="66">
        <f t="shared" ref="E262:E279" si="646">E$217</f>
        <v>0.19704399700890518</v>
      </c>
      <c r="F262" s="66">
        <f t="shared" ref="F262:F279" si="647">F$217</f>
        <v>0.12771879077946036</v>
      </c>
      <c r="G262" s="66">
        <f t="shared" ref="G262:G279" si="648">G$217</f>
        <v>0.20032831427761372</v>
      </c>
      <c r="H262" s="66">
        <f t="shared" ref="H262:H279" si="649">H$217</f>
        <v>4.1441455312241422E-2</v>
      </c>
      <c r="I262" s="66">
        <f t="shared" ref="I262:I279" si="650">I$217</f>
        <v>0.21722136847302351</v>
      </c>
      <c r="J262" s="66">
        <f t="shared" ref="J262:J279" si="651">J$217</f>
        <v>-1.8290227779678599E-2</v>
      </c>
      <c r="K262" s="66">
        <f t="shared" ref="K262:K279" si="652">K$217</f>
        <v>0.11353722648118562</v>
      </c>
      <c r="L262" s="66">
        <f t="shared" ref="L262:L279" si="653">L$217</f>
        <v>-0.34351724706506231</v>
      </c>
      <c r="M262" s="66">
        <f t="shared" ref="M262:M279" si="654">M$217</f>
        <v>-0.35871026893608893</v>
      </c>
      <c r="N262" s="66">
        <f t="shared" ref="N262:N279" si="655">N$217</f>
        <v>0.22883403098766023</v>
      </c>
      <c r="O262" s="66">
        <f t="shared" ref="O262:O279" si="656">O$217</f>
        <v>-0.35904318722218326</v>
      </c>
      <c r="P262" s="66">
        <f t="shared" ref="P262:P279" si="657">P$217</f>
        <v>3.0030826650005938E-2</v>
      </c>
      <c r="Q262" s="66">
        <f t="shared" ref="Q262:Q279" si="658">Q$217</f>
        <v>-0.19531544204175108</v>
      </c>
      <c r="R262" s="66">
        <f t="shared" ref="R262:R279" si="659">R$217</f>
        <v>0.12374445721673856</v>
      </c>
      <c r="S262" s="66">
        <f t="shared" ref="S262:S279" si="660">S$217</f>
        <v>-6.3256578193514143E-2</v>
      </c>
      <c r="T262" s="66">
        <f t="shared" ref="T262:T279" si="661">T$217</f>
        <v>5.7804181775215182E-3</v>
      </c>
      <c r="U262" s="66">
        <f t="shared" ref="U262:U279" si="662">U$217</f>
        <v>-9.8958625867580544E-2</v>
      </c>
      <c r="V262" s="66">
        <f t="shared" ref="V262:V279" si="663">V$217</f>
        <v>-4.9571131187722065E-2</v>
      </c>
      <c r="W262" s="66">
        <f t="shared" ref="W262:W279" si="664">W$217</f>
        <v>-0.27569833294909735</v>
      </c>
      <c r="X262" s="66">
        <f t="shared" ref="X262:X279" si="665">X$217</f>
        <v>6.112490901342435E-2</v>
      </c>
      <c r="Y262" s="66">
        <f t="shared" ref="Y262:Y279" si="666">Y$217</f>
        <v>-4.4969550753945903E-3</v>
      </c>
      <c r="Z262" s="66">
        <f t="shared" ref="Z262:Z279" si="667">Z$217</f>
        <v>9.4716497509955741E-2</v>
      </c>
      <c r="AA262" s="66">
        <f t="shared" ref="AA262:AA279" si="668">AA$217</f>
        <v>-5.593102330845693E-2</v>
      </c>
      <c r="AB262" s="66">
        <f t="shared" ref="AB262:AB279" si="669">AB$217</f>
        <v>1.1405121645113368E-2</v>
      </c>
      <c r="AC262" s="66">
        <f t="shared" ref="AC262:AC279" si="670">AC$217</f>
        <v>6.7504973775501478E-2</v>
      </c>
      <c r="AD262" s="66">
        <f t="shared" ref="AD262:AD279" si="671">AD$217</f>
        <v>-6.8043251979594294E-2</v>
      </c>
      <c r="AF262" s="4"/>
      <c r="AH262" s="7">
        <v>27</v>
      </c>
      <c r="AI262" s="66">
        <f t="shared" ref="AI262:AX279" si="672">AI$217</f>
        <v>0.2276726304008391</v>
      </c>
      <c r="AJ262" s="66">
        <f t="shared" si="672"/>
        <v>5.4385865980875879E-2</v>
      </c>
      <c r="AK262" s="66">
        <f t="shared" si="672"/>
        <v>-2.2626318598112434E-2</v>
      </c>
      <c r="AL262" s="66">
        <f t="shared" si="672"/>
        <v>0.13261511964181266</v>
      </c>
      <c r="AM262" s="66">
        <f t="shared" si="672"/>
        <v>-1.1506083425970727E-3</v>
      </c>
      <c r="AN262" s="66">
        <f t="shared" si="672"/>
        <v>4.3015075283510368E-2</v>
      </c>
      <c r="AO262" s="66">
        <f t="shared" si="672"/>
        <v>1.4930684447782287E-2</v>
      </c>
      <c r="AP262" s="66">
        <f t="shared" si="672"/>
        <v>0.14387636142747534</v>
      </c>
      <c r="AQ262" s="66">
        <f>AQ$217</f>
        <v>-0.17531421522719157</v>
      </c>
      <c r="AR262" s="66">
        <f t="shared" si="672"/>
        <v>-2.6625646486565822E-2</v>
      </c>
      <c r="AS262" s="66">
        <f t="shared" si="672"/>
        <v>-2.8874088109503541E-2</v>
      </c>
      <c r="AT262" s="66">
        <f t="shared" si="672"/>
        <v>5.0496231161535669E-2</v>
      </c>
      <c r="AU262" s="66">
        <f t="shared" si="672"/>
        <v>-4.1329387718680603E-2</v>
      </c>
      <c r="AV262" s="66">
        <f t="shared" si="672"/>
        <v>5.6354987031379936E-2</v>
      </c>
      <c r="AW262" s="66">
        <f t="shared" si="672"/>
        <v>0.12541858605342726</v>
      </c>
      <c r="AX262" s="66">
        <f t="shared" si="672"/>
        <v>6.4799849298370987E-2</v>
      </c>
      <c r="AY262" s="66">
        <f t="shared" ref="AJ262:BJ272" si="673">AY$217</f>
        <v>8.2867222001208871E-2</v>
      </c>
      <c r="AZ262" s="66">
        <f t="shared" si="673"/>
        <v>-4.2341692412021924E-2</v>
      </c>
      <c r="BA262" s="66">
        <f t="shared" si="673"/>
        <v>0.27793528896636965</v>
      </c>
      <c r="BB262" s="66">
        <f t="shared" si="673"/>
        <v>0.12138106647699053</v>
      </c>
      <c r="BC262" s="66">
        <f t="shared" si="673"/>
        <v>0.13012987353821789</v>
      </c>
      <c r="BD262" s="66">
        <f t="shared" si="673"/>
        <v>0.1099186806529881</v>
      </c>
      <c r="BE262" s="66">
        <f t="shared" si="673"/>
        <v>8.8325174109987088E-3</v>
      </c>
      <c r="BF262" s="66">
        <f t="shared" si="673"/>
        <v>0.18462836887017345</v>
      </c>
      <c r="BG262" s="66">
        <f t="shared" si="673"/>
        <v>6.8261041017086604E-2</v>
      </c>
      <c r="BH262" s="66">
        <f t="shared" si="673"/>
        <v>8.2722252537151389E-2</v>
      </c>
      <c r="BI262" s="66">
        <f t="shared" si="673"/>
        <v>-2.2563595903191667E-3</v>
      </c>
      <c r="BJ262" s="66">
        <f t="shared" si="673"/>
        <v>6.0730495767155647E-2</v>
      </c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</row>
    <row r="263" spans="2:85" x14ac:dyDescent="0.3">
      <c r="B263" s="54"/>
      <c r="C263" s="3">
        <v>28</v>
      </c>
      <c r="D263" s="66">
        <f t="shared" ref="D263:D279" si="674">D$217</f>
        <v>0.11213796639420821</v>
      </c>
      <c r="E263" s="66">
        <f t="shared" si="646"/>
        <v>0.19704399700890518</v>
      </c>
      <c r="F263" s="66">
        <f t="shared" si="647"/>
        <v>0.12771879077946036</v>
      </c>
      <c r="G263" s="66">
        <f t="shared" si="648"/>
        <v>0.20032831427761372</v>
      </c>
      <c r="H263" s="66">
        <f t="shared" si="649"/>
        <v>4.1441455312241422E-2</v>
      </c>
      <c r="I263" s="66">
        <f t="shared" si="650"/>
        <v>0.21722136847302351</v>
      </c>
      <c r="J263" s="66">
        <f t="shared" si="651"/>
        <v>-1.8290227779678599E-2</v>
      </c>
      <c r="K263" s="66">
        <f t="shared" si="652"/>
        <v>0.11353722648118562</v>
      </c>
      <c r="L263" s="66">
        <f t="shared" si="653"/>
        <v>-0.34351724706506231</v>
      </c>
      <c r="M263" s="66">
        <f t="shared" si="654"/>
        <v>-0.35871026893608893</v>
      </c>
      <c r="N263" s="66">
        <f t="shared" si="655"/>
        <v>0.22883403098766023</v>
      </c>
      <c r="O263" s="66">
        <f t="shared" si="656"/>
        <v>-0.35904318722218326</v>
      </c>
      <c r="P263" s="66">
        <f t="shared" si="657"/>
        <v>3.0030826650005938E-2</v>
      </c>
      <c r="Q263" s="66">
        <f t="shared" si="658"/>
        <v>-0.19531544204175108</v>
      </c>
      <c r="R263" s="66">
        <f t="shared" si="659"/>
        <v>0.12374445721673856</v>
      </c>
      <c r="S263" s="66">
        <f t="shared" si="660"/>
        <v>-6.3256578193514143E-2</v>
      </c>
      <c r="T263" s="66">
        <f t="shared" si="661"/>
        <v>5.7804181775215182E-3</v>
      </c>
      <c r="U263" s="66">
        <f t="shared" si="662"/>
        <v>-9.8958625867580544E-2</v>
      </c>
      <c r="V263" s="66">
        <f t="shared" si="663"/>
        <v>-4.9571131187722065E-2</v>
      </c>
      <c r="W263" s="66">
        <f t="shared" si="664"/>
        <v>-0.27569833294909735</v>
      </c>
      <c r="X263" s="66">
        <f t="shared" si="665"/>
        <v>6.112490901342435E-2</v>
      </c>
      <c r="Y263" s="66">
        <f t="shared" si="666"/>
        <v>-4.4969550753945903E-3</v>
      </c>
      <c r="Z263" s="66">
        <f t="shared" si="667"/>
        <v>9.4716497509955741E-2</v>
      </c>
      <c r="AA263" s="66">
        <f t="shared" si="668"/>
        <v>-5.593102330845693E-2</v>
      </c>
      <c r="AB263" s="66">
        <f t="shared" si="669"/>
        <v>1.1405121645113368E-2</v>
      </c>
      <c r="AC263" s="66">
        <f t="shared" si="670"/>
        <v>6.7504973775501478E-2</v>
      </c>
      <c r="AD263" s="66">
        <f t="shared" si="671"/>
        <v>-6.8043251979594294E-2</v>
      </c>
      <c r="AF263" s="4"/>
      <c r="AH263" s="3">
        <v>28</v>
      </c>
      <c r="AI263" s="66">
        <f t="shared" si="672"/>
        <v>0.2276726304008391</v>
      </c>
      <c r="AJ263" s="66">
        <f t="shared" si="673"/>
        <v>5.4385865980875879E-2</v>
      </c>
      <c r="AK263" s="66">
        <f t="shared" si="673"/>
        <v>-2.2626318598112434E-2</v>
      </c>
      <c r="AL263" s="66">
        <f t="shared" si="673"/>
        <v>0.13261511964181266</v>
      </c>
      <c r="AM263" s="66">
        <f t="shared" si="673"/>
        <v>-1.1506083425970727E-3</v>
      </c>
      <c r="AN263" s="66">
        <f t="shared" si="673"/>
        <v>4.3015075283510368E-2</v>
      </c>
      <c r="AO263" s="66">
        <f t="shared" si="673"/>
        <v>1.4930684447782287E-2</v>
      </c>
      <c r="AP263" s="66">
        <f t="shared" si="673"/>
        <v>0.14387636142747534</v>
      </c>
      <c r="AQ263" s="66">
        <f t="shared" si="673"/>
        <v>-0.17531421522719157</v>
      </c>
      <c r="AR263" s="66">
        <f t="shared" si="673"/>
        <v>-2.6625646486565822E-2</v>
      </c>
      <c r="AS263" s="66">
        <f t="shared" si="673"/>
        <v>-2.8874088109503541E-2</v>
      </c>
      <c r="AT263" s="66">
        <f t="shared" si="673"/>
        <v>5.0496231161535669E-2</v>
      </c>
      <c r="AU263" s="66">
        <f t="shared" si="673"/>
        <v>-4.1329387718680603E-2</v>
      </c>
      <c r="AV263" s="66">
        <f t="shared" si="673"/>
        <v>5.6354987031379936E-2</v>
      </c>
      <c r="AW263" s="66">
        <f t="shared" si="673"/>
        <v>0.12541858605342726</v>
      </c>
      <c r="AX263" s="66">
        <f t="shared" si="673"/>
        <v>6.4799849298370987E-2</v>
      </c>
      <c r="AY263" s="66">
        <f t="shared" si="673"/>
        <v>8.2867222001208871E-2</v>
      </c>
      <c r="AZ263" s="66">
        <f t="shared" si="673"/>
        <v>-4.2341692412021924E-2</v>
      </c>
      <c r="BA263" s="66">
        <f t="shared" si="673"/>
        <v>0.27793528896636965</v>
      </c>
      <c r="BB263" s="66">
        <f t="shared" si="673"/>
        <v>0.12138106647699053</v>
      </c>
      <c r="BC263" s="66">
        <f t="shared" si="673"/>
        <v>0.13012987353821789</v>
      </c>
      <c r="BD263" s="66">
        <f t="shared" si="673"/>
        <v>0.1099186806529881</v>
      </c>
      <c r="BE263" s="66">
        <f t="shared" si="673"/>
        <v>8.8325174109987088E-3</v>
      </c>
      <c r="BF263" s="66">
        <f t="shared" si="673"/>
        <v>0.18462836887017345</v>
      </c>
      <c r="BG263" s="66">
        <f t="shared" si="673"/>
        <v>6.8261041017086604E-2</v>
      </c>
      <c r="BH263" s="66">
        <f t="shared" si="673"/>
        <v>8.2722252537151389E-2</v>
      </c>
      <c r="BI263" s="66">
        <f t="shared" si="673"/>
        <v>-2.2563595903191667E-3</v>
      </c>
      <c r="BJ263" s="66">
        <f t="shared" ref="BJ263:BJ271" si="675">BJ$217</f>
        <v>6.0730495767155647E-2</v>
      </c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</row>
    <row r="264" spans="2:85" x14ac:dyDescent="0.3">
      <c r="B264" s="54"/>
      <c r="C264" s="3">
        <v>29</v>
      </c>
      <c r="D264" s="66">
        <f t="shared" si="674"/>
        <v>0.11213796639420821</v>
      </c>
      <c r="E264" s="66">
        <f t="shared" si="646"/>
        <v>0.19704399700890518</v>
      </c>
      <c r="F264" s="66">
        <f t="shared" si="647"/>
        <v>0.12771879077946036</v>
      </c>
      <c r="G264" s="66">
        <f t="shared" si="648"/>
        <v>0.20032831427761372</v>
      </c>
      <c r="H264" s="66">
        <f t="shared" si="649"/>
        <v>4.1441455312241422E-2</v>
      </c>
      <c r="I264" s="66">
        <f t="shared" si="650"/>
        <v>0.21722136847302351</v>
      </c>
      <c r="J264" s="66">
        <f t="shared" si="651"/>
        <v>-1.8290227779678599E-2</v>
      </c>
      <c r="K264" s="66">
        <f t="shared" si="652"/>
        <v>0.11353722648118562</v>
      </c>
      <c r="L264" s="66">
        <f t="shared" si="653"/>
        <v>-0.34351724706506231</v>
      </c>
      <c r="M264" s="66">
        <f t="shared" si="654"/>
        <v>-0.35871026893608893</v>
      </c>
      <c r="N264" s="66">
        <f t="shared" si="655"/>
        <v>0.22883403098766023</v>
      </c>
      <c r="O264" s="66">
        <f t="shared" si="656"/>
        <v>-0.35904318722218326</v>
      </c>
      <c r="P264" s="66">
        <f t="shared" si="657"/>
        <v>3.0030826650005938E-2</v>
      </c>
      <c r="Q264" s="66">
        <f t="shared" si="658"/>
        <v>-0.19531544204175108</v>
      </c>
      <c r="R264" s="66">
        <f t="shared" si="659"/>
        <v>0.12374445721673856</v>
      </c>
      <c r="S264" s="66">
        <f t="shared" si="660"/>
        <v>-6.3256578193514143E-2</v>
      </c>
      <c r="T264" s="66">
        <f t="shared" si="661"/>
        <v>5.7804181775215182E-3</v>
      </c>
      <c r="U264" s="66">
        <f t="shared" si="662"/>
        <v>-9.8958625867580544E-2</v>
      </c>
      <c r="V264" s="66">
        <f t="shared" si="663"/>
        <v>-4.9571131187722065E-2</v>
      </c>
      <c r="W264" s="66">
        <f t="shared" si="664"/>
        <v>-0.27569833294909735</v>
      </c>
      <c r="X264" s="66">
        <f t="shared" si="665"/>
        <v>6.112490901342435E-2</v>
      </c>
      <c r="Y264" s="66">
        <f t="shared" si="666"/>
        <v>-4.4969550753945903E-3</v>
      </c>
      <c r="Z264" s="66">
        <f t="shared" si="667"/>
        <v>9.4716497509955741E-2</v>
      </c>
      <c r="AA264" s="66">
        <f t="shared" si="668"/>
        <v>-5.593102330845693E-2</v>
      </c>
      <c r="AB264" s="66">
        <f t="shared" si="669"/>
        <v>1.1405121645113368E-2</v>
      </c>
      <c r="AC264" s="66">
        <f t="shared" si="670"/>
        <v>6.7504973775501478E-2</v>
      </c>
      <c r="AD264" s="66">
        <f t="shared" si="671"/>
        <v>-6.8043251979594294E-2</v>
      </c>
      <c r="AF264" s="4"/>
      <c r="AH264" s="3">
        <v>29</v>
      </c>
      <c r="AI264" s="66">
        <f t="shared" si="672"/>
        <v>0.2276726304008391</v>
      </c>
      <c r="AJ264" s="66">
        <f>AJ$217</f>
        <v>5.4385865980875879E-2</v>
      </c>
      <c r="AK264" s="66">
        <f t="shared" si="673"/>
        <v>-2.2626318598112434E-2</v>
      </c>
      <c r="AL264" s="66">
        <f t="shared" si="673"/>
        <v>0.13261511964181266</v>
      </c>
      <c r="AM264" s="66">
        <f t="shared" si="673"/>
        <v>-1.1506083425970727E-3</v>
      </c>
      <c r="AN264" s="66">
        <f t="shared" si="673"/>
        <v>4.3015075283510368E-2</v>
      </c>
      <c r="AO264" s="66">
        <f t="shared" si="673"/>
        <v>1.4930684447782287E-2</v>
      </c>
      <c r="AP264" s="66">
        <f t="shared" si="673"/>
        <v>0.14387636142747534</v>
      </c>
      <c r="AQ264" s="66">
        <f t="shared" si="673"/>
        <v>-0.17531421522719157</v>
      </c>
      <c r="AR264" s="66">
        <f t="shared" si="673"/>
        <v>-2.6625646486565822E-2</v>
      </c>
      <c r="AS264" s="66">
        <f t="shared" si="673"/>
        <v>-2.8874088109503541E-2</v>
      </c>
      <c r="AT264" s="66">
        <f t="shared" si="673"/>
        <v>5.0496231161535669E-2</v>
      </c>
      <c r="AU264" s="66">
        <f t="shared" si="673"/>
        <v>-4.1329387718680603E-2</v>
      </c>
      <c r="AV264" s="66">
        <f t="shared" si="673"/>
        <v>5.6354987031379936E-2</v>
      </c>
      <c r="AW264" s="66">
        <f t="shared" si="673"/>
        <v>0.12541858605342726</v>
      </c>
      <c r="AX264" s="66">
        <f t="shared" si="673"/>
        <v>6.4799849298370987E-2</v>
      </c>
      <c r="AY264" s="66">
        <f t="shared" si="673"/>
        <v>8.2867222001208871E-2</v>
      </c>
      <c r="AZ264" s="66">
        <f t="shared" si="673"/>
        <v>-4.2341692412021924E-2</v>
      </c>
      <c r="BA264" s="66">
        <f t="shared" si="673"/>
        <v>0.27793528896636965</v>
      </c>
      <c r="BB264" s="66">
        <f t="shared" si="673"/>
        <v>0.12138106647699053</v>
      </c>
      <c r="BC264" s="66">
        <f t="shared" si="673"/>
        <v>0.13012987353821789</v>
      </c>
      <c r="BD264" s="66">
        <f t="shared" si="673"/>
        <v>0.1099186806529881</v>
      </c>
      <c r="BE264" s="66">
        <f t="shared" si="673"/>
        <v>8.8325174109987088E-3</v>
      </c>
      <c r="BF264" s="66">
        <f t="shared" si="673"/>
        <v>0.18462836887017345</v>
      </c>
      <c r="BG264" s="66">
        <f t="shared" si="673"/>
        <v>6.8261041017086604E-2</v>
      </c>
      <c r="BH264" s="66">
        <f t="shared" si="673"/>
        <v>8.2722252537151389E-2</v>
      </c>
      <c r="BI264" s="66">
        <f t="shared" si="673"/>
        <v>-2.2563595903191667E-3</v>
      </c>
      <c r="BJ264" s="66">
        <f t="shared" si="675"/>
        <v>6.0730495767155647E-2</v>
      </c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</row>
    <row r="265" spans="2:85" x14ac:dyDescent="0.3">
      <c r="B265" s="54"/>
      <c r="C265" s="3">
        <v>30</v>
      </c>
      <c r="D265" s="66">
        <f t="shared" si="674"/>
        <v>0.11213796639420821</v>
      </c>
      <c r="E265" s="66">
        <f t="shared" si="646"/>
        <v>0.19704399700890518</v>
      </c>
      <c r="F265" s="66">
        <f t="shared" si="647"/>
        <v>0.12771879077946036</v>
      </c>
      <c r="G265" s="66">
        <f t="shared" si="648"/>
        <v>0.20032831427761372</v>
      </c>
      <c r="H265" s="66">
        <f t="shared" si="649"/>
        <v>4.1441455312241422E-2</v>
      </c>
      <c r="I265" s="66">
        <f t="shared" si="650"/>
        <v>0.21722136847302351</v>
      </c>
      <c r="J265" s="66">
        <f t="shared" si="651"/>
        <v>-1.8290227779678599E-2</v>
      </c>
      <c r="K265" s="66">
        <f t="shared" si="652"/>
        <v>0.11353722648118562</v>
      </c>
      <c r="L265" s="66">
        <f t="shared" si="653"/>
        <v>-0.34351724706506231</v>
      </c>
      <c r="M265" s="66">
        <f t="shared" si="654"/>
        <v>-0.35871026893608893</v>
      </c>
      <c r="N265" s="66">
        <f t="shared" si="655"/>
        <v>0.22883403098766023</v>
      </c>
      <c r="O265" s="66">
        <f t="shared" si="656"/>
        <v>-0.35904318722218326</v>
      </c>
      <c r="P265" s="66">
        <f t="shared" si="657"/>
        <v>3.0030826650005938E-2</v>
      </c>
      <c r="Q265" s="66">
        <f t="shared" si="658"/>
        <v>-0.19531544204175108</v>
      </c>
      <c r="R265" s="66">
        <f t="shared" si="659"/>
        <v>0.12374445721673856</v>
      </c>
      <c r="S265" s="66">
        <f t="shared" si="660"/>
        <v>-6.3256578193514143E-2</v>
      </c>
      <c r="T265" s="66">
        <f t="shared" si="661"/>
        <v>5.7804181775215182E-3</v>
      </c>
      <c r="U265" s="66">
        <f t="shared" si="662"/>
        <v>-9.8958625867580544E-2</v>
      </c>
      <c r="V265" s="66">
        <f t="shared" si="663"/>
        <v>-4.9571131187722065E-2</v>
      </c>
      <c r="W265" s="66">
        <f t="shared" si="664"/>
        <v>-0.27569833294909735</v>
      </c>
      <c r="X265" s="66">
        <f t="shared" si="665"/>
        <v>6.112490901342435E-2</v>
      </c>
      <c r="Y265" s="66">
        <f t="shared" si="666"/>
        <v>-4.4969550753945903E-3</v>
      </c>
      <c r="Z265" s="66">
        <f t="shared" si="667"/>
        <v>9.4716497509955741E-2</v>
      </c>
      <c r="AA265" s="66">
        <f t="shared" si="668"/>
        <v>-5.593102330845693E-2</v>
      </c>
      <c r="AB265" s="66">
        <f t="shared" si="669"/>
        <v>1.1405121645113368E-2</v>
      </c>
      <c r="AC265" s="66">
        <f t="shared" si="670"/>
        <v>6.7504973775501478E-2</v>
      </c>
      <c r="AD265" s="66">
        <f t="shared" si="671"/>
        <v>-6.8043251979594294E-2</v>
      </c>
      <c r="AF265" s="4"/>
      <c r="AH265" s="3">
        <v>30</v>
      </c>
      <c r="AI265" s="66">
        <f t="shared" si="672"/>
        <v>0.2276726304008391</v>
      </c>
      <c r="AJ265" s="66">
        <f t="shared" si="673"/>
        <v>5.4385865980875879E-2</v>
      </c>
      <c r="AK265" s="66">
        <f t="shared" si="673"/>
        <v>-2.2626318598112434E-2</v>
      </c>
      <c r="AL265" s="66">
        <f t="shared" si="673"/>
        <v>0.13261511964181266</v>
      </c>
      <c r="AM265" s="66">
        <f t="shared" si="673"/>
        <v>-1.1506083425970727E-3</v>
      </c>
      <c r="AN265" s="66">
        <f t="shared" si="673"/>
        <v>4.3015075283510368E-2</v>
      </c>
      <c r="AO265" s="66">
        <f t="shared" si="673"/>
        <v>1.4930684447782287E-2</v>
      </c>
      <c r="AP265" s="66">
        <f t="shared" si="673"/>
        <v>0.14387636142747534</v>
      </c>
      <c r="AQ265" s="66">
        <f t="shared" si="673"/>
        <v>-0.17531421522719157</v>
      </c>
      <c r="AR265" s="66">
        <f t="shared" si="673"/>
        <v>-2.6625646486565822E-2</v>
      </c>
      <c r="AS265" s="66">
        <f t="shared" si="673"/>
        <v>-2.8874088109503541E-2</v>
      </c>
      <c r="AT265" s="66">
        <f t="shared" si="673"/>
        <v>5.0496231161535669E-2</v>
      </c>
      <c r="AU265" s="66">
        <f t="shared" si="673"/>
        <v>-4.1329387718680603E-2</v>
      </c>
      <c r="AV265" s="66">
        <f t="shared" si="673"/>
        <v>5.6354987031379936E-2</v>
      </c>
      <c r="AW265" s="66">
        <f t="shared" si="673"/>
        <v>0.12541858605342726</v>
      </c>
      <c r="AX265" s="66">
        <f t="shared" si="673"/>
        <v>6.4799849298370987E-2</v>
      </c>
      <c r="AY265" s="66">
        <f t="shared" si="673"/>
        <v>8.2867222001208871E-2</v>
      </c>
      <c r="AZ265" s="66">
        <f t="shared" si="673"/>
        <v>-4.2341692412021924E-2</v>
      </c>
      <c r="BA265" s="66">
        <f t="shared" si="673"/>
        <v>0.27793528896636965</v>
      </c>
      <c r="BB265" s="66">
        <f t="shared" si="673"/>
        <v>0.12138106647699053</v>
      </c>
      <c r="BC265" s="66">
        <f t="shared" si="673"/>
        <v>0.13012987353821789</v>
      </c>
      <c r="BD265" s="66">
        <f t="shared" si="673"/>
        <v>0.1099186806529881</v>
      </c>
      <c r="BE265" s="66">
        <f t="shared" si="673"/>
        <v>8.8325174109987088E-3</v>
      </c>
      <c r="BF265" s="66">
        <f t="shared" si="673"/>
        <v>0.18462836887017345</v>
      </c>
      <c r="BG265" s="66">
        <f t="shared" si="673"/>
        <v>6.8261041017086604E-2</v>
      </c>
      <c r="BH265" s="66">
        <f t="shared" si="673"/>
        <v>8.2722252537151389E-2</v>
      </c>
      <c r="BI265" s="66">
        <f t="shared" si="673"/>
        <v>-2.2563595903191667E-3</v>
      </c>
      <c r="BJ265" s="66">
        <f t="shared" si="675"/>
        <v>6.0730495767155647E-2</v>
      </c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</row>
    <row r="266" spans="2:85" x14ac:dyDescent="0.3">
      <c r="B266" s="54"/>
      <c r="C266" s="3">
        <v>31</v>
      </c>
      <c r="D266" s="66">
        <f t="shared" si="674"/>
        <v>0.11213796639420821</v>
      </c>
      <c r="E266" s="66">
        <f t="shared" si="646"/>
        <v>0.19704399700890518</v>
      </c>
      <c r="F266" s="66">
        <f t="shared" si="647"/>
        <v>0.12771879077946036</v>
      </c>
      <c r="G266" s="66">
        <f t="shared" si="648"/>
        <v>0.20032831427761372</v>
      </c>
      <c r="H266" s="66">
        <f t="shared" si="649"/>
        <v>4.1441455312241422E-2</v>
      </c>
      <c r="I266" s="66">
        <f t="shared" si="650"/>
        <v>0.21722136847302351</v>
      </c>
      <c r="J266" s="66">
        <f t="shared" si="651"/>
        <v>-1.8290227779678599E-2</v>
      </c>
      <c r="K266" s="66">
        <f t="shared" si="652"/>
        <v>0.11353722648118562</v>
      </c>
      <c r="L266" s="66">
        <f t="shared" si="653"/>
        <v>-0.34351724706506231</v>
      </c>
      <c r="M266" s="66">
        <f t="shared" si="654"/>
        <v>-0.35871026893608893</v>
      </c>
      <c r="N266" s="66">
        <f t="shared" si="655"/>
        <v>0.22883403098766023</v>
      </c>
      <c r="O266" s="66">
        <f t="shared" si="656"/>
        <v>-0.35904318722218326</v>
      </c>
      <c r="P266" s="66">
        <f t="shared" si="657"/>
        <v>3.0030826650005938E-2</v>
      </c>
      <c r="Q266" s="66">
        <f t="shared" si="658"/>
        <v>-0.19531544204175108</v>
      </c>
      <c r="R266" s="66">
        <f t="shared" si="659"/>
        <v>0.12374445721673856</v>
      </c>
      <c r="S266" s="66">
        <f t="shared" si="660"/>
        <v>-6.3256578193514143E-2</v>
      </c>
      <c r="T266" s="66">
        <f t="shared" si="661"/>
        <v>5.7804181775215182E-3</v>
      </c>
      <c r="U266" s="66">
        <f t="shared" si="662"/>
        <v>-9.8958625867580544E-2</v>
      </c>
      <c r="V266" s="66">
        <f t="shared" si="663"/>
        <v>-4.9571131187722065E-2</v>
      </c>
      <c r="W266" s="66">
        <f t="shared" si="664"/>
        <v>-0.27569833294909735</v>
      </c>
      <c r="X266" s="66">
        <f t="shared" si="665"/>
        <v>6.112490901342435E-2</v>
      </c>
      <c r="Y266" s="66">
        <f t="shared" si="666"/>
        <v>-4.4969550753945903E-3</v>
      </c>
      <c r="Z266" s="66">
        <f t="shared" si="667"/>
        <v>9.4716497509955741E-2</v>
      </c>
      <c r="AA266" s="66">
        <f t="shared" si="668"/>
        <v>-5.593102330845693E-2</v>
      </c>
      <c r="AB266" s="66">
        <f t="shared" si="669"/>
        <v>1.1405121645113368E-2</v>
      </c>
      <c r="AC266" s="66">
        <f t="shared" si="670"/>
        <v>6.7504973775501478E-2</v>
      </c>
      <c r="AD266" s="66">
        <f t="shared" si="671"/>
        <v>-6.8043251979594294E-2</v>
      </c>
      <c r="AF266" s="4"/>
      <c r="AH266" s="3">
        <v>31</v>
      </c>
      <c r="AI266" s="66">
        <f t="shared" si="672"/>
        <v>0.2276726304008391</v>
      </c>
      <c r="AJ266" s="66">
        <f t="shared" si="673"/>
        <v>5.4385865980875879E-2</v>
      </c>
      <c r="AK266" s="66">
        <f t="shared" si="673"/>
        <v>-2.2626318598112434E-2</v>
      </c>
      <c r="AL266" s="66">
        <f t="shared" si="673"/>
        <v>0.13261511964181266</v>
      </c>
      <c r="AM266" s="66">
        <f t="shared" si="673"/>
        <v>-1.1506083425970727E-3</v>
      </c>
      <c r="AN266" s="66">
        <f t="shared" si="673"/>
        <v>4.3015075283510368E-2</v>
      </c>
      <c r="AO266" s="66">
        <f t="shared" si="673"/>
        <v>1.4930684447782287E-2</v>
      </c>
      <c r="AP266" s="66">
        <f t="shared" si="673"/>
        <v>0.14387636142747534</v>
      </c>
      <c r="AQ266" s="66">
        <f t="shared" si="673"/>
        <v>-0.17531421522719157</v>
      </c>
      <c r="AR266" s="66">
        <f t="shared" si="673"/>
        <v>-2.6625646486565822E-2</v>
      </c>
      <c r="AS266" s="66">
        <f t="shared" si="673"/>
        <v>-2.8874088109503541E-2</v>
      </c>
      <c r="AT266" s="66">
        <f t="shared" si="673"/>
        <v>5.0496231161535669E-2</v>
      </c>
      <c r="AU266" s="66">
        <f t="shared" si="673"/>
        <v>-4.1329387718680603E-2</v>
      </c>
      <c r="AV266" s="66">
        <f t="shared" si="673"/>
        <v>5.6354987031379936E-2</v>
      </c>
      <c r="AW266" s="66">
        <f t="shared" si="673"/>
        <v>0.12541858605342726</v>
      </c>
      <c r="AX266" s="66">
        <f t="shared" si="673"/>
        <v>6.4799849298370987E-2</v>
      </c>
      <c r="AY266" s="66">
        <f t="shared" si="673"/>
        <v>8.2867222001208871E-2</v>
      </c>
      <c r="AZ266" s="66">
        <f t="shared" si="673"/>
        <v>-4.2341692412021924E-2</v>
      </c>
      <c r="BA266" s="66">
        <f t="shared" si="673"/>
        <v>0.27793528896636965</v>
      </c>
      <c r="BB266" s="66">
        <f t="shared" si="673"/>
        <v>0.12138106647699053</v>
      </c>
      <c r="BC266" s="66">
        <f t="shared" si="673"/>
        <v>0.13012987353821789</v>
      </c>
      <c r="BD266" s="66">
        <f t="shared" si="673"/>
        <v>0.1099186806529881</v>
      </c>
      <c r="BE266" s="66">
        <f t="shared" si="673"/>
        <v>8.8325174109987088E-3</v>
      </c>
      <c r="BF266" s="66">
        <f t="shared" si="673"/>
        <v>0.18462836887017345</v>
      </c>
      <c r="BG266" s="66">
        <f t="shared" si="673"/>
        <v>6.8261041017086604E-2</v>
      </c>
      <c r="BH266" s="66">
        <f t="shared" si="673"/>
        <v>8.2722252537151389E-2</v>
      </c>
      <c r="BI266" s="66">
        <f t="shared" si="673"/>
        <v>-2.2563595903191667E-3</v>
      </c>
      <c r="BJ266" s="66">
        <f t="shared" si="675"/>
        <v>6.0730495767155647E-2</v>
      </c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</row>
    <row r="267" spans="2:85" x14ac:dyDescent="0.3">
      <c r="B267" s="54"/>
      <c r="C267" s="3">
        <v>32</v>
      </c>
      <c r="D267" s="66">
        <f t="shared" si="674"/>
        <v>0.11213796639420821</v>
      </c>
      <c r="E267" s="66">
        <f t="shared" si="646"/>
        <v>0.19704399700890518</v>
      </c>
      <c r="F267" s="66">
        <f t="shared" si="647"/>
        <v>0.12771879077946036</v>
      </c>
      <c r="G267" s="66">
        <f t="shared" si="648"/>
        <v>0.20032831427761372</v>
      </c>
      <c r="H267" s="66">
        <f t="shared" si="649"/>
        <v>4.1441455312241422E-2</v>
      </c>
      <c r="I267" s="66">
        <f t="shared" si="650"/>
        <v>0.21722136847302351</v>
      </c>
      <c r="J267" s="66">
        <f t="shared" si="651"/>
        <v>-1.8290227779678599E-2</v>
      </c>
      <c r="K267" s="66">
        <f t="shared" si="652"/>
        <v>0.11353722648118562</v>
      </c>
      <c r="L267" s="66">
        <f t="shared" si="653"/>
        <v>-0.34351724706506231</v>
      </c>
      <c r="M267" s="66">
        <f t="shared" si="654"/>
        <v>-0.35871026893608893</v>
      </c>
      <c r="N267" s="66">
        <f t="shared" si="655"/>
        <v>0.22883403098766023</v>
      </c>
      <c r="O267" s="66">
        <f t="shared" si="656"/>
        <v>-0.35904318722218326</v>
      </c>
      <c r="P267" s="66">
        <f t="shared" si="657"/>
        <v>3.0030826650005938E-2</v>
      </c>
      <c r="Q267" s="66">
        <f t="shared" si="658"/>
        <v>-0.19531544204175108</v>
      </c>
      <c r="R267" s="66">
        <f t="shared" si="659"/>
        <v>0.12374445721673856</v>
      </c>
      <c r="S267" s="66">
        <f t="shared" si="660"/>
        <v>-6.3256578193514143E-2</v>
      </c>
      <c r="T267" s="66">
        <f t="shared" si="661"/>
        <v>5.7804181775215182E-3</v>
      </c>
      <c r="U267" s="66">
        <f t="shared" si="662"/>
        <v>-9.8958625867580544E-2</v>
      </c>
      <c r="V267" s="66">
        <f t="shared" si="663"/>
        <v>-4.9571131187722065E-2</v>
      </c>
      <c r="W267" s="66">
        <f t="shared" si="664"/>
        <v>-0.27569833294909735</v>
      </c>
      <c r="X267" s="66">
        <f t="shared" si="665"/>
        <v>6.112490901342435E-2</v>
      </c>
      <c r="Y267" s="66">
        <f t="shared" si="666"/>
        <v>-4.4969550753945903E-3</v>
      </c>
      <c r="Z267" s="66">
        <f t="shared" si="667"/>
        <v>9.4716497509955741E-2</v>
      </c>
      <c r="AA267" s="66">
        <f t="shared" si="668"/>
        <v>-5.593102330845693E-2</v>
      </c>
      <c r="AB267" s="66">
        <f t="shared" si="669"/>
        <v>1.1405121645113368E-2</v>
      </c>
      <c r="AC267" s="66">
        <f t="shared" si="670"/>
        <v>6.7504973775501478E-2</v>
      </c>
      <c r="AD267" s="66">
        <f t="shared" si="671"/>
        <v>-6.8043251979594294E-2</v>
      </c>
      <c r="AF267" s="4"/>
      <c r="AH267" s="3">
        <v>32</v>
      </c>
      <c r="AI267" s="66">
        <f t="shared" si="672"/>
        <v>0.2276726304008391</v>
      </c>
      <c r="AJ267" s="66">
        <f t="shared" si="673"/>
        <v>5.4385865980875879E-2</v>
      </c>
      <c r="AK267" s="66">
        <f t="shared" si="673"/>
        <v>-2.2626318598112434E-2</v>
      </c>
      <c r="AL267" s="66">
        <f t="shared" si="673"/>
        <v>0.13261511964181266</v>
      </c>
      <c r="AM267" s="66">
        <f t="shared" si="673"/>
        <v>-1.1506083425970727E-3</v>
      </c>
      <c r="AN267" s="66">
        <f t="shared" si="673"/>
        <v>4.3015075283510368E-2</v>
      </c>
      <c r="AO267" s="66">
        <f t="shared" si="673"/>
        <v>1.4930684447782287E-2</v>
      </c>
      <c r="AP267" s="66">
        <f t="shared" si="673"/>
        <v>0.14387636142747534</v>
      </c>
      <c r="AQ267" s="66">
        <f t="shared" si="673"/>
        <v>-0.17531421522719157</v>
      </c>
      <c r="AR267" s="66">
        <f t="shared" si="673"/>
        <v>-2.6625646486565822E-2</v>
      </c>
      <c r="AS267" s="66">
        <f t="shared" si="673"/>
        <v>-2.8874088109503541E-2</v>
      </c>
      <c r="AT267" s="66">
        <f t="shared" si="673"/>
        <v>5.0496231161535669E-2</v>
      </c>
      <c r="AU267" s="66">
        <f t="shared" si="673"/>
        <v>-4.1329387718680603E-2</v>
      </c>
      <c r="AV267" s="66">
        <f t="shared" si="673"/>
        <v>5.6354987031379936E-2</v>
      </c>
      <c r="AW267" s="66">
        <f t="shared" si="673"/>
        <v>0.12541858605342726</v>
      </c>
      <c r="AX267" s="66">
        <f t="shared" si="673"/>
        <v>6.4799849298370987E-2</v>
      </c>
      <c r="AY267" s="66">
        <f t="shared" si="673"/>
        <v>8.2867222001208871E-2</v>
      </c>
      <c r="AZ267" s="66">
        <f t="shared" si="673"/>
        <v>-4.2341692412021924E-2</v>
      </c>
      <c r="BA267" s="66">
        <f t="shared" si="673"/>
        <v>0.27793528896636965</v>
      </c>
      <c r="BB267" s="66">
        <f t="shared" si="673"/>
        <v>0.12138106647699053</v>
      </c>
      <c r="BC267" s="66">
        <f t="shared" si="673"/>
        <v>0.13012987353821789</v>
      </c>
      <c r="BD267" s="66">
        <f t="shared" si="673"/>
        <v>0.1099186806529881</v>
      </c>
      <c r="BE267" s="66">
        <f t="shared" si="673"/>
        <v>8.8325174109987088E-3</v>
      </c>
      <c r="BF267" s="66">
        <f t="shared" si="673"/>
        <v>0.18462836887017345</v>
      </c>
      <c r="BG267" s="66">
        <f t="shared" si="673"/>
        <v>6.8261041017086604E-2</v>
      </c>
      <c r="BH267" s="66">
        <f t="shared" si="673"/>
        <v>8.2722252537151389E-2</v>
      </c>
      <c r="BI267" s="66">
        <f t="shared" si="673"/>
        <v>-2.2563595903191667E-3</v>
      </c>
      <c r="BJ267" s="66">
        <f t="shared" si="675"/>
        <v>6.0730495767155647E-2</v>
      </c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</row>
    <row r="268" spans="2:85" x14ac:dyDescent="0.3">
      <c r="B268" s="54"/>
      <c r="C268" s="3">
        <v>33</v>
      </c>
      <c r="D268" s="66">
        <f t="shared" si="674"/>
        <v>0.11213796639420821</v>
      </c>
      <c r="E268" s="66">
        <f t="shared" si="646"/>
        <v>0.19704399700890518</v>
      </c>
      <c r="F268" s="66">
        <f t="shared" si="647"/>
        <v>0.12771879077946036</v>
      </c>
      <c r="G268" s="66">
        <f t="shared" si="648"/>
        <v>0.20032831427761372</v>
      </c>
      <c r="H268" s="66">
        <f t="shared" si="649"/>
        <v>4.1441455312241422E-2</v>
      </c>
      <c r="I268" s="66">
        <f t="shared" si="650"/>
        <v>0.21722136847302351</v>
      </c>
      <c r="J268" s="66">
        <f t="shared" si="651"/>
        <v>-1.8290227779678599E-2</v>
      </c>
      <c r="K268" s="66">
        <f t="shared" si="652"/>
        <v>0.11353722648118562</v>
      </c>
      <c r="L268" s="66">
        <f t="shared" si="653"/>
        <v>-0.34351724706506231</v>
      </c>
      <c r="M268" s="66">
        <f t="shared" si="654"/>
        <v>-0.35871026893608893</v>
      </c>
      <c r="N268" s="66">
        <f t="shared" si="655"/>
        <v>0.22883403098766023</v>
      </c>
      <c r="O268" s="66">
        <f t="shared" si="656"/>
        <v>-0.35904318722218326</v>
      </c>
      <c r="P268" s="66">
        <f t="shared" si="657"/>
        <v>3.0030826650005938E-2</v>
      </c>
      <c r="Q268" s="66">
        <f t="shared" si="658"/>
        <v>-0.19531544204175108</v>
      </c>
      <c r="R268" s="66">
        <f t="shared" si="659"/>
        <v>0.12374445721673856</v>
      </c>
      <c r="S268" s="66">
        <f t="shared" si="660"/>
        <v>-6.3256578193514143E-2</v>
      </c>
      <c r="T268" s="66">
        <f t="shared" si="661"/>
        <v>5.7804181775215182E-3</v>
      </c>
      <c r="U268" s="66">
        <f t="shared" si="662"/>
        <v>-9.8958625867580544E-2</v>
      </c>
      <c r="V268" s="66">
        <f t="shared" si="663"/>
        <v>-4.9571131187722065E-2</v>
      </c>
      <c r="W268" s="66">
        <f t="shared" si="664"/>
        <v>-0.27569833294909735</v>
      </c>
      <c r="X268" s="66">
        <f t="shared" si="665"/>
        <v>6.112490901342435E-2</v>
      </c>
      <c r="Y268" s="66">
        <f t="shared" si="666"/>
        <v>-4.4969550753945903E-3</v>
      </c>
      <c r="Z268" s="66">
        <f t="shared" si="667"/>
        <v>9.4716497509955741E-2</v>
      </c>
      <c r="AA268" s="66">
        <f t="shared" si="668"/>
        <v>-5.593102330845693E-2</v>
      </c>
      <c r="AB268" s="66">
        <f t="shared" si="669"/>
        <v>1.1405121645113368E-2</v>
      </c>
      <c r="AC268" s="66">
        <f t="shared" si="670"/>
        <v>6.7504973775501478E-2</v>
      </c>
      <c r="AD268" s="66">
        <f t="shared" si="671"/>
        <v>-6.8043251979594294E-2</v>
      </c>
      <c r="AF268" s="4"/>
      <c r="AH268" s="3">
        <v>33</v>
      </c>
      <c r="AI268" s="66">
        <f t="shared" si="672"/>
        <v>0.2276726304008391</v>
      </c>
      <c r="AJ268" s="66">
        <f t="shared" si="673"/>
        <v>5.4385865980875879E-2</v>
      </c>
      <c r="AK268" s="66">
        <f t="shared" si="673"/>
        <v>-2.2626318598112434E-2</v>
      </c>
      <c r="AL268" s="66">
        <f t="shared" si="673"/>
        <v>0.13261511964181266</v>
      </c>
      <c r="AM268" s="66">
        <f t="shared" si="673"/>
        <v>-1.1506083425970727E-3</v>
      </c>
      <c r="AN268" s="66">
        <f t="shared" si="673"/>
        <v>4.3015075283510368E-2</v>
      </c>
      <c r="AO268" s="66">
        <f t="shared" si="673"/>
        <v>1.4930684447782287E-2</v>
      </c>
      <c r="AP268" s="66">
        <f t="shared" si="673"/>
        <v>0.14387636142747534</v>
      </c>
      <c r="AQ268" s="66">
        <f t="shared" si="673"/>
        <v>-0.17531421522719157</v>
      </c>
      <c r="AR268" s="66">
        <f t="shared" si="673"/>
        <v>-2.6625646486565822E-2</v>
      </c>
      <c r="AS268" s="66">
        <f t="shared" si="673"/>
        <v>-2.8874088109503541E-2</v>
      </c>
      <c r="AT268" s="66">
        <f t="shared" si="673"/>
        <v>5.0496231161535669E-2</v>
      </c>
      <c r="AU268" s="66">
        <f t="shared" si="673"/>
        <v>-4.1329387718680603E-2</v>
      </c>
      <c r="AV268" s="66">
        <f t="shared" si="673"/>
        <v>5.6354987031379936E-2</v>
      </c>
      <c r="AW268" s="66">
        <f t="shared" si="673"/>
        <v>0.12541858605342726</v>
      </c>
      <c r="AX268" s="66">
        <f t="shared" si="673"/>
        <v>6.4799849298370987E-2</v>
      </c>
      <c r="AY268" s="66">
        <f t="shared" si="673"/>
        <v>8.2867222001208871E-2</v>
      </c>
      <c r="AZ268" s="66">
        <f t="shared" si="673"/>
        <v>-4.2341692412021924E-2</v>
      </c>
      <c r="BA268" s="66">
        <f t="shared" si="673"/>
        <v>0.27793528896636965</v>
      </c>
      <c r="BB268" s="66">
        <f t="shared" si="673"/>
        <v>0.12138106647699053</v>
      </c>
      <c r="BC268" s="66">
        <f t="shared" si="673"/>
        <v>0.13012987353821789</v>
      </c>
      <c r="BD268" s="66">
        <f t="shared" si="673"/>
        <v>0.1099186806529881</v>
      </c>
      <c r="BE268" s="66">
        <f t="shared" si="673"/>
        <v>8.8325174109987088E-3</v>
      </c>
      <c r="BF268" s="66">
        <f t="shared" si="673"/>
        <v>0.18462836887017345</v>
      </c>
      <c r="BG268" s="66">
        <f t="shared" si="673"/>
        <v>6.8261041017086604E-2</v>
      </c>
      <c r="BH268" s="66">
        <f t="shared" si="673"/>
        <v>8.2722252537151389E-2</v>
      </c>
      <c r="BI268" s="66">
        <f t="shared" si="673"/>
        <v>-2.2563595903191667E-3</v>
      </c>
      <c r="BJ268" s="66">
        <f t="shared" si="675"/>
        <v>6.0730495767155647E-2</v>
      </c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</row>
    <row r="269" spans="2:85" x14ac:dyDescent="0.3">
      <c r="B269" s="54"/>
      <c r="C269" s="3">
        <v>34</v>
      </c>
      <c r="D269" s="66">
        <f t="shared" si="674"/>
        <v>0.11213796639420821</v>
      </c>
      <c r="E269" s="66">
        <f t="shared" si="646"/>
        <v>0.19704399700890518</v>
      </c>
      <c r="F269" s="66">
        <f t="shared" si="647"/>
        <v>0.12771879077946036</v>
      </c>
      <c r="G269" s="66">
        <f t="shared" si="648"/>
        <v>0.20032831427761372</v>
      </c>
      <c r="H269" s="66">
        <f t="shared" si="649"/>
        <v>4.1441455312241422E-2</v>
      </c>
      <c r="I269" s="66">
        <f t="shared" si="650"/>
        <v>0.21722136847302351</v>
      </c>
      <c r="J269" s="66">
        <f t="shared" si="651"/>
        <v>-1.8290227779678599E-2</v>
      </c>
      <c r="K269" s="66">
        <f t="shared" si="652"/>
        <v>0.11353722648118562</v>
      </c>
      <c r="L269" s="66">
        <f t="shared" si="653"/>
        <v>-0.34351724706506231</v>
      </c>
      <c r="M269" s="66">
        <f t="shared" si="654"/>
        <v>-0.35871026893608893</v>
      </c>
      <c r="N269" s="66">
        <f t="shared" si="655"/>
        <v>0.22883403098766023</v>
      </c>
      <c r="O269" s="66">
        <f t="shared" si="656"/>
        <v>-0.35904318722218326</v>
      </c>
      <c r="P269" s="66">
        <f t="shared" si="657"/>
        <v>3.0030826650005938E-2</v>
      </c>
      <c r="Q269" s="66">
        <f t="shared" si="658"/>
        <v>-0.19531544204175108</v>
      </c>
      <c r="R269" s="66">
        <f t="shared" si="659"/>
        <v>0.12374445721673856</v>
      </c>
      <c r="S269" s="66">
        <f t="shared" si="660"/>
        <v>-6.3256578193514143E-2</v>
      </c>
      <c r="T269" s="66">
        <f t="shared" si="661"/>
        <v>5.7804181775215182E-3</v>
      </c>
      <c r="U269" s="66">
        <f t="shared" si="662"/>
        <v>-9.8958625867580544E-2</v>
      </c>
      <c r="V269" s="66">
        <f t="shared" si="663"/>
        <v>-4.9571131187722065E-2</v>
      </c>
      <c r="W269" s="66">
        <f t="shared" si="664"/>
        <v>-0.27569833294909735</v>
      </c>
      <c r="X269" s="66">
        <f t="shared" si="665"/>
        <v>6.112490901342435E-2</v>
      </c>
      <c r="Y269" s="66">
        <f t="shared" si="666"/>
        <v>-4.4969550753945903E-3</v>
      </c>
      <c r="Z269" s="66">
        <f t="shared" si="667"/>
        <v>9.4716497509955741E-2</v>
      </c>
      <c r="AA269" s="66">
        <f t="shared" si="668"/>
        <v>-5.593102330845693E-2</v>
      </c>
      <c r="AB269" s="66">
        <f t="shared" si="669"/>
        <v>1.1405121645113368E-2</v>
      </c>
      <c r="AC269" s="66">
        <f t="shared" si="670"/>
        <v>6.7504973775501478E-2</v>
      </c>
      <c r="AD269" s="66">
        <f t="shared" si="671"/>
        <v>-6.8043251979594294E-2</v>
      </c>
      <c r="AF269" s="4"/>
      <c r="AH269" s="3">
        <v>34</v>
      </c>
      <c r="AI269" s="66">
        <f t="shared" si="672"/>
        <v>0.2276726304008391</v>
      </c>
      <c r="AJ269" s="66">
        <f t="shared" si="673"/>
        <v>5.4385865980875879E-2</v>
      </c>
      <c r="AK269" s="66">
        <f t="shared" si="673"/>
        <v>-2.2626318598112434E-2</v>
      </c>
      <c r="AL269" s="66">
        <f t="shared" si="673"/>
        <v>0.13261511964181266</v>
      </c>
      <c r="AM269" s="66">
        <f t="shared" si="673"/>
        <v>-1.1506083425970727E-3</v>
      </c>
      <c r="AN269" s="66">
        <f t="shared" si="673"/>
        <v>4.3015075283510368E-2</v>
      </c>
      <c r="AO269" s="66">
        <f t="shared" si="673"/>
        <v>1.4930684447782287E-2</v>
      </c>
      <c r="AP269" s="66">
        <f t="shared" si="673"/>
        <v>0.14387636142747534</v>
      </c>
      <c r="AQ269" s="66">
        <f t="shared" si="673"/>
        <v>-0.17531421522719157</v>
      </c>
      <c r="AR269" s="66">
        <f t="shared" si="673"/>
        <v>-2.6625646486565822E-2</v>
      </c>
      <c r="AS269" s="66">
        <f t="shared" si="673"/>
        <v>-2.8874088109503541E-2</v>
      </c>
      <c r="AT269" s="66">
        <f t="shared" si="673"/>
        <v>5.0496231161535669E-2</v>
      </c>
      <c r="AU269" s="66">
        <f t="shared" si="673"/>
        <v>-4.1329387718680603E-2</v>
      </c>
      <c r="AV269" s="66">
        <f t="shared" si="673"/>
        <v>5.6354987031379936E-2</v>
      </c>
      <c r="AW269" s="66">
        <f t="shared" si="673"/>
        <v>0.12541858605342726</v>
      </c>
      <c r="AX269" s="66">
        <f t="shared" si="673"/>
        <v>6.4799849298370987E-2</v>
      </c>
      <c r="AY269" s="66">
        <f t="shared" si="673"/>
        <v>8.2867222001208871E-2</v>
      </c>
      <c r="AZ269" s="66">
        <f t="shared" si="673"/>
        <v>-4.2341692412021924E-2</v>
      </c>
      <c r="BA269" s="66">
        <f t="shared" si="673"/>
        <v>0.27793528896636965</v>
      </c>
      <c r="BB269" s="66">
        <f t="shared" si="673"/>
        <v>0.12138106647699053</v>
      </c>
      <c r="BC269" s="66">
        <f t="shared" si="673"/>
        <v>0.13012987353821789</v>
      </c>
      <c r="BD269" s="66">
        <f t="shared" si="673"/>
        <v>0.1099186806529881</v>
      </c>
      <c r="BE269" s="66">
        <f t="shared" si="673"/>
        <v>8.8325174109987088E-3</v>
      </c>
      <c r="BF269" s="66">
        <f t="shared" si="673"/>
        <v>0.18462836887017345</v>
      </c>
      <c r="BG269" s="66">
        <f t="shared" si="673"/>
        <v>6.8261041017086604E-2</v>
      </c>
      <c r="BH269" s="66">
        <f t="shared" si="673"/>
        <v>8.2722252537151389E-2</v>
      </c>
      <c r="BI269" s="66">
        <f t="shared" si="673"/>
        <v>-2.2563595903191667E-3</v>
      </c>
      <c r="BJ269" s="66">
        <f t="shared" si="675"/>
        <v>6.0730495767155647E-2</v>
      </c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</row>
    <row r="270" spans="2:85" x14ac:dyDescent="0.3">
      <c r="B270" s="54"/>
      <c r="C270" s="3">
        <v>35</v>
      </c>
      <c r="D270" s="66">
        <f t="shared" si="674"/>
        <v>0.11213796639420821</v>
      </c>
      <c r="E270" s="66">
        <f t="shared" si="646"/>
        <v>0.19704399700890518</v>
      </c>
      <c r="F270" s="66">
        <f t="shared" si="647"/>
        <v>0.12771879077946036</v>
      </c>
      <c r="G270" s="66">
        <f t="shared" si="648"/>
        <v>0.20032831427761372</v>
      </c>
      <c r="H270" s="66">
        <f t="shared" si="649"/>
        <v>4.1441455312241422E-2</v>
      </c>
      <c r="I270" s="66">
        <f t="shared" si="650"/>
        <v>0.21722136847302351</v>
      </c>
      <c r="J270" s="66">
        <f t="shared" si="651"/>
        <v>-1.8290227779678599E-2</v>
      </c>
      <c r="K270" s="66">
        <f t="shared" si="652"/>
        <v>0.11353722648118562</v>
      </c>
      <c r="L270" s="66">
        <f t="shared" si="653"/>
        <v>-0.34351724706506231</v>
      </c>
      <c r="M270" s="66">
        <f t="shared" si="654"/>
        <v>-0.35871026893608893</v>
      </c>
      <c r="N270" s="66">
        <f t="shared" si="655"/>
        <v>0.22883403098766023</v>
      </c>
      <c r="O270" s="66">
        <f t="shared" si="656"/>
        <v>-0.35904318722218326</v>
      </c>
      <c r="P270" s="66">
        <f t="shared" si="657"/>
        <v>3.0030826650005938E-2</v>
      </c>
      <c r="Q270" s="66">
        <f t="shared" si="658"/>
        <v>-0.19531544204175108</v>
      </c>
      <c r="R270" s="66">
        <f t="shared" si="659"/>
        <v>0.12374445721673856</v>
      </c>
      <c r="S270" s="66">
        <f t="shared" si="660"/>
        <v>-6.3256578193514143E-2</v>
      </c>
      <c r="T270" s="66">
        <f t="shared" si="661"/>
        <v>5.7804181775215182E-3</v>
      </c>
      <c r="U270" s="66">
        <f t="shared" si="662"/>
        <v>-9.8958625867580544E-2</v>
      </c>
      <c r="V270" s="66">
        <f t="shared" si="663"/>
        <v>-4.9571131187722065E-2</v>
      </c>
      <c r="W270" s="66">
        <f t="shared" si="664"/>
        <v>-0.27569833294909735</v>
      </c>
      <c r="X270" s="66">
        <f t="shared" si="665"/>
        <v>6.112490901342435E-2</v>
      </c>
      <c r="Y270" s="66">
        <f t="shared" si="666"/>
        <v>-4.4969550753945903E-3</v>
      </c>
      <c r="Z270" s="66">
        <f t="shared" si="667"/>
        <v>9.4716497509955741E-2</v>
      </c>
      <c r="AA270" s="66">
        <f t="shared" si="668"/>
        <v>-5.593102330845693E-2</v>
      </c>
      <c r="AB270" s="66">
        <f t="shared" si="669"/>
        <v>1.1405121645113368E-2</v>
      </c>
      <c r="AC270" s="66">
        <f t="shared" si="670"/>
        <v>6.7504973775501478E-2</v>
      </c>
      <c r="AD270" s="66">
        <f t="shared" si="671"/>
        <v>-6.8043251979594294E-2</v>
      </c>
      <c r="AF270" s="4"/>
      <c r="AH270" s="3">
        <v>35</v>
      </c>
      <c r="AI270" s="66">
        <f t="shared" si="672"/>
        <v>0.2276726304008391</v>
      </c>
      <c r="AJ270" s="66">
        <f t="shared" si="673"/>
        <v>5.4385865980875879E-2</v>
      </c>
      <c r="AK270" s="66">
        <f t="shared" si="673"/>
        <v>-2.2626318598112434E-2</v>
      </c>
      <c r="AL270" s="66">
        <f t="shared" si="673"/>
        <v>0.13261511964181266</v>
      </c>
      <c r="AM270" s="66">
        <f t="shared" si="673"/>
        <v>-1.1506083425970727E-3</v>
      </c>
      <c r="AN270" s="66">
        <f t="shared" si="673"/>
        <v>4.3015075283510368E-2</v>
      </c>
      <c r="AO270" s="66">
        <f t="shared" si="673"/>
        <v>1.4930684447782287E-2</v>
      </c>
      <c r="AP270" s="66">
        <f t="shared" si="673"/>
        <v>0.14387636142747534</v>
      </c>
      <c r="AQ270" s="66">
        <f t="shared" si="673"/>
        <v>-0.17531421522719157</v>
      </c>
      <c r="AR270" s="66">
        <f t="shared" si="673"/>
        <v>-2.6625646486565822E-2</v>
      </c>
      <c r="AS270" s="66">
        <f t="shared" si="673"/>
        <v>-2.8874088109503541E-2</v>
      </c>
      <c r="AT270" s="66">
        <f t="shared" si="673"/>
        <v>5.0496231161535669E-2</v>
      </c>
      <c r="AU270" s="66">
        <f t="shared" si="673"/>
        <v>-4.1329387718680603E-2</v>
      </c>
      <c r="AV270" s="66">
        <f t="shared" si="673"/>
        <v>5.6354987031379936E-2</v>
      </c>
      <c r="AW270" s="66">
        <f t="shared" si="673"/>
        <v>0.12541858605342726</v>
      </c>
      <c r="AX270" s="66">
        <f t="shared" si="673"/>
        <v>6.4799849298370987E-2</v>
      </c>
      <c r="AY270" s="66">
        <f t="shared" si="673"/>
        <v>8.2867222001208871E-2</v>
      </c>
      <c r="AZ270" s="66">
        <f t="shared" si="673"/>
        <v>-4.2341692412021924E-2</v>
      </c>
      <c r="BA270" s="66">
        <f t="shared" si="673"/>
        <v>0.27793528896636965</v>
      </c>
      <c r="BB270" s="66">
        <f t="shared" si="673"/>
        <v>0.12138106647699053</v>
      </c>
      <c r="BC270" s="66">
        <f t="shared" si="673"/>
        <v>0.13012987353821789</v>
      </c>
      <c r="BD270" s="66">
        <f t="shared" si="673"/>
        <v>0.1099186806529881</v>
      </c>
      <c r="BE270" s="66">
        <f t="shared" si="673"/>
        <v>8.8325174109987088E-3</v>
      </c>
      <c r="BF270" s="66">
        <f t="shared" si="673"/>
        <v>0.18462836887017345</v>
      </c>
      <c r="BG270" s="66">
        <f t="shared" si="673"/>
        <v>6.8261041017086604E-2</v>
      </c>
      <c r="BH270" s="66">
        <f t="shared" si="673"/>
        <v>8.2722252537151389E-2</v>
      </c>
      <c r="BI270" s="66">
        <f t="shared" si="673"/>
        <v>-2.2563595903191667E-3</v>
      </c>
      <c r="BJ270" s="66">
        <f t="shared" si="675"/>
        <v>6.0730495767155647E-2</v>
      </c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</row>
    <row r="271" spans="2:85" x14ac:dyDescent="0.3">
      <c r="B271" s="54"/>
      <c r="C271" s="3">
        <v>36</v>
      </c>
      <c r="D271" s="66">
        <f t="shared" si="674"/>
        <v>0.11213796639420821</v>
      </c>
      <c r="E271" s="66">
        <f t="shared" si="646"/>
        <v>0.19704399700890518</v>
      </c>
      <c r="F271" s="66">
        <f t="shared" si="647"/>
        <v>0.12771879077946036</v>
      </c>
      <c r="G271" s="66">
        <f t="shared" si="648"/>
        <v>0.20032831427761372</v>
      </c>
      <c r="H271" s="66">
        <f t="shared" si="649"/>
        <v>4.1441455312241422E-2</v>
      </c>
      <c r="I271" s="66">
        <f t="shared" si="650"/>
        <v>0.21722136847302351</v>
      </c>
      <c r="J271" s="66">
        <f t="shared" si="651"/>
        <v>-1.8290227779678599E-2</v>
      </c>
      <c r="K271" s="66">
        <f t="shared" si="652"/>
        <v>0.11353722648118562</v>
      </c>
      <c r="L271" s="66">
        <f t="shared" si="653"/>
        <v>-0.34351724706506231</v>
      </c>
      <c r="M271" s="66">
        <f t="shared" si="654"/>
        <v>-0.35871026893608893</v>
      </c>
      <c r="N271" s="66">
        <f t="shared" si="655"/>
        <v>0.22883403098766023</v>
      </c>
      <c r="O271" s="66">
        <f t="shared" si="656"/>
        <v>-0.35904318722218326</v>
      </c>
      <c r="P271" s="66">
        <f t="shared" si="657"/>
        <v>3.0030826650005938E-2</v>
      </c>
      <c r="Q271" s="66">
        <f t="shared" si="658"/>
        <v>-0.19531544204175108</v>
      </c>
      <c r="R271" s="66">
        <f t="shared" si="659"/>
        <v>0.12374445721673856</v>
      </c>
      <c r="S271" s="66">
        <f t="shared" si="660"/>
        <v>-6.3256578193514143E-2</v>
      </c>
      <c r="T271" s="66">
        <f t="shared" si="661"/>
        <v>5.7804181775215182E-3</v>
      </c>
      <c r="U271" s="66">
        <f t="shared" si="662"/>
        <v>-9.8958625867580544E-2</v>
      </c>
      <c r="V271" s="66">
        <f t="shared" si="663"/>
        <v>-4.9571131187722065E-2</v>
      </c>
      <c r="W271" s="66">
        <f t="shared" si="664"/>
        <v>-0.27569833294909735</v>
      </c>
      <c r="X271" s="66">
        <f t="shared" si="665"/>
        <v>6.112490901342435E-2</v>
      </c>
      <c r="Y271" s="66">
        <f t="shared" si="666"/>
        <v>-4.4969550753945903E-3</v>
      </c>
      <c r="Z271" s="66">
        <f t="shared" si="667"/>
        <v>9.4716497509955741E-2</v>
      </c>
      <c r="AA271" s="66">
        <f t="shared" si="668"/>
        <v>-5.593102330845693E-2</v>
      </c>
      <c r="AB271" s="66">
        <f t="shared" si="669"/>
        <v>1.1405121645113368E-2</v>
      </c>
      <c r="AC271" s="66">
        <f t="shared" si="670"/>
        <v>6.7504973775501478E-2</v>
      </c>
      <c r="AD271" s="66">
        <f t="shared" si="671"/>
        <v>-6.8043251979594294E-2</v>
      </c>
      <c r="AF271" s="4"/>
      <c r="AH271" s="3">
        <v>36</v>
      </c>
      <c r="AI271" s="66">
        <f t="shared" si="672"/>
        <v>0.2276726304008391</v>
      </c>
      <c r="AJ271" s="66">
        <f t="shared" si="673"/>
        <v>5.4385865980875879E-2</v>
      </c>
      <c r="AK271" s="66">
        <f t="shared" si="673"/>
        <v>-2.2626318598112434E-2</v>
      </c>
      <c r="AL271" s="66">
        <f t="shared" si="673"/>
        <v>0.13261511964181266</v>
      </c>
      <c r="AM271" s="66">
        <f t="shared" si="673"/>
        <v>-1.1506083425970727E-3</v>
      </c>
      <c r="AN271" s="66">
        <f t="shared" si="673"/>
        <v>4.3015075283510368E-2</v>
      </c>
      <c r="AO271" s="66">
        <f t="shared" si="673"/>
        <v>1.4930684447782287E-2</v>
      </c>
      <c r="AP271" s="66">
        <f t="shared" si="673"/>
        <v>0.14387636142747534</v>
      </c>
      <c r="AQ271" s="66">
        <f t="shared" si="673"/>
        <v>-0.17531421522719157</v>
      </c>
      <c r="AR271" s="66">
        <f t="shared" si="673"/>
        <v>-2.6625646486565822E-2</v>
      </c>
      <c r="AS271" s="66">
        <f t="shared" si="673"/>
        <v>-2.8874088109503541E-2</v>
      </c>
      <c r="AT271" s="66">
        <f t="shared" si="673"/>
        <v>5.0496231161535669E-2</v>
      </c>
      <c r="AU271" s="66">
        <f t="shared" si="673"/>
        <v>-4.1329387718680603E-2</v>
      </c>
      <c r="AV271" s="66">
        <f t="shared" si="673"/>
        <v>5.6354987031379936E-2</v>
      </c>
      <c r="AW271" s="66">
        <f t="shared" si="673"/>
        <v>0.12541858605342726</v>
      </c>
      <c r="AX271" s="66">
        <f t="shared" si="673"/>
        <v>6.4799849298370987E-2</v>
      </c>
      <c r="AY271" s="66">
        <f t="shared" si="673"/>
        <v>8.2867222001208871E-2</v>
      </c>
      <c r="AZ271" s="66">
        <f t="shared" si="673"/>
        <v>-4.2341692412021924E-2</v>
      </c>
      <c r="BA271" s="66">
        <f t="shared" si="673"/>
        <v>0.27793528896636965</v>
      </c>
      <c r="BB271" s="66">
        <f t="shared" si="673"/>
        <v>0.12138106647699053</v>
      </c>
      <c r="BC271" s="66">
        <f t="shared" si="673"/>
        <v>0.13012987353821789</v>
      </c>
      <c r="BD271" s="66">
        <f t="shared" si="673"/>
        <v>0.1099186806529881</v>
      </c>
      <c r="BE271" s="66">
        <f t="shared" si="673"/>
        <v>8.8325174109987088E-3</v>
      </c>
      <c r="BF271" s="66">
        <f t="shared" si="673"/>
        <v>0.18462836887017345</v>
      </c>
      <c r="BG271" s="66">
        <f t="shared" si="673"/>
        <v>6.8261041017086604E-2</v>
      </c>
      <c r="BH271" s="66">
        <f t="shared" si="673"/>
        <v>8.2722252537151389E-2</v>
      </c>
      <c r="BI271" s="66">
        <f t="shared" si="673"/>
        <v>-2.2563595903191667E-3</v>
      </c>
      <c r="BJ271" s="66">
        <f t="shared" si="675"/>
        <v>6.0730495767155647E-2</v>
      </c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</row>
    <row r="272" spans="2:85" x14ac:dyDescent="0.3">
      <c r="B272" s="54"/>
      <c r="C272" s="3">
        <v>37</v>
      </c>
      <c r="D272" s="66">
        <f t="shared" si="674"/>
        <v>0.11213796639420821</v>
      </c>
      <c r="E272" s="66">
        <f t="shared" si="646"/>
        <v>0.19704399700890518</v>
      </c>
      <c r="F272" s="66">
        <f t="shared" si="647"/>
        <v>0.12771879077946036</v>
      </c>
      <c r="G272" s="66">
        <f t="shared" si="648"/>
        <v>0.20032831427761372</v>
      </c>
      <c r="H272" s="66">
        <f t="shared" si="649"/>
        <v>4.1441455312241422E-2</v>
      </c>
      <c r="I272" s="66">
        <f t="shared" si="650"/>
        <v>0.21722136847302351</v>
      </c>
      <c r="J272" s="66">
        <f t="shared" si="651"/>
        <v>-1.8290227779678599E-2</v>
      </c>
      <c r="K272" s="66">
        <f t="shared" si="652"/>
        <v>0.11353722648118562</v>
      </c>
      <c r="L272" s="66">
        <f t="shared" si="653"/>
        <v>-0.34351724706506231</v>
      </c>
      <c r="M272" s="66">
        <f t="shared" si="654"/>
        <v>-0.35871026893608893</v>
      </c>
      <c r="N272" s="66">
        <f t="shared" si="655"/>
        <v>0.22883403098766023</v>
      </c>
      <c r="O272" s="66">
        <f t="shared" si="656"/>
        <v>-0.35904318722218326</v>
      </c>
      <c r="P272" s="66">
        <f t="shared" si="657"/>
        <v>3.0030826650005938E-2</v>
      </c>
      <c r="Q272" s="66">
        <f t="shared" si="658"/>
        <v>-0.19531544204175108</v>
      </c>
      <c r="R272" s="66">
        <f t="shared" si="659"/>
        <v>0.12374445721673856</v>
      </c>
      <c r="S272" s="66">
        <f t="shared" si="660"/>
        <v>-6.3256578193514143E-2</v>
      </c>
      <c r="T272" s="66">
        <f t="shared" si="661"/>
        <v>5.7804181775215182E-3</v>
      </c>
      <c r="U272" s="66">
        <f t="shared" si="662"/>
        <v>-9.8958625867580544E-2</v>
      </c>
      <c r="V272" s="66">
        <f t="shared" si="663"/>
        <v>-4.9571131187722065E-2</v>
      </c>
      <c r="W272" s="66">
        <f t="shared" si="664"/>
        <v>-0.27569833294909735</v>
      </c>
      <c r="X272" s="66">
        <f t="shared" si="665"/>
        <v>6.112490901342435E-2</v>
      </c>
      <c r="Y272" s="66">
        <f t="shared" si="666"/>
        <v>-4.4969550753945903E-3</v>
      </c>
      <c r="Z272" s="66">
        <f t="shared" si="667"/>
        <v>9.4716497509955741E-2</v>
      </c>
      <c r="AA272" s="66">
        <f t="shared" si="668"/>
        <v>-5.593102330845693E-2</v>
      </c>
      <c r="AB272" s="66">
        <f t="shared" si="669"/>
        <v>1.1405121645113368E-2</v>
      </c>
      <c r="AC272" s="66">
        <f t="shared" si="670"/>
        <v>6.7504973775501478E-2</v>
      </c>
      <c r="AD272" s="66">
        <f t="shared" si="671"/>
        <v>-6.8043251979594294E-2</v>
      </c>
      <c r="AF272" s="4"/>
      <c r="AH272" s="3">
        <v>37</v>
      </c>
      <c r="AI272" s="66">
        <f t="shared" si="672"/>
        <v>0.2276726304008391</v>
      </c>
      <c r="AJ272" s="66">
        <f t="shared" si="673"/>
        <v>5.4385865980875879E-2</v>
      </c>
      <c r="AK272" s="66">
        <f t="shared" si="673"/>
        <v>-2.2626318598112434E-2</v>
      </c>
      <c r="AL272" s="66">
        <f t="shared" si="673"/>
        <v>0.13261511964181266</v>
      </c>
      <c r="AM272" s="66">
        <f t="shared" si="673"/>
        <v>-1.1506083425970727E-3</v>
      </c>
      <c r="AN272" s="66">
        <f t="shared" si="673"/>
        <v>4.3015075283510368E-2</v>
      </c>
      <c r="AO272" s="66">
        <f t="shared" si="673"/>
        <v>1.4930684447782287E-2</v>
      </c>
      <c r="AP272" s="66">
        <f t="shared" si="673"/>
        <v>0.14387636142747534</v>
      </c>
      <c r="AQ272" s="66">
        <f t="shared" si="673"/>
        <v>-0.17531421522719157</v>
      </c>
      <c r="AR272" s="66">
        <f t="shared" si="673"/>
        <v>-2.6625646486565822E-2</v>
      </c>
      <c r="AS272" s="66">
        <f t="shared" si="673"/>
        <v>-2.8874088109503541E-2</v>
      </c>
      <c r="AT272" s="66">
        <f t="shared" ref="AJ272:BJ279" si="676">AT$217</f>
        <v>5.0496231161535669E-2</v>
      </c>
      <c r="AU272" s="66">
        <f t="shared" si="676"/>
        <v>-4.1329387718680603E-2</v>
      </c>
      <c r="AV272" s="66">
        <f t="shared" si="676"/>
        <v>5.6354987031379936E-2</v>
      </c>
      <c r="AW272" s="66">
        <f t="shared" si="676"/>
        <v>0.12541858605342726</v>
      </c>
      <c r="AX272" s="66">
        <f t="shared" si="676"/>
        <v>6.4799849298370987E-2</v>
      </c>
      <c r="AY272" s="66">
        <f t="shared" si="676"/>
        <v>8.2867222001208871E-2</v>
      </c>
      <c r="AZ272" s="66">
        <f t="shared" si="676"/>
        <v>-4.2341692412021924E-2</v>
      </c>
      <c r="BA272" s="66">
        <f t="shared" si="676"/>
        <v>0.27793528896636965</v>
      </c>
      <c r="BB272" s="66">
        <f t="shared" si="676"/>
        <v>0.12138106647699053</v>
      </c>
      <c r="BC272" s="66">
        <f t="shared" si="676"/>
        <v>0.13012987353821789</v>
      </c>
      <c r="BD272" s="66">
        <f t="shared" si="676"/>
        <v>0.1099186806529881</v>
      </c>
      <c r="BE272" s="66">
        <f t="shared" si="676"/>
        <v>8.8325174109987088E-3</v>
      </c>
      <c r="BF272" s="66">
        <f t="shared" si="676"/>
        <v>0.18462836887017345</v>
      </c>
      <c r="BG272" s="66">
        <f t="shared" si="676"/>
        <v>6.8261041017086604E-2</v>
      </c>
      <c r="BH272" s="66">
        <f t="shared" si="676"/>
        <v>8.2722252537151389E-2</v>
      </c>
      <c r="BI272" s="66">
        <f t="shared" si="676"/>
        <v>-2.2563595903191667E-3</v>
      </c>
      <c r="BJ272" s="66">
        <f t="shared" si="676"/>
        <v>6.0730495767155647E-2</v>
      </c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</row>
    <row r="273" spans="2:85" x14ac:dyDescent="0.3">
      <c r="B273" s="54"/>
      <c r="C273" s="3">
        <v>38</v>
      </c>
      <c r="D273" s="66">
        <f t="shared" si="674"/>
        <v>0.11213796639420821</v>
      </c>
      <c r="E273" s="66">
        <f t="shared" si="646"/>
        <v>0.19704399700890518</v>
      </c>
      <c r="F273" s="66">
        <f t="shared" si="647"/>
        <v>0.12771879077946036</v>
      </c>
      <c r="G273" s="66">
        <f t="shared" si="648"/>
        <v>0.20032831427761372</v>
      </c>
      <c r="H273" s="66">
        <f t="shared" si="649"/>
        <v>4.1441455312241422E-2</v>
      </c>
      <c r="I273" s="66">
        <f t="shared" si="650"/>
        <v>0.21722136847302351</v>
      </c>
      <c r="J273" s="66">
        <f t="shared" si="651"/>
        <v>-1.8290227779678599E-2</v>
      </c>
      <c r="K273" s="66">
        <f t="shared" si="652"/>
        <v>0.11353722648118562</v>
      </c>
      <c r="L273" s="66">
        <f t="shared" si="653"/>
        <v>-0.34351724706506231</v>
      </c>
      <c r="M273" s="66">
        <f t="shared" si="654"/>
        <v>-0.35871026893608893</v>
      </c>
      <c r="N273" s="66">
        <f t="shared" si="655"/>
        <v>0.22883403098766023</v>
      </c>
      <c r="O273" s="66">
        <f t="shared" si="656"/>
        <v>-0.35904318722218326</v>
      </c>
      <c r="P273" s="66">
        <f t="shared" si="657"/>
        <v>3.0030826650005938E-2</v>
      </c>
      <c r="Q273" s="66">
        <f t="shared" si="658"/>
        <v>-0.19531544204175108</v>
      </c>
      <c r="R273" s="66">
        <f t="shared" si="659"/>
        <v>0.12374445721673856</v>
      </c>
      <c r="S273" s="66">
        <f t="shared" si="660"/>
        <v>-6.3256578193514143E-2</v>
      </c>
      <c r="T273" s="66">
        <f t="shared" si="661"/>
        <v>5.7804181775215182E-3</v>
      </c>
      <c r="U273" s="66">
        <f t="shared" si="662"/>
        <v>-9.8958625867580544E-2</v>
      </c>
      <c r="V273" s="66">
        <f t="shared" si="663"/>
        <v>-4.9571131187722065E-2</v>
      </c>
      <c r="W273" s="66">
        <f t="shared" si="664"/>
        <v>-0.27569833294909735</v>
      </c>
      <c r="X273" s="66">
        <f t="shared" si="665"/>
        <v>6.112490901342435E-2</v>
      </c>
      <c r="Y273" s="66">
        <f t="shared" si="666"/>
        <v>-4.4969550753945903E-3</v>
      </c>
      <c r="Z273" s="66">
        <f t="shared" si="667"/>
        <v>9.4716497509955741E-2</v>
      </c>
      <c r="AA273" s="66">
        <f t="shared" si="668"/>
        <v>-5.593102330845693E-2</v>
      </c>
      <c r="AB273" s="66">
        <f t="shared" si="669"/>
        <v>1.1405121645113368E-2</v>
      </c>
      <c r="AC273" s="66">
        <f t="shared" si="670"/>
        <v>6.7504973775501478E-2</v>
      </c>
      <c r="AD273" s="66">
        <f t="shared" si="671"/>
        <v>-6.8043251979594294E-2</v>
      </c>
      <c r="AF273" s="4"/>
      <c r="AH273" s="3">
        <v>38</v>
      </c>
      <c r="AI273" s="66">
        <f t="shared" si="672"/>
        <v>0.2276726304008391</v>
      </c>
      <c r="AJ273" s="66">
        <f t="shared" si="676"/>
        <v>5.4385865980875879E-2</v>
      </c>
      <c r="AK273" s="66">
        <f t="shared" si="676"/>
        <v>-2.2626318598112434E-2</v>
      </c>
      <c r="AL273" s="66">
        <f t="shared" si="676"/>
        <v>0.13261511964181266</v>
      </c>
      <c r="AM273" s="66">
        <f t="shared" si="676"/>
        <v>-1.1506083425970727E-3</v>
      </c>
      <c r="AN273" s="66">
        <f t="shared" si="676"/>
        <v>4.3015075283510368E-2</v>
      </c>
      <c r="AO273" s="66">
        <f t="shared" si="676"/>
        <v>1.4930684447782287E-2</v>
      </c>
      <c r="AP273" s="66">
        <f t="shared" si="676"/>
        <v>0.14387636142747534</v>
      </c>
      <c r="AQ273" s="66">
        <f t="shared" si="676"/>
        <v>-0.17531421522719157</v>
      </c>
      <c r="AR273" s="66">
        <f t="shared" si="676"/>
        <v>-2.6625646486565822E-2</v>
      </c>
      <c r="AS273" s="66">
        <f t="shared" si="676"/>
        <v>-2.8874088109503541E-2</v>
      </c>
      <c r="AT273" s="66">
        <f t="shared" si="676"/>
        <v>5.0496231161535669E-2</v>
      </c>
      <c r="AU273" s="66">
        <f t="shared" si="676"/>
        <v>-4.1329387718680603E-2</v>
      </c>
      <c r="AV273" s="66">
        <f t="shared" si="676"/>
        <v>5.6354987031379936E-2</v>
      </c>
      <c r="AW273" s="66">
        <f t="shared" si="676"/>
        <v>0.12541858605342726</v>
      </c>
      <c r="AX273" s="66">
        <f t="shared" si="676"/>
        <v>6.4799849298370987E-2</v>
      </c>
      <c r="AY273" s="66">
        <f t="shared" si="676"/>
        <v>8.2867222001208871E-2</v>
      </c>
      <c r="AZ273" s="66">
        <f t="shared" si="676"/>
        <v>-4.2341692412021924E-2</v>
      </c>
      <c r="BA273" s="66">
        <f t="shared" si="676"/>
        <v>0.27793528896636965</v>
      </c>
      <c r="BB273" s="66">
        <f t="shared" si="676"/>
        <v>0.12138106647699053</v>
      </c>
      <c r="BC273" s="66">
        <f t="shared" si="676"/>
        <v>0.13012987353821789</v>
      </c>
      <c r="BD273" s="66">
        <f t="shared" si="676"/>
        <v>0.1099186806529881</v>
      </c>
      <c r="BE273" s="66">
        <f t="shared" si="676"/>
        <v>8.8325174109987088E-3</v>
      </c>
      <c r="BF273" s="66">
        <f t="shared" si="676"/>
        <v>0.18462836887017345</v>
      </c>
      <c r="BG273" s="66">
        <f t="shared" si="676"/>
        <v>6.8261041017086604E-2</v>
      </c>
      <c r="BH273" s="66">
        <f t="shared" si="676"/>
        <v>8.2722252537151389E-2</v>
      </c>
      <c r="BI273" s="66">
        <f t="shared" si="676"/>
        <v>-2.2563595903191667E-3</v>
      </c>
      <c r="BJ273" s="66">
        <f t="shared" si="676"/>
        <v>6.0730495767155647E-2</v>
      </c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</row>
    <row r="274" spans="2:85" x14ac:dyDescent="0.3">
      <c r="B274" s="54"/>
      <c r="C274" s="3">
        <v>39</v>
      </c>
      <c r="D274" s="66">
        <f t="shared" si="674"/>
        <v>0.11213796639420821</v>
      </c>
      <c r="E274" s="66">
        <f t="shared" si="646"/>
        <v>0.19704399700890518</v>
      </c>
      <c r="F274" s="66">
        <f t="shared" si="647"/>
        <v>0.12771879077946036</v>
      </c>
      <c r="G274" s="66">
        <f t="shared" si="648"/>
        <v>0.20032831427761372</v>
      </c>
      <c r="H274" s="66">
        <f t="shared" si="649"/>
        <v>4.1441455312241422E-2</v>
      </c>
      <c r="I274" s="66">
        <f t="shared" si="650"/>
        <v>0.21722136847302351</v>
      </c>
      <c r="J274" s="66">
        <f t="shared" si="651"/>
        <v>-1.8290227779678599E-2</v>
      </c>
      <c r="K274" s="66">
        <f t="shared" si="652"/>
        <v>0.11353722648118562</v>
      </c>
      <c r="L274" s="66">
        <f t="shared" si="653"/>
        <v>-0.34351724706506231</v>
      </c>
      <c r="M274" s="66">
        <f t="shared" si="654"/>
        <v>-0.35871026893608893</v>
      </c>
      <c r="N274" s="66">
        <f t="shared" si="655"/>
        <v>0.22883403098766023</v>
      </c>
      <c r="O274" s="66">
        <f t="shared" si="656"/>
        <v>-0.35904318722218326</v>
      </c>
      <c r="P274" s="66">
        <f t="shared" si="657"/>
        <v>3.0030826650005938E-2</v>
      </c>
      <c r="Q274" s="66">
        <f t="shared" si="658"/>
        <v>-0.19531544204175108</v>
      </c>
      <c r="R274" s="66">
        <f t="shared" si="659"/>
        <v>0.12374445721673856</v>
      </c>
      <c r="S274" s="66">
        <f t="shared" si="660"/>
        <v>-6.3256578193514143E-2</v>
      </c>
      <c r="T274" s="66">
        <f t="shared" si="661"/>
        <v>5.7804181775215182E-3</v>
      </c>
      <c r="U274" s="66">
        <f t="shared" si="662"/>
        <v>-9.8958625867580544E-2</v>
      </c>
      <c r="V274" s="66">
        <f t="shared" si="663"/>
        <v>-4.9571131187722065E-2</v>
      </c>
      <c r="W274" s="66">
        <f t="shared" si="664"/>
        <v>-0.27569833294909735</v>
      </c>
      <c r="X274" s="66">
        <f t="shared" si="665"/>
        <v>6.112490901342435E-2</v>
      </c>
      <c r="Y274" s="66">
        <f t="shared" si="666"/>
        <v>-4.4969550753945903E-3</v>
      </c>
      <c r="Z274" s="66">
        <f t="shared" si="667"/>
        <v>9.4716497509955741E-2</v>
      </c>
      <c r="AA274" s="66">
        <f t="shared" si="668"/>
        <v>-5.593102330845693E-2</v>
      </c>
      <c r="AB274" s="66">
        <f t="shared" si="669"/>
        <v>1.1405121645113368E-2</v>
      </c>
      <c r="AC274" s="66">
        <f t="shared" si="670"/>
        <v>6.7504973775501478E-2</v>
      </c>
      <c r="AD274" s="66">
        <f t="shared" si="671"/>
        <v>-6.8043251979594294E-2</v>
      </c>
      <c r="AF274" s="4"/>
      <c r="AH274" s="3">
        <v>39</v>
      </c>
      <c r="AI274" s="66">
        <f t="shared" si="672"/>
        <v>0.2276726304008391</v>
      </c>
      <c r="AJ274" s="66">
        <f t="shared" si="676"/>
        <v>5.4385865980875879E-2</v>
      </c>
      <c r="AK274" s="66">
        <f t="shared" si="676"/>
        <v>-2.2626318598112434E-2</v>
      </c>
      <c r="AL274" s="66">
        <f t="shared" si="676"/>
        <v>0.13261511964181266</v>
      </c>
      <c r="AM274" s="66">
        <f t="shared" si="676"/>
        <v>-1.1506083425970727E-3</v>
      </c>
      <c r="AN274" s="66">
        <f t="shared" si="676"/>
        <v>4.3015075283510368E-2</v>
      </c>
      <c r="AO274" s="66">
        <f t="shared" si="676"/>
        <v>1.4930684447782287E-2</v>
      </c>
      <c r="AP274" s="66">
        <f t="shared" si="676"/>
        <v>0.14387636142747534</v>
      </c>
      <c r="AQ274" s="66">
        <f t="shared" si="676"/>
        <v>-0.17531421522719157</v>
      </c>
      <c r="AR274" s="66">
        <f t="shared" si="676"/>
        <v>-2.6625646486565822E-2</v>
      </c>
      <c r="AS274" s="66">
        <f t="shared" si="676"/>
        <v>-2.8874088109503541E-2</v>
      </c>
      <c r="AT274" s="66">
        <f t="shared" si="676"/>
        <v>5.0496231161535669E-2</v>
      </c>
      <c r="AU274" s="66">
        <f t="shared" si="676"/>
        <v>-4.1329387718680603E-2</v>
      </c>
      <c r="AV274" s="66">
        <f t="shared" si="676"/>
        <v>5.6354987031379936E-2</v>
      </c>
      <c r="AW274" s="66">
        <f t="shared" si="676"/>
        <v>0.12541858605342726</v>
      </c>
      <c r="AX274" s="66">
        <f t="shared" si="676"/>
        <v>6.4799849298370987E-2</v>
      </c>
      <c r="AY274" s="66">
        <f t="shared" si="676"/>
        <v>8.2867222001208871E-2</v>
      </c>
      <c r="AZ274" s="66">
        <f t="shared" si="676"/>
        <v>-4.2341692412021924E-2</v>
      </c>
      <c r="BA274" s="66">
        <f t="shared" si="676"/>
        <v>0.27793528896636965</v>
      </c>
      <c r="BB274" s="66">
        <f t="shared" si="676"/>
        <v>0.12138106647699053</v>
      </c>
      <c r="BC274" s="66">
        <f t="shared" si="676"/>
        <v>0.13012987353821789</v>
      </c>
      <c r="BD274" s="66">
        <f t="shared" si="676"/>
        <v>0.1099186806529881</v>
      </c>
      <c r="BE274" s="66">
        <f t="shared" si="676"/>
        <v>8.8325174109987088E-3</v>
      </c>
      <c r="BF274" s="66">
        <f t="shared" si="676"/>
        <v>0.18462836887017345</v>
      </c>
      <c r="BG274" s="66">
        <f t="shared" si="676"/>
        <v>6.8261041017086604E-2</v>
      </c>
      <c r="BH274" s="66">
        <f t="shared" si="676"/>
        <v>8.2722252537151389E-2</v>
      </c>
      <c r="BI274" s="66">
        <f t="shared" si="676"/>
        <v>-2.2563595903191667E-3</v>
      </c>
      <c r="BJ274" s="66">
        <f t="shared" si="676"/>
        <v>6.0730495767155647E-2</v>
      </c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</row>
    <row r="275" spans="2:85" x14ac:dyDescent="0.3">
      <c r="B275" s="54"/>
      <c r="C275" s="3">
        <v>40</v>
      </c>
      <c r="D275" s="66">
        <f t="shared" si="674"/>
        <v>0.11213796639420821</v>
      </c>
      <c r="E275" s="66">
        <f t="shared" si="646"/>
        <v>0.19704399700890518</v>
      </c>
      <c r="F275" s="66">
        <f t="shared" si="647"/>
        <v>0.12771879077946036</v>
      </c>
      <c r="G275" s="66">
        <f t="shared" si="648"/>
        <v>0.20032831427761372</v>
      </c>
      <c r="H275" s="66">
        <f t="shared" si="649"/>
        <v>4.1441455312241422E-2</v>
      </c>
      <c r="I275" s="66">
        <f t="shared" si="650"/>
        <v>0.21722136847302351</v>
      </c>
      <c r="J275" s="66">
        <f t="shared" si="651"/>
        <v>-1.8290227779678599E-2</v>
      </c>
      <c r="K275" s="66">
        <f t="shared" si="652"/>
        <v>0.11353722648118562</v>
      </c>
      <c r="L275" s="66">
        <f t="shared" si="653"/>
        <v>-0.34351724706506231</v>
      </c>
      <c r="M275" s="66">
        <f t="shared" si="654"/>
        <v>-0.35871026893608893</v>
      </c>
      <c r="N275" s="66">
        <f t="shared" si="655"/>
        <v>0.22883403098766023</v>
      </c>
      <c r="O275" s="66">
        <f t="shared" si="656"/>
        <v>-0.35904318722218326</v>
      </c>
      <c r="P275" s="66">
        <f t="shared" si="657"/>
        <v>3.0030826650005938E-2</v>
      </c>
      <c r="Q275" s="66">
        <f t="shared" si="658"/>
        <v>-0.19531544204175108</v>
      </c>
      <c r="R275" s="66">
        <f t="shared" si="659"/>
        <v>0.12374445721673856</v>
      </c>
      <c r="S275" s="66">
        <f t="shared" si="660"/>
        <v>-6.3256578193514143E-2</v>
      </c>
      <c r="T275" s="66">
        <f t="shared" si="661"/>
        <v>5.7804181775215182E-3</v>
      </c>
      <c r="U275" s="66">
        <f t="shared" si="662"/>
        <v>-9.8958625867580544E-2</v>
      </c>
      <c r="V275" s="66">
        <f t="shared" si="663"/>
        <v>-4.9571131187722065E-2</v>
      </c>
      <c r="W275" s="66">
        <f t="shared" si="664"/>
        <v>-0.27569833294909735</v>
      </c>
      <c r="X275" s="66">
        <f t="shared" si="665"/>
        <v>6.112490901342435E-2</v>
      </c>
      <c r="Y275" s="66">
        <f t="shared" si="666"/>
        <v>-4.4969550753945903E-3</v>
      </c>
      <c r="Z275" s="66">
        <f t="shared" si="667"/>
        <v>9.4716497509955741E-2</v>
      </c>
      <c r="AA275" s="66">
        <f t="shared" si="668"/>
        <v>-5.593102330845693E-2</v>
      </c>
      <c r="AB275" s="66">
        <f t="shared" si="669"/>
        <v>1.1405121645113368E-2</v>
      </c>
      <c r="AC275" s="66">
        <f t="shared" si="670"/>
        <v>6.7504973775501478E-2</v>
      </c>
      <c r="AD275" s="66">
        <f t="shared" si="671"/>
        <v>-6.8043251979594294E-2</v>
      </c>
      <c r="AF275" s="4"/>
      <c r="AH275" s="3">
        <v>40</v>
      </c>
      <c r="AI275" s="66">
        <f t="shared" si="672"/>
        <v>0.2276726304008391</v>
      </c>
      <c r="AJ275" s="66">
        <f t="shared" si="676"/>
        <v>5.4385865980875879E-2</v>
      </c>
      <c r="AK275" s="66">
        <f t="shared" si="676"/>
        <v>-2.2626318598112434E-2</v>
      </c>
      <c r="AL275" s="66">
        <f t="shared" si="676"/>
        <v>0.13261511964181266</v>
      </c>
      <c r="AM275" s="66">
        <f t="shared" si="676"/>
        <v>-1.1506083425970727E-3</v>
      </c>
      <c r="AN275" s="66">
        <f t="shared" si="676"/>
        <v>4.3015075283510368E-2</v>
      </c>
      <c r="AO275" s="66">
        <f t="shared" si="676"/>
        <v>1.4930684447782287E-2</v>
      </c>
      <c r="AP275" s="66">
        <f t="shared" si="676"/>
        <v>0.14387636142747534</v>
      </c>
      <c r="AQ275" s="66">
        <f t="shared" si="676"/>
        <v>-0.17531421522719157</v>
      </c>
      <c r="AR275" s="66">
        <f t="shared" si="676"/>
        <v>-2.6625646486565822E-2</v>
      </c>
      <c r="AS275" s="66">
        <f t="shared" si="676"/>
        <v>-2.8874088109503541E-2</v>
      </c>
      <c r="AT275" s="66">
        <f t="shared" si="676"/>
        <v>5.0496231161535669E-2</v>
      </c>
      <c r="AU275" s="66">
        <f t="shared" si="676"/>
        <v>-4.1329387718680603E-2</v>
      </c>
      <c r="AV275" s="66">
        <f t="shared" si="676"/>
        <v>5.6354987031379936E-2</v>
      </c>
      <c r="AW275" s="66">
        <f t="shared" si="676"/>
        <v>0.12541858605342726</v>
      </c>
      <c r="AX275" s="66">
        <f t="shared" si="676"/>
        <v>6.4799849298370987E-2</v>
      </c>
      <c r="AY275" s="66">
        <f t="shared" si="676"/>
        <v>8.2867222001208871E-2</v>
      </c>
      <c r="AZ275" s="66">
        <f t="shared" si="676"/>
        <v>-4.2341692412021924E-2</v>
      </c>
      <c r="BA275" s="66">
        <f t="shared" si="676"/>
        <v>0.27793528896636965</v>
      </c>
      <c r="BB275" s="66">
        <f t="shared" si="676"/>
        <v>0.12138106647699053</v>
      </c>
      <c r="BC275" s="66">
        <f t="shared" si="676"/>
        <v>0.13012987353821789</v>
      </c>
      <c r="BD275" s="66">
        <f t="shared" si="676"/>
        <v>0.1099186806529881</v>
      </c>
      <c r="BE275" s="66">
        <f t="shared" si="676"/>
        <v>8.8325174109987088E-3</v>
      </c>
      <c r="BF275" s="66">
        <f t="shared" si="676"/>
        <v>0.18462836887017345</v>
      </c>
      <c r="BG275" s="66">
        <f t="shared" si="676"/>
        <v>6.8261041017086604E-2</v>
      </c>
      <c r="BH275" s="66">
        <f t="shared" si="676"/>
        <v>8.2722252537151389E-2</v>
      </c>
      <c r="BI275" s="66">
        <f t="shared" si="676"/>
        <v>-2.2563595903191667E-3</v>
      </c>
      <c r="BJ275" s="66">
        <f t="shared" si="676"/>
        <v>6.0730495767155647E-2</v>
      </c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</row>
    <row r="276" spans="2:85" x14ac:dyDescent="0.3">
      <c r="B276" s="54"/>
      <c r="C276" s="3">
        <v>41</v>
      </c>
      <c r="D276" s="66">
        <f t="shared" si="674"/>
        <v>0.11213796639420821</v>
      </c>
      <c r="E276" s="66">
        <f t="shared" si="646"/>
        <v>0.19704399700890518</v>
      </c>
      <c r="F276" s="66">
        <f t="shared" si="647"/>
        <v>0.12771879077946036</v>
      </c>
      <c r="G276" s="66">
        <f t="shared" si="648"/>
        <v>0.20032831427761372</v>
      </c>
      <c r="H276" s="66">
        <f t="shared" si="649"/>
        <v>4.1441455312241422E-2</v>
      </c>
      <c r="I276" s="66">
        <f t="shared" si="650"/>
        <v>0.21722136847302351</v>
      </c>
      <c r="J276" s="66">
        <f t="shared" si="651"/>
        <v>-1.8290227779678599E-2</v>
      </c>
      <c r="K276" s="66">
        <f t="shared" si="652"/>
        <v>0.11353722648118562</v>
      </c>
      <c r="L276" s="66">
        <f t="shared" si="653"/>
        <v>-0.34351724706506231</v>
      </c>
      <c r="M276" s="66">
        <f t="shared" si="654"/>
        <v>-0.35871026893608893</v>
      </c>
      <c r="N276" s="66">
        <f t="shared" si="655"/>
        <v>0.22883403098766023</v>
      </c>
      <c r="O276" s="66">
        <f t="shared" si="656"/>
        <v>-0.35904318722218326</v>
      </c>
      <c r="P276" s="66">
        <f t="shared" si="657"/>
        <v>3.0030826650005938E-2</v>
      </c>
      <c r="Q276" s="66">
        <f t="shared" si="658"/>
        <v>-0.19531544204175108</v>
      </c>
      <c r="R276" s="66">
        <f t="shared" si="659"/>
        <v>0.12374445721673856</v>
      </c>
      <c r="S276" s="66">
        <f t="shared" si="660"/>
        <v>-6.3256578193514143E-2</v>
      </c>
      <c r="T276" s="66">
        <f t="shared" si="661"/>
        <v>5.7804181775215182E-3</v>
      </c>
      <c r="U276" s="66">
        <f t="shared" si="662"/>
        <v>-9.8958625867580544E-2</v>
      </c>
      <c r="V276" s="66">
        <f t="shared" si="663"/>
        <v>-4.9571131187722065E-2</v>
      </c>
      <c r="W276" s="66">
        <f t="shared" si="664"/>
        <v>-0.27569833294909735</v>
      </c>
      <c r="X276" s="66">
        <f t="shared" si="665"/>
        <v>6.112490901342435E-2</v>
      </c>
      <c r="Y276" s="66">
        <f t="shared" si="666"/>
        <v>-4.4969550753945903E-3</v>
      </c>
      <c r="Z276" s="66">
        <f t="shared" si="667"/>
        <v>9.4716497509955741E-2</v>
      </c>
      <c r="AA276" s="66">
        <f t="shared" si="668"/>
        <v>-5.593102330845693E-2</v>
      </c>
      <c r="AB276" s="66">
        <f t="shared" si="669"/>
        <v>1.1405121645113368E-2</v>
      </c>
      <c r="AC276" s="66">
        <f t="shared" si="670"/>
        <v>6.7504973775501478E-2</v>
      </c>
      <c r="AD276" s="66">
        <f t="shared" si="671"/>
        <v>-6.8043251979594294E-2</v>
      </c>
      <c r="AF276" s="4"/>
      <c r="AH276" s="3">
        <v>41</v>
      </c>
      <c r="AI276" s="66">
        <f t="shared" si="672"/>
        <v>0.2276726304008391</v>
      </c>
      <c r="AJ276" s="66">
        <f t="shared" si="676"/>
        <v>5.4385865980875879E-2</v>
      </c>
      <c r="AK276" s="66">
        <f t="shared" si="676"/>
        <v>-2.2626318598112434E-2</v>
      </c>
      <c r="AL276" s="66">
        <f t="shared" si="676"/>
        <v>0.13261511964181266</v>
      </c>
      <c r="AM276" s="66">
        <f t="shared" si="676"/>
        <v>-1.1506083425970727E-3</v>
      </c>
      <c r="AN276" s="66">
        <f t="shared" si="676"/>
        <v>4.3015075283510368E-2</v>
      </c>
      <c r="AO276" s="66">
        <f t="shared" si="676"/>
        <v>1.4930684447782287E-2</v>
      </c>
      <c r="AP276" s="66">
        <f t="shared" si="676"/>
        <v>0.14387636142747534</v>
      </c>
      <c r="AQ276" s="66">
        <f t="shared" si="676"/>
        <v>-0.17531421522719157</v>
      </c>
      <c r="AR276" s="66">
        <f t="shared" si="676"/>
        <v>-2.6625646486565822E-2</v>
      </c>
      <c r="AS276" s="66">
        <f t="shared" si="676"/>
        <v>-2.8874088109503541E-2</v>
      </c>
      <c r="AT276" s="66">
        <f t="shared" si="676"/>
        <v>5.0496231161535669E-2</v>
      </c>
      <c r="AU276" s="66">
        <f t="shared" si="676"/>
        <v>-4.1329387718680603E-2</v>
      </c>
      <c r="AV276" s="66">
        <f t="shared" si="676"/>
        <v>5.6354987031379936E-2</v>
      </c>
      <c r="AW276" s="66">
        <f t="shared" si="676"/>
        <v>0.12541858605342726</v>
      </c>
      <c r="AX276" s="66">
        <f t="shared" si="676"/>
        <v>6.4799849298370987E-2</v>
      </c>
      <c r="AY276" s="66">
        <f t="shared" si="676"/>
        <v>8.2867222001208871E-2</v>
      </c>
      <c r="AZ276" s="66">
        <f t="shared" si="676"/>
        <v>-4.2341692412021924E-2</v>
      </c>
      <c r="BA276" s="66">
        <f t="shared" si="676"/>
        <v>0.27793528896636965</v>
      </c>
      <c r="BB276" s="66">
        <f t="shared" si="676"/>
        <v>0.12138106647699053</v>
      </c>
      <c r="BC276" s="66">
        <f t="shared" si="676"/>
        <v>0.13012987353821789</v>
      </c>
      <c r="BD276" s="66">
        <f t="shared" si="676"/>
        <v>0.1099186806529881</v>
      </c>
      <c r="BE276" s="66">
        <f t="shared" si="676"/>
        <v>8.8325174109987088E-3</v>
      </c>
      <c r="BF276" s="66">
        <f t="shared" si="676"/>
        <v>0.18462836887017345</v>
      </c>
      <c r="BG276" s="66">
        <f t="shared" si="676"/>
        <v>6.8261041017086604E-2</v>
      </c>
      <c r="BH276" s="66">
        <f t="shared" si="676"/>
        <v>8.2722252537151389E-2</v>
      </c>
      <c r="BI276" s="66">
        <f t="shared" si="676"/>
        <v>-2.2563595903191667E-3</v>
      </c>
      <c r="BJ276" s="66">
        <f t="shared" si="676"/>
        <v>6.0730495767155647E-2</v>
      </c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</row>
    <row r="277" spans="2:85" x14ac:dyDescent="0.3">
      <c r="B277" s="54"/>
      <c r="C277" s="3">
        <v>42</v>
      </c>
      <c r="D277" s="66">
        <f t="shared" si="674"/>
        <v>0.11213796639420821</v>
      </c>
      <c r="E277" s="66">
        <f t="shared" si="646"/>
        <v>0.19704399700890518</v>
      </c>
      <c r="F277" s="66">
        <f t="shared" si="647"/>
        <v>0.12771879077946036</v>
      </c>
      <c r="G277" s="66">
        <f t="shared" si="648"/>
        <v>0.20032831427761372</v>
      </c>
      <c r="H277" s="66">
        <f t="shared" si="649"/>
        <v>4.1441455312241422E-2</v>
      </c>
      <c r="I277" s="66">
        <f t="shared" si="650"/>
        <v>0.21722136847302351</v>
      </c>
      <c r="J277" s="66">
        <f t="shared" si="651"/>
        <v>-1.8290227779678599E-2</v>
      </c>
      <c r="K277" s="66">
        <f t="shared" si="652"/>
        <v>0.11353722648118562</v>
      </c>
      <c r="L277" s="66">
        <f t="shared" si="653"/>
        <v>-0.34351724706506231</v>
      </c>
      <c r="M277" s="66">
        <f t="shared" si="654"/>
        <v>-0.35871026893608893</v>
      </c>
      <c r="N277" s="66">
        <f t="shared" si="655"/>
        <v>0.22883403098766023</v>
      </c>
      <c r="O277" s="66">
        <f t="shared" si="656"/>
        <v>-0.35904318722218326</v>
      </c>
      <c r="P277" s="66">
        <f t="shared" si="657"/>
        <v>3.0030826650005938E-2</v>
      </c>
      <c r="Q277" s="66">
        <f t="shared" si="658"/>
        <v>-0.19531544204175108</v>
      </c>
      <c r="R277" s="66">
        <f t="shared" si="659"/>
        <v>0.12374445721673856</v>
      </c>
      <c r="S277" s="66">
        <f t="shared" si="660"/>
        <v>-6.3256578193514143E-2</v>
      </c>
      <c r="T277" s="66">
        <f t="shared" si="661"/>
        <v>5.7804181775215182E-3</v>
      </c>
      <c r="U277" s="66">
        <f t="shared" si="662"/>
        <v>-9.8958625867580544E-2</v>
      </c>
      <c r="V277" s="66">
        <f t="shared" si="663"/>
        <v>-4.9571131187722065E-2</v>
      </c>
      <c r="W277" s="66">
        <f t="shared" si="664"/>
        <v>-0.27569833294909735</v>
      </c>
      <c r="X277" s="66">
        <f t="shared" si="665"/>
        <v>6.112490901342435E-2</v>
      </c>
      <c r="Y277" s="66">
        <f t="shared" si="666"/>
        <v>-4.4969550753945903E-3</v>
      </c>
      <c r="Z277" s="66">
        <f t="shared" si="667"/>
        <v>9.4716497509955741E-2</v>
      </c>
      <c r="AA277" s="66">
        <f t="shared" si="668"/>
        <v>-5.593102330845693E-2</v>
      </c>
      <c r="AB277" s="66">
        <f t="shared" si="669"/>
        <v>1.1405121645113368E-2</v>
      </c>
      <c r="AC277" s="66">
        <f t="shared" si="670"/>
        <v>6.7504973775501478E-2</v>
      </c>
      <c r="AD277" s="66">
        <f t="shared" si="671"/>
        <v>-6.8043251979594294E-2</v>
      </c>
      <c r="AF277" s="4"/>
      <c r="AH277" s="3">
        <v>42</v>
      </c>
      <c r="AI277" s="66">
        <f t="shared" si="672"/>
        <v>0.2276726304008391</v>
      </c>
      <c r="AJ277" s="66">
        <f t="shared" si="676"/>
        <v>5.4385865980875879E-2</v>
      </c>
      <c r="AK277" s="66">
        <f t="shared" si="676"/>
        <v>-2.2626318598112434E-2</v>
      </c>
      <c r="AL277" s="66">
        <f t="shared" si="676"/>
        <v>0.13261511964181266</v>
      </c>
      <c r="AM277" s="66">
        <f t="shared" si="676"/>
        <v>-1.1506083425970727E-3</v>
      </c>
      <c r="AN277" s="66">
        <f t="shared" si="676"/>
        <v>4.3015075283510368E-2</v>
      </c>
      <c r="AO277" s="66">
        <f t="shared" si="676"/>
        <v>1.4930684447782287E-2</v>
      </c>
      <c r="AP277" s="66">
        <f t="shared" si="676"/>
        <v>0.14387636142747534</v>
      </c>
      <c r="AQ277" s="66">
        <f t="shared" si="676"/>
        <v>-0.17531421522719157</v>
      </c>
      <c r="AR277" s="66">
        <f t="shared" si="676"/>
        <v>-2.6625646486565822E-2</v>
      </c>
      <c r="AS277" s="66">
        <f t="shared" si="676"/>
        <v>-2.8874088109503541E-2</v>
      </c>
      <c r="AT277" s="66">
        <f t="shared" si="676"/>
        <v>5.0496231161535669E-2</v>
      </c>
      <c r="AU277" s="66">
        <f t="shared" si="676"/>
        <v>-4.1329387718680603E-2</v>
      </c>
      <c r="AV277" s="66">
        <f t="shared" si="676"/>
        <v>5.6354987031379936E-2</v>
      </c>
      <c r="AW277" s="66">
        <f t="shared" si="676"/>
        <v>0.12541858605342726</v>
      </c>
      <c r="AX277" s="66">
        <f t="shared" si="676"/>
        <v>6.4799849298370987E-2</v>
      </c>
      <c r="AY277" s="66">
        <f t="shared" si="676"/>
        <v>8.2867222001208871E-2</v>
      </c>
      <c r="AZ277" s="66">
        <f t="shared" si="676"/>
        <v>-4.2341692412021924E-2</v>
      </c>
      <c r="BA277" s="66">
        <f t="shared" si="676"/>
        <v>0.27793528896636965</v>
      </c>
      <c r="BB277" s="66">
        <f t="shared" si="676"/>
        <v>0.12138106647699053</v>
      </c>
      <c r="BC277" s="66">
        <f t="shared" si="676"/>
        <v>0.13012987353821789</v>
      </c>
      <c r="BD277" s="66">
        <f t="shared" si="676"/>
        <v>0.1099186806529881</v>
      </c>
      <c r="BE277" s="66">
        <f t="shared" si="676"/>
        <v>8.8325174109987088E-3</v>
      </c>
      <c r="BF277" s="66">
        <f t="shared" si="676"/>
        <v>0.18462836887017345</v>
      </c>
      <c r="BG277" s="66">
        <f t="shared" si="676"/>
        <v>6.8261041017086604E-2</v>
      </c>
      <c r="BH277" s="66">
        <f t="shared" si="676"/>
        <v>8.2722252537151389E-2</v>
      </c>
      <c r="BI277" s="66">
        <f t="shared" si="676"/>
        <v>-2.2563595903191667E-3</v>
      </c>
      <c r="BJ277" s="66">
        <f t="shared" si="676"/>
        <v>6.0730495767155647E-2</v>
      </c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</row>
    <row r="278" spans="2:85" x14ac:dyDescent="0.3">
      <c r="B278" s="54"/>
      <c r="C278" s="3">
        <v>43</v>
      </c>
      <c r="D278" s="66">
        <f t="shared" si="674"/>
        <v>0.11213796639420821</v>
      </c>
      <c r="E278" s="66">
        <f t="shared" si="646"/>
        <v>0.19704399700890518</v>
      </c>
      <c r="F278" s="66">
        <f t="shared" si="647"/>
        <v>0.12771879077946036</v>
      </c>
      <c r="G278" s="66">
        <f t="shared" si="648"/>
        <v>0.20032831427761372</v>
      </c>
      <c r="H278" s="66">
        <f t="shared" si="649"/>
        <v>4.1441455312241422E-2</v>
      </c>
      <c r="I278" s="66">
        <f t="shared" si="650"/>
        <v>0.21722136847302351</v>
      </c>
      <c r="J278" s="66">
        <f t="shared" si="651"/>
        <v>-1.8290227779678599E-2</v>
      </c>
      <c r="K278" s="66">
        <f t="shared" si="652"/>
        <v>0.11353722648118562</v>
      </c>
      <c r="L278" s="66">
        <f t="shared" si="653"/>
        <v>-0.34351724706506231</v>
      </c>
      <c r="M278" s="66">
        <f t="shared" si="654"/>
        <v>-0.35871026893608893</v>
      </c>
      <c r="N278" s="66">
        <f t="shared" si="655"/>
        <v>0.22883403098766023</v>
      </c>
      <c r="O278" s="66">
        <f t="shared" si="656"/>
        <v>-0.35904318722218326</v>
      </c>
      <c r="P278" s="66">
        <f t="shared" si="657"/>
        <v>3.0030826650005938E-2</v>
      </c>
      <c r="Q278" s="66">
        <f t="shared" si="658"/>
        <v>-0.19531544204175108</v>
      </c>
      <c r="R278" s="66">
        <f t="shared" si="659"/>
        <v>0.12374445721673856</v>
      </c>
      <c r="S278" s="66">
        <f t="shared" si="660"/>
        <v>-6.3256578193514143E-2</v>
      </c>
      <c r="T278" s="66">
        <f t="shared" si="661"/>
        <v>5.7804181775215182E-3</v>
      </c>
      <c r="U278" s="66">
        <f t="shared" si="662"/>
        <v>-9.8958625867580544E-2</v>
      </c>
      <c r="V278" s="66">
        <f t="shared" si="663"/>
        <v>-4.9571131187722065E-2</v>
      </c>
      <c r="W278" s="66">
        <f t="shared" si="664"/>
        <v>-0.27569833294909735</v>
      </c>
      <c r="X278" s="66">
        <f t="shared" si="665"/>
        <v>6.112490901342435E-2</v>
      </c>
      <c r="Y278" s="66">
        <f t="shared" si="666"/>
        <v>-4.4969550753945903E-3</v>
      </c>
      <c r="Z278" s="66">
        <f t="shared" si="667"/>
        <v>9.4716497509955741E-2</v>
      </c>
      <c r="AA278" s="66">
        <f t="shared" si="668"/>
        <v>-5.593102330845693E-2</v>
      </c>
      <c r="AB278" s="66">
        <f t="shared" si="669"/>
        <v>1.1405121645113368E-2</v>
      </c>
      <c r="AC278" s="66">
        <f t="shared" si="670"/>
        <v>6.7504973775501478E-2</v>
      </c>
      <c r="AD278" s="66">
        <f t="shared" si="671"/>
        <v>-6.8043251979594294E-2</v>
      </c>
      <c r="AF278" s="4"/>
      <c r="AH278" s="3">
        <v>43</v>
      </c>
      <c r="AI278" s="66">
        <f t="shared" si="672"/>
        <v>0.2276726304008391</v>
      </c>
      <c r="AJ278" s="66">
        <f t="shared" si="676"/>
        <v>5.4385865980875879E-2</v>
      </c>
      <c r="AK278" s="66">
        <f t="shared" si="676"/>
        <v>-2.2626318598112434E-2</v>
      </c>
      <c r="AL278" s="66">
        <f t="shared" si="676"/>
        <v>0.13261511964181266</v>
      </c>
      <c r="AM278" s="66">
        <f t="shared" si="676"/>
        <v>-1.1506083425970727E-3</v>
      </c>
      <c r="AN278" s="66">
        <f t="shared" si="676"/>
        <v>4.3015075283510368E-2</v>
      </c>
      <c r="AO278" s="66">
        <f t="shared" si="676"/>
        <v>1.4930684447782287E-2</v>
      </c>
      <c r="AP278" s="66">
        <f t="shared" si="676"/>
        <v>0.14387636142747534</v>
      </c>
      <c r="AQ278" s="66">
        <f t="shared" si="676"/>
        <v>-0.17531421522719157</v>
      </c>
      <c r="AR278" s="66">
        <f t="shared" si="676"/>
        <v>-2.6625646486565822E-2</v>
      </c>
      <c r="AS278" s="66">
        <f t="shared" si="676"/>
        <v>-2.8874088109503541E-2</v>
      </c>
      <c r="AT278" s="66">
        <f t="shared" si="676"/>
        <v>5.0496231161535669E-2</v>
      </c>
      <c r="AU278" s="66">
        <f t="shared" si="676"/>
        <v>-4.1329387718680603E-2</v>
      </c>
      <c r="AV278" s="66">
        <f t="shared" si="676"/>
        <v>5.6354987031379936E-2</v>
      </c>
      <c r="AW278" s="66">
        <f t="shared" si="676"/>
        <v>0.12541858605342726</v>
      </c>
      <c r="AX278" s="66">
        <f t="shared" si="676"/>
        <v>6.4799849298370987E-2</v>
      </c>
      <c r="AY278" s="66">
        <f t="shared" si="676"/>
        <v>8.2867222001208871E-2</v>
      </c>
      <c r="AZ278" s="66">
        <f t="shared" si="676"/>
        <v>-4.2341692412021924E-2</v>
      </c>
      <c r="BA278" s="66">
        <f t="shared" si="676"/>
        <v>0.27793528896636965</v>
      </c>
      <c r="BB278" s="66">
        <f t="shared" si="676"/>
        <v>0.12138106647699053</v>
      </c>
      <c r="BC278" s="66">
        <f t="shared" si="676"/>
        <v>0.13012987353821789</v>
      </c>
      <c r="BD278" s="66">
        <f t="shared" si="676"/>
        <v>0.1099186806529881</v>
      </c>
      <c r="BE278" s="66">
        <f t="shared" si="676"/>
        <v>8.8325174109987088E-3</v>
      </c>
      <c r="BF278" s="66">
        <f t="shared" si="676"/>
        <v>0.18462836887017345</v>
      </c>
      <c r="BG278" s="66">
        <f t="shared" si="676"/>
        <v>6.8261041017086604E-2</v>
      </c>
      <c r="BH278" s="66">
        <f t="shared" si="676"/>
        <v>8.2722252537151389E-2</v>
      </c>
      <c r="BI278" s="66">
        <f t="shared" si="676"/>
        <v>-2.2563595903191667E-3</v>
      </c>
      <c r="BJ278" s="66">
        <f t="shared" si="676"/>
        <v>6.0730495767155647E-2</v>
      </c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</row>
    <row r="279" spans="2:85" x14ac:dyDescent="0.3">
      <c r="B279" s="54"/>
      <c r="C279" s="3">
        <v>44</v>
      </c>
      <c r="D279" s="66">
        <f t="shared" si="674"/>
        <v>0.11213796639420821</v>
      </c>
      <c r="E279" s="66">
        <f t="shared" si="646"/>
        <v>0.19704399700890518</v>
      </c>
      <c r="F279" s="66">
        <f t="shared" si="647"/>
        <v>0.12771879077946036</v>
      </c>
      <c r="G279" s="66">
        <f t="shared" si="648"/>
        <v>0.20032831427761372</v>
      </c>
      <c r="H279" s="66">
        <f t="shared" si="649"/>
        <v>4.1441455312241422E-2</v>
      </c>
      <c r="I279" s="66">
        <f t="shared" si="650"/>
        <v>0.21722136847302351</v>
      </c>
      <c r="J279" s="66">
        <f t="shared" si="651"/>
        <v>-1.8290227779678599E-2</v>
      </c>
      <c r="K279" s="66">
        <f t="shared" si="652"/>
        <v>0.11353722648118562</v>
      </c>
      <c r="L279" s="66">
        <f t="shared" si="653"/>
        <v>-0.34351724706506231</v>
      </c>
      <c r="M279" s="66">
        <f t="shared" si="654"/>
        <v>-0.35871026893608893</v>
      </c>
      <c r="N279" s="66">
        <f t="shared" si="655"/>
        <v>0.22883403098766023</v>
      </c>
      <c r="O279" s="66">
        <f t="shared" si="656"/>
        <v>-0.35904318722218326</v>
      </c>
      <c r="P279" s="66">
        <f t="shared" si="657"/>
        <v>3.0030826650005938E-2</v>
      </c>
      <c r="Q279" s="66">
        <f t="shared" si="658"/>
        <v>-0.19531544204175108</v>
      </c>
      <c r="R279" s="66">
        <f t="shared" si="659"/>
        <v>0.12374445721673856</v>
      </c>
      <c r="S279" s="66">
        <f t="shared" si="660"/>
        <v>-6.3256578193514143E-2</v>
      </c>
      <c r="T279" s="66">
        <f t="shared" si="661"/>
        <v>5.7804181775215182E-3</v>
      </c>
      <c r="U279" s="66">
        <f t="shared" si="662"/>
        <v>-9.8958625867580544E-2</v>
      </c>
      <c r="V279" s="66">
        <f t="shared" si="663"/>
        <v>-4.9571131187722065E-2</v>
      </c>
      <c r="W279" s="66">
        <f t="shared" si="664"/>
        <v>-0.27569833294909735</v>
      </c>
      <c r="X279" s="66">
        <f t="shared" si="665"/>
        <v>6.112490901342435E-2</v>
      </c>
      <c r="Y279" s="66">
        <f t="shared" si="666"/>
        <v>-4.4969550753945903E-3</v>
      </c>
      <c r="Z279" s="66">
        <f t="shared" si="667"/>
        <v>9.4716497509955741E-2</v>
      </c>
      <c r="AA279" s="66">
        <f t="shared" si="668"/>
        <v>-5.593102330845693E-2</v>
      </c>
      <c r="AB279" s="66">
        <f t="shared" si="669"/>
        <v>1.1405121645113368E-2</v>
      </c>
      <c r="AC279" s="66">
        <f t="shared" si="670"/>
        <v>6.7504973775501478E-2</v>
      </c>
      <c r="AD279" s="66">
        <f t="shared" si="671"/>
        <v>-6.8043251979594294E-2</v>
      </c>
      <c r="AF279" s="4"/>
      <c r="AH279" s="3">
        <v>44</v>
      </c>
      <c r="AI279" s="66">
        <f t="shared" si="672"/>
        <v>0.2276726304008391</v>
      </c>
      <c r="AJ279" s="66">
        <f t="shared" si="676"/>
        <v>5.4385865980875879E-2</v>
      </c>
      <c r="AK279" s="66">
        <f t="shared" si="676"/>
        <v>-2.2626318598112434E-2</v>
      </c>
      <c r="AL279" s="66">
        <f t="shared" si="676"/>
        <v>0.13261511964181266</v>
      </c>
      <c r="AM279" s="66">
        <f t="shared" si="676"/>
        <v>-1.1506083425970727E-3</v>
      </c>
      <c r="AN279" s="66">
        <f t="shared" si="676"/>
        <v>4.3015075283510368E-2</v>
      </c>
      <c r="AO279" s="66">
        <f t="shared" si="676"/>
        <v>1.4930684447782287E-2</v>
      </c>
      <c r="AP279" s="66">
        <f t="shared" si="676"/>
        <v>0.14387636142747534</v>
      </c>
      <c r="AQ279" s="66">
        <f t="shared" si="676"/>
        <v>-0.17531421522719157</v>
      </c>
      <c r="AR279" s="66">
        <f t="shared" si="676"/>
        <v>-2.6625646486565822E-2</v>
      </c>
      <c r="AS279" s="66">
        <f t="shared" si="676"/>
        <v>-2.8874088109503541E-2</v>
      </c>
      <c r="AT279" s="66">
        <f t="shared" si="676"/>
        <v>5.0496231161535669E-2</v>
      </c>
      <c r="AU279" s="66">
        <f t="shared" si="676"/>
        <v>-4.1329387718680603E-2</v>
      </c>
      <c r="AV279" s="66">
        <f t="shared" si="676"/>
        <v>5.6354987031379936E-2</v>
      </c>
      <c r="AW279" s="66">
        <f t="shared" si="676"/>
        <v>0.12541858605342726</v>
      </c>
      <c r="AX279" s="66">
        <f t="shared" si="676"/>
        <v>6.4799849298370987E-2</v>
      </c>
      <c r="AY279" s="66">
        <f t="shared" si="676"/>
        <v>8.2867222001208871E-2</v>
      </c>
      <c r="AZ279" s="66">
        <f t="shared" si="676"/>
        <v>-4.2341692412021924E-2</v>
      </c>
      <c r="BA279" s="66">
        <f t="shared" si="676"/>
        <v>0.27793528896636965</v>
      </c>
      <c r="BB279" s="66">
        <f t="shared" si="676"/>
        <v>0.12138106647699053</v>
      </c>
      <c r="BC279" s="66">
        <f t="shared" si="676"/>
        <v>0.13012987353821789</v>
      </c>
      <c r="BD279" s="66">
        <f t="shared" si="676"/>
        <v>0.1099186806529881</v>
      </c>
      <c r="BE279" s="66">
        <f t="shared" si="676"/>
        <v>8.8325174109987088E-3</v>
      </c>
      <c r="BF279" s="66">
        <f t="shared" si="676"/>
        <v>0.18462836887017345</v>
      </c>
      <c r="BG279" s="66">
        <f t="shared" si="676"/>
        <v>6.8261041017086604E-2</v>
      </c>
      <c r="BH279" s="66">
        <f t="shared" si="676"/>
        <v>8.2722252537151389E-2</v>
      </c>
      <c r="BI279" s="66">
        <f t="shared" si="676"/>
        <v>-2.2563595903191667E-3</v>
      </c>
      <c r="BJ279" s="66">
        <f t="shared" si="676"/>
        <v>6.0730495767155647E-2</v>
      </c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</row>
    <row r="280" spans="2:85" x14ac:dyDescent="0.3">
      <c r="B280" s="54"/>
      <c r="C280" s="67">
        <v>45</v>
      </c>
      <c r="D280" s="66">
        <f t="shared" ref="D280:D297" si="677">D$218</f>
        <v>-9.8072939033767154E-2</v>
      </c>
      <c r="E280" s="66">
        <f t="shared" ref="E280:E297" si="678">E$218</f>
        <v>0.34907343856169432</v>
      </c>
      <c r="F280" s="66">
        <f t="shared" ref="F280:F297" si="679">F$218</f>
        <v>0.23397585611211216</v>
      </c>
      <c r="G280" s="66">
        <f t="shared" ref="G280:G297" si="680">G$218</f>
        <v>0.18254166029738333</v>
      </c>
      <c r="H280" s="66">
        <f t="shared" ref="H280:H297" si="681">H$218</f>
        <v>0.12476030428861896</v>
      </c>
      <c r="I280" s="66">
        <f t="shared" ref="I280:I297" si="682">I$218</f>
        <v>0.2529115458552561</v>
      </c>
      <c r="J280" s="66">
        <f t="shared" ref="J280:J297" si="683">J$218</f>
        <v>-2.6180540807100288E-2</v>
      </c>
      <c r="K280" s="66">
        <f t="shared" ref="K280:K297" si="684">K$218</f>
        <v>2.2788319704152123E-2</v>
      </c>
      <c r="L280" s="66">
        <f t="shared" ref="L280:L297" si="685">L$218</f>
        <v>5.118937701699984E-2</v>
      </c>
      <c r="M280" s="66">
        <f t="shared" ref="M280:M297" si="686">M$218</f>
        <v>-0.2489144846804856</v>
      </c>
      <c r="N280" s="66">
        <f t="shared" ref="N280:N297" si="687">N$218</f>
        <v>0.41901098820710519</v>
      </c>
      <c r="O280" s="66">
        <f t="shared" ref="O280:O297" si="688">O$218</f>
        <v>-0.39572873330032493</v>
      </c>
      <c r="P280" s="66">
        <f t="shared" ref="P280:P297" si="689">P$218</f>
        <v>0.15544697661050089</v>
      </c>
      <c r="Q280" s="66">
        <f t="shared" ref="Q280:Q297" si="690">Q$218</f>
        <v>-0.2845563185961752</v>
      </c>
      <c r="R280" s="66">
        <f t="shared" ref="R280:R297" si="691">R$218</f>
        <v>0.10104660568929168</v>
      </c>
      <c r="S280" s="66">
        <f t="shared" ref="S280:S297" si="692">S$218</f>
        <v>-3.1276532841338911E-2</v>
      </c>
      <c r="T280" s="66">
        <f t="shared" ref="T280:T297" si="693">T$218</f>
        <v>-5.2689655906218422E-2</v>
      </c>
      <c r="U280" s="66">
        <f t="shared" ref="U280:U297" si="694">U$218</f>
        <v>-2.4705733681394074E-2</v>
      </c>
      <c r="V280" s="66">
        <f t="shared" ref="V280:V297" si="695">V$218</f>
        <v>-0.29259554195549048</v>
      </c>
      <c r="W280" s="66">
        <f t="shared" ref="W280:W297" si="696">W$218</f>
        <v>-0.35088941975783972</v>
      </c>
      <c r="X280" s="66">
        <f t="shared" ref="X280:X297" si="697">X$218</f>
        <v>-8.2248253223688297E-2</v>
      </c>
      <c r="Y280" s="66">
        <f t="shared" ref="Y280:Y297" si="698">Y$218</f>
        <v>-0.14296148405179157</v>
      </c>
      <c r="Z280" s="66">
        <f t="shared" ref="Z280:Z297" si="699">Z$218</f>
        <v>0.13020195989108782</v>
      </c>
      <c r="AA280" s="66">
        <f t="shared" ref="AA280:AA297" si="700">AA$218</f>
        <v>-0.24732601287564507</v>
      </c>
      <c r="AB280" s="66">
        <f t="shared" ref="AB280:AB297" si="701">AB$218</f>
        <v>-7.7601065455209159E-2</v>
      </c>
      <c r="AC280" s="66">
        <f t="shared" ref="AC280:AC297" si="702">AC$218</f>
        <v>-3.294679710376501E-2</v>
      </c>
      <c r="AD280" s="66">
        <f t="shared" ref="AD280:AD297" si="703">AD$218</f>
        <v>-2.8219310875127687E-2</v>
      </c>
      <c r="AF280" s="4"/>
      <c r="AH280" s="7">
        <v>45</v>
      </c>
      <c r="AI280" s="66">
        <f t="shared" ref="AI280:AX297" si="704">AI$218</f>
        <v>2.5979569134128035E-3</v>
      </c>
      <c r="AJ280" s="66">
        <f t="shared" si="704"/>
        <v>0.19155153947421449</v>
      </c>
      <c r="AK280" s="66">
        <f t="shared" si="704"/>
        <v>6.8766978675088561E-2</v>
      </c>
      <c r="AL280" s="66">
        <f t="shared" si="704"/>
        <v>9.996469760213153E-2</v>
      </c>
      <c r="AM280" s="66">
        <f t="shared" si="704"/>
        <v>6.7304472574329838E-2</v>
      </c>
      <c r="AN280" s="66">
        <f t="shared" si="704"/>
        <v>6.3841484606292243E-2</v>
      </c>
      <c r="AO280" s="66">
        <f t="shared" si="704"/>
        <v>-7.8233966390901018E-3</v>
      </c>
      <c r="AP280" s="66">
        <f t="shared" si="704"/>
        <v>3.8263686590990803E-2</v>
      </c>
      <c r="AQ280" s="66">
        <f t="shared" si="704"/>
        <v>0.20452864079541994</v>
      </c>
      <c r="AR280" s="66">
        <f t="shared" si="704"/>
        <v>6.8306369709586812E-2</v>
      </c>
      <c r="AS280" s="66">
        <f t="shared" si="704"/>
        <v>0.14643910105049054</v>
      </c>
      <c r="AT280" s="66">
        <f t="shared" si="704"/>
        <v>-1.0530829760568249E-3</v>
      </c>
      <c r="AU280" s="66">
        <f t="shared" si="704"/>
        <v>6.9222994182363717E-2</v>
      </c>
      <c r="AV280" s="66">
        <f t="shared" si="704"/>
        <v>-4.7749657582495143E-2</v>
      </c>
      <c r="AW280" s="66">
        <f t="shared" si="704"/>
        <v>8.785696646652999E-2</v>
      </c>
      <c r="AX280" s="66">
        <f t="shared" si="704"/>
        <v>8.1916126591095137E-2</v>
      </c>
      <c r="AY280" s="66">
        <f t="shared" ref="AJ280:BI290" si="705">AY$218</f>
        <v>9.5333798580178025E-3</v>
      </c>
      <c r="AZ280" s="66">
        <f t="shared" si="705"/>
        <v>1.7047431714713693E-2</v>
      </c>
      <c r="BA280" s="66">
        <f t="shared" si="705"/>
        <v>2.0047110139150597E-2</v>
      </c>
      <c r="BB280" s="66">
        <f t="shared" si="705"/>
        <v>3.1326211608797193E-2</v>
      </c>
      <c r="BC280" s="66">
        <f t="shared" si="705"/>
        <v>-2.8107056758345763E-2</v>
      </c>
      <c r="BD280" s="66">
        <f t="shared" si="705"/>
        <v>-4.3409616382859582E-2</v>
      </c>
      <c r="BE280" s="66">
        <f t="shared" si="705"/>
        <v>2.945421173268015E-2</v>
      </c>
      <c r="BF280" s="66">
        <f t="shared" si="705"/>
        <v>-2.1630388756465235E-2</v>
      </c>
      <c r="BG280" s="66">
        <f t="shared" si="705"/>
        <v>-3.5608914142686687E-2</v>
      </c>
      <c r="BH280" s="66">
        <f t="shared" si="705"/>
        <v>-3.2593286401565648E-2</v>
      </c>
      <c r="BI280" s="66">
        <f t="shared" si="705"/>
        <v>2.2703813454696554E-2</v>
      </c>
      <c r="BJ280" s="66">
        <f t="shared" ref="BJ280:BJ289" si="706">BJ$218</f>
        <v>4.0840658300016201E-2</v>
      </c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</row>
    <row r="281" spans="2:85" x14ac:dyDescent="0.3">
      <c r="B281" s="54"/>
      <c r="C281" s="3">
        <v>46</v>
      </c>
      <c r="D281" s="66">
        <f t="shared" si="677"/>
        <v>-9.8072939033767154E-2</v>
      </c>
      <c r="E281" s="66">
        <f t="shared" si="678"/>
        <v>0.34907343856169432</v>
      </c>
      <c r="F281" s="66">
        <f t="shared" si="679"/>
        <v>0.23397585611211216</v>
      </c>
      <c r="G281" s="66">
        <f t="shared" si="680"/>
        <v>0.18254166029738333</v>
      </c>
      <c r="H281" s="66">
        <f t="shared" si="681"/>
        <v>0.12476030428861896</v>
      </c>
      <c r="I281" s="66">
        <f t="shared" si="682"/>
        <v>0.2529115458552561</v>
      </c>
      <c r="J281" s="66">
        <f t="shared" si="683"/>
        <v>-2.6180540807100288E-2</v>
      </c>
      <c r="K281" s="66">
        <f t="shared" si="684"/>
        <v>2.2788319704152123E-2</v>
      </c>
      <c r="L281" s="66">
        <f t="shared" si="685"/>
        <v>5.118937701699984E-2</v>
      </c>
      <c r="M281" s="66">
        <f t="shared" si="686"/>
        <v>-0.2489144846804856</v>
      </c>
      <c r="N281" s="66">
        <f t="shared" si="687"/>
        <v>0.41901098820710519</v>
      </c>
      <c r="O281" s="66">
        <f t="shared" si="688"/>
        <v>-0.39572873330032493</v>
      </c>
      <c r="P281" s="66">
        <f t="shared" si="689"/>
        <v>0.15544697661050089</v>
      </c>
      <c r="Q281" s="66">
        <f t="shared" si="690"/>
        <v>-0.2845563185961752</v>
      </c>
      <c r="R281" s="66">
        <f t="shared" si="691"/>
        <v>0.10104660568929168</v>
      </c>
      <c r="S281" s="66">
        <f t="shared" si="692"/>
        <v>-3.1276532841338911E-2</v>
      </c>
      <c r="T281" s="66">
        <f t="shared" si="693"/>
        <v>-5.2689655906218422E-2</v>
      </c>
      <c r="U281" s="66">
        <f t="shared" si="694"/>
        <v>-2.4705733681394074E-2</v>
      </c>
      <c r="V281" s="66">
        <f t="shared" si="695"/>
        <v>-0.29259554195549048</v>
      </c>
      <c r="W281" s="66">
        <f t="shared" si="696"/>
        <v>-0.35088941975783972</v>
      </c>
      <c r="X281" s="66">
        <f t="shared" si="697"/>
        <v>-8.2248253223688297E-2</v>
      </c>
      <c r="Y281" s="66">
        <f t="shared" si="698"/>
        <v>-0.14296148405179157</v>
      </c>
      <c r="Z281" s="66">
        <f t="shared" si="699"/>
        <v>0.13020195989108782</v>
      </c>
      <c r="AA281" s="66">
        <f t="shared" si="700"/>
        <v>-0.24732601287564507</v>
      </c>
      <c r="AB281" s="66">
        <f t="shared" si="701"/>
        <v>-7.7601065455209159E-2</v>
      </c>
      <c r="AC281" s="66">
        <f t="shared" si="702"/>
        <v>-3.294679710376501E-2</v>
      </c>
      <c r="AD281" s="66">
        <f t="shared" si="703"/>
        <v>-2.8219310875127687E-2</v>
      </c>
      <c r="AF281" s="4"/>
      <c r="AH281" s="3">
        <v>46</v>
      </c>
      <c r="AI281" s="66">
        <f t="shared" si="704"/>
        <v>2.5979569134128035E-3</v>
      </c>
      <c r="AJ281" s="66">
        <f t="shared" si="705"/>
        <v>0.19155153947421449</v>
      </c>
      <c r="AK281" s="66">
        <f t="shared" si="705"/>
        <v>6.8766978675088561E-2</v>
      </c>
      <c r="AL281" s="66">
        <f t="shared" si="705"/>
        <v>9.996469760213153E-2</v>
      </c>
      <c r="AM281" s="66">
        <f t="shared" si="705"/>
        <v>6.7304472574329838E-2</v>
      </c>
      <c r="AN281" s="66">
        <f t="shared" si="705"/>
        <v>6.3841484606292243E-2</v>
      </c>
      <c r="AO281" s="66">
        <f t="shared" si="705"/>
        <v>-7.8233966390901018E-3</v>
      </c>
      <c r="AP281" s="66">
        <f t="shared" si="705"/>
        <v>3.8263686590990803E-2</v>
      </c>
      <c r="AQ281" s="66">
        <f t="shared" si="705"/>
        <v>0.20452864079541994</v>
      </c>
      <c r="AR281" s="66">
        <f t="shared" si="705"/>
        <v>6.8306369709586812E-2</v>
      </c>
      <c r="AS281" s="66">
        <f t="shared" si="705"/>
        <v>0.14643910105049054</v>
      </c>
      <c r="AT281" s="66">
        <f t="shared" si="705"/>
        <v>-1.0530829760568249E-3</v>
      </c>
      <c r="AU281" s="66">
        <f t="shared" si="705"/>
        <v>6.9222994182363717E-2</v>
      </c>
      <c r="AV281" s="66">
        <f t="shared" si="705"/>
        <v>-4.7749657582495143E-2</v>
      </c>
      <c r="AW281" s="66">
        <f t="shared" si="705"/>
        <v>8.785696646652999E-2</v>
      </c>
      <c r="AX281" s="66">
        <f t="shared" si="705"/>
        <v>8.1916126591095137E-2</v>
      </c>
      <c r="AY281" s="66">
        <f t="shared" si="705"/>
        <v>9.5333798580178025E-3</v>
      </c>
      <c r="AZ281" s="66">
        <f t="shared" si="705"/>
        <v>1.7047431714713693E-2</v>
      </c>
      <c r="BA281" s="66">
        <f t="shared" si="705"/>
        <v>2.0047110139150597E-2</v>
      </c>
      <c r="BB281" s="66">
        <f t="shared" si="705"/>
        <v>3.1326211608797193E-2</v>
      </c>
      <c r="BC281" s="66">
        <f t="shared" si="705"/>
        <v>-2.8107056758345763E-2</v>
      </c>
      <c r="BD281" s="66">
        <f t="shared" si="705"/>
        <v>-4.3409616382859582E-2</v>
      </c>
      <c r="BE281" s="66">
        <f t="shared" si="705"/>
        <v>2.945421173268015E-2</v>
      </c>
      <c r="BF281" s="66">
        <f t="shared" si="705"/>
        <v>-2.1630388756465235E-2</v>
      </c>
      <c r="BG281" s="66">
        <f t="shared" si="705"/>
        <v>-3.5608914142686687E-2</v>
      </c>
      <c r="BH281" s="66">
        <f t="shared" si="705"/>
        <v>-3.2593286401565648E-2</v>
      </c>
      <c r="BI281" s="66">
        <f t="shared" si="705"/>
        <v>2.2703813454696554E-2</v>
      </c>
      <c r="BJ281" s="66">
        <f t="shared" si="706"/>
        <v>4.0840658300016201E-2</v>
      </c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</row>
    <row r="282" spans="2:85" x14ac:dyDescent="0.3">
      <c r="B282" s="54"/>
      <c r="C282" s="3">
        <v>47</v>
      </c>
      <c r="D282" s="66">
        <f t="shared" si="677"/>
        <v>-9.8072939033767154E-2</v>
      </c>
      <c r="E282" s="66">
        <f t="shared" si="678"/>
        <v>0.34907343856169432</v>
      </c>
      <c r="F282" s="66">
        <f t="shared" si="679"/>
        <v>0.23397585611211216</v>
      </c>
      <c r="G282" s="66">
        <f t="shared" si="680"/>
        <v>0.18254166029738333</v>
      </c>
      <c r="H282" s="66">
        <f t="shared" si="681"/>
        <v>0.12476030428861896</v>
      </c>
      <c r="I282" s="66">
        <f t="shared" si="682"/>
        <v>0.2529115458552561</v>
      </c>
      <c r="J282" s="66">
        <f t="shared" si="683"/>
        <v>-2.6180540807100288E-2</v>
      </c>
      <c r="K282" s="66">
        <f t="shared" si="684"/>
        <v>2.2788319704152123E-2</v>
      </c>
      <c r="L282" s="66">
        <f t="shared" si="685"/>
        <v>5.118937701699984E-2</v>
      </c>
      <c r="M282" s="66">
        <f t="shared" si="686"/>
        <v>-0.2489144846804856</v>
      </c>
      <c r="N282" s="66">
        <f t="shared" si="687"/>
        <v>0.41901098820710519</v>
      </c>
      <c r="O282" s="66">
        <f t="shared" si="688"/>
        <v>-0.39572873330032493</v>
      </c>
      <c r="P282" s="66">
        <f t="shared" si="689"/>
        <v>0.15544697661050089</v>
      </c>
      <c r="Q282" s="66">
        <f t="shared" si="690"/>
        <v>-0.2845563185961752</v>
      </c>
      <c r="R282" s="66">
        <f t="shared" si="691"/>
        <v>0.10104660568929168</v>
      </c>
      <c r="S282" s="66">
        <f t="shared" si="692"/>
        <v>-3.1276532841338911E-2</v>
      </c>
      <c r="T282" s="66">
        <f t="shared" si="693"/>
        <v>-5.2689655906218422E-2</v>
      </c>
      <c r="U282" s="66">
        <f t="shared" si="694"/>
        <v>-2.4705733681394074E-2</v>
      </c>
      <c r="V282" s="66">
        <f t="shared" si="695"/>
        <v>-0.29259554195549048</v>
      </c>
      <c r="W282" s="66">
        <f t="shared" si="696"/>
        <v>-0.35088941975783972</v>
      </c>
      <c r="X282" s="66">
        <f t="shared" si="697"/>
        <v>-8.2248253223688297E-2</v>
      </c>
      <c r="Y282" s="66">
        <f t="shared" si="698"/>
        <v>-0.14296148405179157</v>
      </c>
      <c r="Z282" s="66">
        <f t="shared" si="699"/>
        <v>0.13020195989108782</v>
      </c>
      <c r="AA282" s="66">
        <f t="shared" si="700"/>
        <v>-0.24732601287564507</v>
      </c>
      <c r="AB282" s="66">
        <f t="shared" si="701"/>
        <v>-7.7601065455209159E-2</v>
      </c>
      <c r="AC282" s="66">
        <f t="shared" si="702"/>
        <v>-3.294679710376501E-2</v>
      </c>
      <c r="AD282" s="66">
        <f t="shared" si="703"/>
        <v>-2.8219310875127687E-2</v>
      </c>
      <c r="AF282" s="4"/>
      <c r="AH282" s="3">
        <v>47</v>
      </c>
      <c r="AI282" s="66">
        <f t="shared" si="704"/>
        <v>2.5979569134128035E-3</v>
      </c>
      <c r="AJ282" s="66">
        <f t="shared" si="705"/>
        <v>0.19155153947421449</v>
      </c>
      <c r="AK282" s="66">
        <f t="shared" si="705"/>
        <v>6.8766978675088561E-2</v>
      </c>
      <c r="AL282" s="66">
        <f t="shared" si="705"/>
        <v>9.996469760213153E-2</v>
      </c>
      <c r="AM282" s="66">
        <f t="shared" si="705"/>
        <v>6.7304472574329838E-2</v>
      </c>
      <c r="AN282" s="66">
        <f t="shared" si="705"/>
        <v>6.3841484606292243E-2</v>
      </c>
      <c r="AO282" s="66">
        <f t="shared" si="705"/>
        <v>-7.8233966390901018E-3</v>
      </c>
      <c r="AP282" s="66">
        <f t="shared" si="705"/>
        <v>3.8263686590990803E-2</v>
      </c>
      <c r="AQ282" s="66">
        <f t="shared" si="705"/>
        <v>0.20452864079541994</v>
      </c>
      <c r="AR282" s="66">
        <f t="shared" si="705"/>
        <v>6.8306369709586812E-2</v>
      </c>
      <c r="AS282" s="66">
        <f t="shared" si="705"/>
        <v>0.14643910105049054</v>
      </c>
      <c r="AT282" s="66">
        <f t="shared" si="705"/>
        <v>-1.0530829760568249E-3</v>
      </c>
      <c r="AU282" s="66">
        <f t="shared" si="705"/>
        <v>6.9222994182363717E-2</v>
      </c>
      <c r="AV282" s="66">
        <f t="shared" si="705"/>
        <v>-4.7749657582495143E-2</v>
      </c>
      <c r="AW282" s="66">
        <f t="shared" si="705"/>
        <v>8.785696646652999E-2</v>
      </c>
      <c r="AX282" s="66">
        <f t="shared" si="705"/>
        <v>8.1916126591095137E-2</v>
      </c>
      <c r="AY282" s="66">
        <f t="shared" si="705"/>
        <v>9.5333798580178025E-3</v>
      </c>
      <c r="AZ282" s="66">
        <f t="shared" si="705"/>
        <v>1.7047431714713693E-2</v>
      </c>
      <c r="BA282" s="66">
        <f t="shared" si="705"/>
        <v>2.0047110139150597E-2</v>
      </c>
      <c r="BB282" s="66">
        <f t="shared" si="705"/>
        <v>3.1326211608797193E-2</v>
      </c>
      <c r="BC282" s="66">
        <f t="shared" si="705"/>
        <v>-2.8107056758345763E-2</v>
      </c>
      <c r="BD282" s="66">
        <f t="shared" si="705"/>
        <v>-4.3409616382859582E-2</v>
      </c>
      <c r="BE282" s="66">
        <f t="shared" si="705"/>
        <v>2.945421173268015E-2</v>
      </c>
      <c r="BF282" s="66">
        <f t="shared" si="705"/>
        <v>-2.1630388756465235E-2</v>
      </c>
      <c r="BG282" s="66">
        <f t="shared" si="705"/>
        <v>-3.5608914142686687E-2</v>
      </c>
      <c r="BH282" s="66">
        <f t="shared" si="705"/>
        <v>-3.2593286401565648E-2</v>
      </c>
      <c r="BI282" s="66">
        <f t="shared" si="705"/>
        <v>2.2703813454696554E-2</v>
      </c>
      <c r="BJ282" s="66">
        <f t="shared" si="706"/>
        <v>4.0840658300016201E-2</v>
      </c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</row>
    <row r="283" spans="2:85" x14ac:dyDescent="0.3">
      <c r="B283" s="54"/>
      <c r="C283" s="3">
        <v>48</v>
      </c>
      <c r="D283" s="66">
        <f t="shared" si="677"/>
        <v>-9.8072939033767154E-2</v>
      </c>
      <c r="E283" s="66">
        <f t="shared" si="678"/>
        <v>0.34907343856169432</v>
      </c>
      <c r="F283" s="66">
        <f t="shared" si="679"/>
        <v>0.23397585611211216</v>
      </c>
      <c r="G283" s="66">
        <f t="shared" si="680"/>
        <v>0.18254166029738333</v>
      </c>
      <c r="H283" s="66">
        <f t="shared" si="681"/>
        <v>0.12476030428861896</v>
      </c>
      <c r="I283" s="66">
        <f t="shared" si="682"/>
        <v>0.2529115458552561</v>
      </c>
      <c r="J283" s="66">
        <f t="shared" si="683"/>
        <v>-2.6180540807100288E-2</v>
      </c>
      <c r="K283" s="66">
        <f t="shared" si="684"/>
        <v>2.2788319704152123E-2</v>
      </c>
      <c r="L283" s="66">
        <f t="shared" si="685"/>
        <v>5.118937701699984E-2</v>
      </c>
      <c r="M283" s="66">
        <f t="shared" si="686"/>
        <v>-0.2489144846804856</v>
      </c>
      <c r="N283" s="66">
        <f t="shared" si="687"/>
        <v>0.41901098820710519</v>
      </c>
      <c r="O283" s="66">
        <f t="shared" si="688"/>
        <v>-0.39572873330032493</v>
      </c>
      <c r="P283" s="66">
        <f t="shared" si="689"/>
        <v>0.15544697661050089</v>
      </c>
      <c r="Q283" s="66">
        <f t="shared" si="690"/>
        <v>-0.2845563185961752</v>
      </c>
      <c r="R283" s="66">
        <f t="shared" si="691"/>
        <v>0.10104660568929168</v>
      </c>
      <c r="S283" s="66">
        <f t="shared" si="692"/>
        <v>-3.1276532841338911E-2</v>
      </c>
      <c r="T283" s="66">
        <f t="shared" si="693"/>
        <v>-5.2689655906218422E-2</v>
      </c>
      <c r="U283" s="66">
        <f t="shared" si="694"/>
        <v>-2.4705733681394074E-2</v>
      </c>
      <c r="V283" s="66">
        <f t="shared" si="695"/>
        <v>-0.29259554195549048</v>
      </c>
      <c r="W283" s="66">
        <f t="shared" si="696"/>
        <v>-0.35088941975783972</v>
      </c>
      <c r="X283" s="66">
        <f t="shared" si="697"/>
        <v>-8.2248253223688297E-2</v>
      </c>
      <c r="Y283" s="66">
        <f t="shared" si="698"/>
        <v>-0.14296148405179157</v>
      </c>
      <c r="Z283" s="66">
        <f t="shared" si="699"/>
        <v>0.13020195989108782</v>
      </c>
      <c r="AA283" s="66">
        <f t="shared" si="700"/>
        <v>-0.24732601287564507</v>
      </c>
      <c r="AB283" s="66">
        <f t="shared" si="701"/>
        <v>-7.7601065455209159E-2</v>
      </c>
      <c r="AC283" s="66">
        <f t="shared" si="702"/>
        <v>-3.294679710376501E-2</v>
      </c>
      <c r="AD283" s="66">
        <f t="shared" si="703"/>
        <v>-2.8219310875127687E-2</v>
      </c>
      <c r="AF283" s="4"/>
      <c r="AH283" s="3">
        <v>48</v>
      </c>
      <c r="AI283" s="66">
        <f t="shared" si="704"/>
        <v>2.5979569134128035E-3</v>
      </c>
      <c r="AJ283" s="66">
        <f t="shared" si="705"/>
        <v>0.19155153947421449</v>
      </c>
      <c r="AK283" s="66">
        <f t="shared" si="705"/>
        <v>6.8766978675088561E-2</v>
      </c>
      <c r="AL283" s="66">
        <f t="shared" si="705"/>
        <v>9.996469760213153E-2</v>
      </c>
      <c r="AM283" s="66">
        <f t="shared" si="705"/>
        <v>6.7304472574329838E-2</v>
      </c>
      <c r="AN283" s="66">
        <f t="shared" si="705"/>
        <v>6.3841484606292243E-2</v>
      </c>
      <c r="AO283" s="66">
        <f t="shared" si="705"/>
        <v>-7.8233966390901018E-3</v>
      </c>
      <c r="AP283" s="66">
        <f t="shared" si="705"/>
        <v>3.8263686590990803E-2</v>
      </c>
      <c r="AQ283" s="66">
        <f t="shared" si="705"/>
        <v>0.20452864079541994</v>
      </c>
      <c r="AR283" s="66">
        <f t="shared" si="705"/>
        <v>6.8306369709586812E-2</v>
      </c>
      <c r="AS283" s="66">
        <f t="shared" si="705"/>
        <v>0.14643910105049054</v>
      </c>
      <c r="AT283" s="66">
        <f t="shared" si="705"/>
        <v>-1.0530829760568249E-3</v>
      </c>
      <c r="AU283" s="66">
        <f t="shared" si="705"/>
        <v>6.9222994182363717E-2</v>
      </c>
      <c r="AV283" s="66">
        <f t="shared" si="705"/>
        <v>-4.7749657582495143E-2</v>
      </c>
      <c r="AW283" s="66">
        <f t="shared" si="705"/>
        <v>8.785696646652999E-2</v>
      </c>
      <c r="AX283" s="66">
        <f t="shared" si="705"/>
        <v>8.1916126591095137E-2</v>
      </c>
      <c r="AY283" s="66">
        <f t="shared" si="705"/>
        <v>9.5333798580178025E-3</v>
      </c>
      <c r="AZ283" s="66">
        <f t="shared" si="705"/>
        <v>1.7047431714713693E-2</v>
      </c>
      <c r="BA283" s="66">
        <f t="shared" si="705"/>
        <v>2.0047110139150597E-2</v>
      </c>
      <c r="BB283" s="66">
        <f t="shared" si="705"/>
        <v>3.1326211608797193E-2</v>
      </c>
      <c r="BC283" s="66">
        <f t="shared" si="705"/>
        <v>-2.8107056758345763E-2</v>
      </c>
      <c r="BD283" s="66">
        <f t="shared" si="705"/>
        <v>-4.3409616382859582E-2</v>
      </c>
      <c r="BE283" s="66">
        <f t="shared" si="705"/>
        <v>2.945421173268015E-2</v>
      </c>
      <c r="BF283" s="66">
        <f t="shared" si="705"/>
        <v>-2.1630388756465235E-2</v>
      </c>
      <c r="BG283" s="66">
        <f t="shared" si="705"/>
        <v>-3.5608914142686687E-2</v>
      </c>
      <c r="BH283" s="66">
        <f t="shared" si="705"/>
        <v>-3.2593286401565648E-2</v>
      </c>
      <c r="BI283" s="66">
        <f t="shared" si="705"/>
        <v>2.2703813454696554E-2</v>
      </c>
      <c r="BJ283" s="66">
        <f t="shared" si="706"/>
        <v>4.0840658300016201E-2</v>
      </c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</row>
    <row r="284" spans="2:85" x14ac:dyDescent="0.3">
      <c r="B284" s="54"/>
      <c r="C284" s="3">
        <v>49</v>
      </c>
      <c r="D284" s="66">
        <f t="shared" si="677"/>
        <v>-9.8072939033767154E-2</v>
      </c>
      <c r="E284" s="66">
        <f t="shared" si="678"/>
        <v>0.34907343856169432</v>
      </c>
      <c r="F284" s="66">
        <f t="shared" si="679"/>
        <v>0.23397585611211216</v>
      </c>
      <c r="G284" s="66">
        <f t="shared" si="680"/>
        <v>0.18254166029738333</v>
      </c>
      <c r="H284" s="66">
        <f t="shared" si="681"/>
        <v>0.12476030428861896</v>
      </c>
      <c r="I284" s="66">
        <f t="shared" si="682"/>
        <v>0.2529115458552561</v>
      </c>
      <c r="J284" s="66">
        <f t="shared" si="683"/>
        <v>-2.6180540807100288E-2</v>
      </c>
      <c r="K284" s="66">
        <f t="shared" si="684"/>
        <v>2.2788319704152123E-2</v>
      </c>
      <c r="L284" s="66">
        <f t="shared" si="685"/>
        <v>5.118937701699984E-2</v>
      </c>
      <c r="M284" s="66">
        <f t="shared" si="686"/>
        <v>-0.2489144846804856</v>
      </c>
      <c r="N284" s="66">
        <f t="shared" si="687"/>
        <v>0.41901098820710519</v>
      </c>
      <c r="O284" s="66">
        <f t="shared" si="688"/>
        <v>-0.39572873330032493</v>
      </c>
      <c r="P284" s="66">
        <f t="shared" si="689"/>
        <v>0.15544697661050089</v>
      </c>
      <c r="Q284" s="66">
        <f t="shared" si="690"/>
        <v>-0.2845563185961752</v>
      </c>
      <c r="R284" s="66">
        <f t="shared" si="691"/>
        <v>0.10104660568929168</v>
      </c>
      <c r="S284" s="66">
        <f t="shared" si="692"/>
        <v>-3.1276532841338911E-2</v>
      </c>
      <c r="T284" s="66">
        <f t="shared" si="693"/>
        <v>-5.2689655906218422E-2</v>
      </c>
      <c r="U284" s="66">
        <f t="shared" si="694"/>
        <v>-2.4705733681394074E-2</v>
      </c>
      <c r="V284" s="66">
        <f t="shared" si="695"/>
        <v>-0.29259554195549048</v>
      </c>
      <c r="W284" s="66">
        <f t="shared" si="696"/>
        <v>-0.35088941975783972</v>
      </c>
      <c r="X284" s="66">
        <f t="shared" si="697"/>
        <v>-8.2248253223688297E-2</v>
      </c>
      <c r="Y284" s="66">
        <f t="shared" si="698"/>
        <v>-0.14296148405179157</v>
      </c>
      <c r="Z284" s="66">
        <f t="shared" si="699"/>
        <v>0.13020195989108782</v>
      </c>
      <c r="AA284" s="66">
        <f t="shared" si="700"/>
        <v>-0.24732601287564507</v>
      </c>
      <c r="AB284" s="66">
        <f t="shared" si="701"/>
        <v>-7.7601065455209159E-2</v>
      </c>
      <c r="AC284" s="66">
        <f t="shared" si="702"/>
        <v>-3.294679710376501E-2</v>
      </c>
      <c r="AD284" s="66">
        <f t="shared" si="703"/>
        <v>-2.8219310875127687E-2</v>
      </c>
      <c r="AF284" s="4"/>
      <c r="AH284" s="3">
        <v>49</v>
      </c>
      <c r="AI284" s="66">
        <f t="shared" si="704"/>
        <v>2.5979569134128035E-3</v>
      </c>
      <c r="AJ284" s="66">
        <f t="shared" si="705"/>
        <v>0.19155153947421449</v>
      </c>
      <c r="AK284" s="66">
        <f t="shared" si="705"/>
        <v>6.8766978675088561E-2</v>
      </c>
      <c r="AL284" s="66">
        <f t="shared" si="705"/>
        <v>9.996469760213153E-2</v>
      </c>
      <c r="AM284" s="66">
        <f t="shared" si="705"/>
        <v>6.7304472574329838E-2</v>
      </c>
      <c r="AN284" s="66">
        <f t="shared" si="705"/>
        <v>6.3841484606292243E-2</v>
      </c>
      <c r="AO284" s="66">
        <f t="shared" si="705"/>
        <v>-7.8233966390901018E-3</v>
      </c>
      <c r="AP284" s="66">
        <f t="shared" si="705"/>
        <v>3.8263686590990803E-2</v>
      </c>
      <c r="AQ284" s="66">
        <f t="shared" si="705"/>
        <v>0.20452864079541994</v>
      </c>
      <c r="AR284" s="66">
        <f t="shared" si="705"/>
        <v>6.8306369709586812E-2</v>
      </c>
      <c r="AS284" s="66">
        <f t="shared" si="705"/>
        <v>0.14643910105049054</v>
      </c>
      <c r="AT284" s="66">
        <f t="shared" si="705"/>
        <v>-1.0530829760568249E-3</v>
      </c>
      <c r="AU284" s="66">
        <f t="shared" si="705"/>
        <v>6.9222994182363717E-2</v>
      </c>
      <c r="AV284" s="66">
        <f t="shared" si="705"/>
        <v>-4.7749657582495143E-2</v>
      </c>
      <c r="AW284" s="66">
        <f t="shared" si="705"/>
        <v>8.785696646652999E-2</v>
      </c>
      <c r="AX284" s="66">
        <f t="shared" si="705"/>
        <v>8.1916126591095137E-2</v>
      </c>
      <c r="AY284" s="66">
        <f t="shared" si="705"/>
        <v>9.5333798580178025E-3</v>
      </c>
      <c r="AZ284" s="66">
        <f t="shared" si="705"/>
        <v>1.7047431714713693E-2</v>
      </c>
      <c r="BA284" s="66">
        <f t="shared" si="705"/>
        <v>2.0047110139150597E-2</v>
      </c>
      <c r="BB284" s="66">
        <f t="shared" si="705"/>
        <v>3.1326211608797193E-2</v>
      </c>
      <c r="BC284" s="66">
        <f t="shared" si="705"/>
        <v>-2.8107056758345763E-2</v>
      </c>
      <c r="BD284" s="66">
        <f t="shared" si="705"/>
        <v>-4.3409616382859582E-2</v>
      </c>
      <c r="BE284" s="66">
        <f t="shared" si="705"/>
        <v>2.945421173268015E-2</v>
      </c>
      <c r="BF284" s="66">
        <f t="shared" si="705"/>
        <v>-2.1630388756465235E-2</v>
      </c>
      <c r="BG284" s="66">
        <f t="shared" si="705"/>
        <v>-3.5608914142686687E-2</v>
      </c>
      <c r="BH284" s="66">
        <f t="shared" si="705"/>
        <v>-3.2593286401565648E-2</v>
      </c>
      <c r="BI284" s="66">
        <f t="shared" si="705"/>
        <v>2.2703813454696554E-2</v>
      </c>
      <c r="BJ284" s="66">
        <f t="shared" si="706"/>
        <v>4.0840658300016201E-2</v>
      </c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</row>
    <row r="285" spans="2:85" x14ac:dyDescent="0.3">
      <c r="B285" s="54"/>
      <c r="C285" s="3">
        <v>50</v>
      </c>
      <c r="D285" s="66">
        <f t="shared" si="677"/>
        <v>-9.8072939033767154E-2</v>
      </c>
      <c r="E285" s="66">
        <f t="shared" si="678"/>
        <v>0.34907343856169432</v>
      </c>
      <c r="F285" s="66">
        <f t="shared" si="679"/>
        <v>0.23397585611211216</v>
      </c>
      <c r="G285" s="66">
        <f t="shared" si="680"/>
        <v>0.18254166029738333</v>
      </c>
      <c r="H285" s="66">
        <f t="shared" si="681"/>
        <v>0.12476030428861896</v>
      </c>
      <c r="I285" s="66">
        <f t="shared" si="682"/>
        <v>0.2529115458552561</v>
      </c>
      <c r="J285" s="66">
        <f t="shared" si="683"/>
        <v>-2.6180540807100288E-2</v>
      </c>
      <c r="K285" s="66">
        <f t="shared" si="684"/>
        <v>2.2788319704152123E-2</v>
      </c>
      <c r="L285" s="66">
        <f t="shared" si="685"/>
        <v>5.118937701699984E-2</v>
      </c>
      <c r="M285" s="66">
        <f t="shared" si="686"/>
        <v>-0.2489144846804856</v>
      </c>
      <c r="N285" s="66">
        <f t="shared" si="687"/>
        <v>0.41901098820710519</v>
      </c>
      <c r="O285" s="66">
        <f t="shared" si="688"/>
        <v>-0.39572873330032493</v>
      </c>
      <c r="P285" s="66">
        <f t="shared" si="689"/>
        <v>0.15544697661050089</v>
      </c>
      <c r="Q285" s="66">
        <f t="shared" si="690"/>
        <v>-0.2845563185961752</v>
      </c>
      <c r="R285" s="66">
        <f t="shared" si="691"/>
        <v>0.10104660568929168</v>
      </c>
      <c r="S285" s="66">
        <f t="shared" si="692"/>
        <v>-3.1276532841338911E-2</v>
      </c>
      <c r="T285" s="66">
        <f t="shared" si="693"/>
        <v>-5.2689655906218422E-2</v>
      </c>
      <c r="U285" s="66">
        <f t="shared" si="694"/>
        <v>-2.4705733681394074E-2</v>
      </c>
      <c r="V285" s="66">
        <f t="shared" si="695"/>
        <v>-0.29259554195549048</v>
      </c>
      <c r="W285" s="66">
        <f t="shared" si="696"/>
        <v>-0.35088941975783972</v>
      </c>
      <c r="X285" s="66">
        <f t="shared" si="697"/>
        <v>-8.2248253223688297E-2</v>
      </c>
      <c r="Y285" s="66">
        <f t="shared" si="698"/>
        <v>-0.14296148405179157</v>
      </c>
      <c r="Z285" s="66">
        <f t="shared" si="699"/>
        <v>0.13020195989108782</v>
      </c>
      <c r="AA285" s="66">
        <f t="shared" si="700"/>
        <v>-0.24732601287564507</v>
      </c>
      <c r="AB285" s="66">
        <f t="shared" si="701"/>
        <v>-7.7601065455209159E-2</v>
      </c>
      <c r="AC285" s="66">
        <f t="shared" si="702"/>
        <v>-3.294679710376501E-2</v>
      </c>
      <c r="AD285" s="66">
        <f t="shared" si="703"/>
        <v>-2.8219310875127687E-2</v>
      </c>
      <c r="AF285" s="4"/>
      <c r="AH285" s="3">
        <v>50</v>
      </c>
      <c r="AI285" s="66">
        <f t="shared" si="704"/>
        <v>2.5979569134128035E-3</v>
      </c>
      <c r="AJ285" s="66">
        <f t="shared" si="705"/>
        <v>0.19155153947421449</v>
      </c>
      <c r="AK285" s="66">
        <f t="shared" si="705"/>
        <v>6.8766978675088561E-2</v>
      </c>
      <c r="AL285" s="66">
        <f t="shared" si="705"/>
        <v>9.996469760213153E-2</v>
      </c>
      <c r="AM285" s="66">
        <f t="shared" si="705"/>
        <v>6.7304472574329838E-2</v>
      </c>
      <c r="AN285" s="66">
        <f t="shared" si="705"/>
        <v>6.3841484606292243E-2</v>
      </c>
      <c r="AO285" s="66">
        <f t="shared" si="705"/>
        <v>-7.8233966390901018E-3</v>
      </c>
      <c r="AP285" s="66">
        <f t="shared" si="705"/>
        <v>3.8263686590990803E-2</v>
      </c>
      <c r="AQ285" s="66">
        <f t="shared" si="705"/>
        <v>0.20452864079541994</v>
      </c>
      <c r="AR285" s="66">
        <f t="shared" si="705"/>
        <v>6.8306369709586812E-2</v>
      </c>
      <c r="AS285" s="66">
        <f t="shared" si="705"/>
        <v>0.14643910105049054</v>
      </c>
      <c r="AT285" s="66">
        <f t="shared" si="705"/>
        <v>-1.0530829760568249E-3</v>
      </c>
      <c r="AU285" s="66">
        <f t="shared" si="705"/>
        <v>6.9222994182363717E-2</v>
      </c>
      <c r="AV285" s="66">
        <f t="shared" si="705"/>
        <v>-4.7749657582495143E-2</v>
      </c>
      <c r="AW285" s="66">
        <f t="shared" si="705"/>
        <v>8.785696646652999E-2</v>
      </c>
      <c r="AX285" s="66">
        <f t="shared" si="705"/>
        <v>8.1916126591095137E-2</v>
      </c>
      <c r="AY285" s="66">
        <f t="shared" si="705"/>
        <v>9.5333798580178025E-3</v>
      </c>
      <c r="AZ285" s="66">
        <f t="shared" si="705"/>
        <v>1.7047431714713693E-2</v>
      </c>
      <c r="BA285" s="66">
        <f t="shared" si="705"/>
        <v>2.0047110139150597E-2</v>
      </c>
      <c r="BB285" s="66">
        <f t="shared" si="705"/>
        <v>3.1326211608797193E-2</v>
      </c>
      <c r="BC285" s="66">
        <f t="shared" si="705"/>
        <v>-2.8107056758345763E-2</v>
      </c>
      <c r="BD285" s="66">
        <f t="shared" si="705"/>
        <v>-4.3409616382859582E-2</v>
      </c>
      <c r="BE285" s="66">
        <f t="shared" si="705"/>
        <v>2.945421173268015E-2</v>
      </c>
      <c r="BF285" s="66">
        <f t="shared" si="705"/>
        <v>-2.1630388756465235E-2</v>
      </c>
      <c r="BG285" s="66">
        <f t="shared" si="705"/>
        <v>-3.5608914142686687E-2</v>
      </c>
      <c r="BH285" s="66">
        <f t="shared" si="705"/>
        <v>-3.2593286401565648E-2</v>
      </c>
      <c r="BI285" s="66">
        <f t="shared" si="705"/>
        <v>2.2703813454696554E-2</v>
      </c>
      <c r="BJ285" s="66">
        <f t="shared" si="706"/>
        <v>4.0840658300016201E-2</v>
      </c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</row>
    <row r="286" spans="2:85" x14ac:dyDescent="0.3">
      <c r="B286" s="54"/>
      <c r="C286" s="3">
        <v>51</v>
      </c>
      <c r="D286" s="66">
        <f t="shared" si="677"/>
        <v>-9.8072939033767154E-2</v>
      </c>
      <c r="E286" s="66">
        <f t="shared" si="678"/>
        <v>0.34907343856169432</v>
      </c>
      <c r="F286" s="66">
        <f t="shared" si="679"/>
        <v>0.23397585611211216</v>
      </c>
      <c r="G286" s="66">
        <f t="shared" si="680"/>
        <v>0.18254166029738333</v>
      </c>
      <c r="H286" s="66">
        <f t="shared" si="681"/>
        <v>0.12476030428861896</v>
      </c>
      <c r="I286" s="66">
        <f t="shared" si="682"/>
        <v>0.2529115458552561</v>
      </c>
      <c r="J286" s="66">
        <f t="shared" si="683"/>
        <v>-2.6180540807100288E-2</v>
      </c>
      <c r="K286" s="66">
        <f t="shared" si="684"/>
        <v>2.2788319704152123E-2</v>
      </c>
      <c r="L286" s="66">
        <f t="shared" si="685"/>
        <v>5.118937701699984E-2</v>
      </c>
      <c r="M286" s="66">
        <f t="shared" si="686"/>
        <v>-0.2489144846804856</v>
      </c>
      <c r="N286" s="66">
        <f t="shared" si="687"/>
        <v>0.41901098820710519</v>
      </c>
      <c r="O286" s="66">
        <f t="shared" si="688"/>
        <v>-0.39572873330032493</v>
      </c>
      <c r="P286" s="66">
        <f t="shared" si="689"/>
        <v>0.15544697661050089</v>
      </c>
      <c r="Q286" s="66">
        <f t="shared" si="690"/>
        <v>-0.2845563185961752</v>
      </c>
      <c r="R286" s="66">
        <f t="shared" si="691"/>
        <v>0.10104660568929168</v>
      </c>
      <c r="S286" s="66">
        <f t="shared" si="692"/>
        <v>-3.1276532841338911E-2</v>
      </c>
      <c r="T286" s="66">
        <f t="shared" si="693"/>
        <v>-5.2689655906218422E-2</v>
      </c>
      <c r="U286" s="66">
        <f t="shared" si="694"/>
        <v>-2.4705733681394074E-2</v>
      </c>
      <c r="V286" s="66">
        <f t="shared" si="695"/>
        <v>-0.29259554195549048</v>
      </c>
      <c r="W286" s="66">
        <f t="shared" si="696"/>
        <v>-0.35088941975783972</v>
      </c>
      <c r="X286" s="66">
        <f t="shared" si="697"/>
        <v>-8.2248253223688297E-2</v>
      </c>
      <c r="Y286" s="66">
        <f t="shared" si="698"/>
        <v>-0.14296148405179157</v>
      </c>
      <c r="Z286" s="66">
        <f t="shared" si="699"/>
        <v>0.13020195989108782</v>
      </c>
      <c r="AA286" s="66">
        <f t="shared" si="700"/>
        <v>-0.24732601287564507</v>
      </c>
      <c r="AB286" s="66">
        <f t="shared" si="701"/>
        <v>-7.7601065455209159E-2</v>
      </c>
      <c r="AC286" s="66">
        <f t="shared" si="702"/>
        <v>-3.294679710376501E-2</v>
      </c>
      <c r="AD286" s="66">
        <f t="shared" si="703"/>
        <v>-2.8219310875127687E-2</v>
      </c>
      <c r="AF286" s="4"/>
      <c r="AH286" s="3">
        <v>51</v>
      </c>
      <c r="AI286" s="66">
        <f t="shared" si="704"/>
        <v>2.5979569134128035E-3</v>
      </c>
      <c r="AJ286" s="66">
        <f t="shared" si="705"/>
        <v>0.19155153947421449</v>
      </c>
      <c r="AK286" s="66">
        <f t="shared" si="705"/>
        <v>6.8766978675088561E-2</v>
      </c>
      <c r="AL286" s="66">
        <f t="shared" si="705"/>
        <v>9.996469760213153E-2</v>
      </c>
      <c r="AM286" s="66">
        <f t="shared" si="705"/>
        <v>6.7304472574329838E-2</v>
      </c>
      <c r="AN286" s="66">
        <f t="shared" si="705"/>
        <v>6.3841484606292243E-2</v>
      </c>
      <c r="AO286" s="66">
        <f t="shared" si="705"/>
        <v>-7.8233966390901018E-3</v>
      </c>
      <c r="AP286" s="66">
        <f t="shared" si="705"/>
        <v>3.8263686590990803E-2</v>
      </c>
      <c r="AQ286" s="66">
        <f t="shared" si="705"/>
        <v>0.20452864079541994</v>
      </c>
      <c r="AR286" s="66">
        <f t="shared" si="705"/>
        <v>6.8306369709586812E-2</v>
      </c>
      <c r="AS286" s="66">
        <f t="shared" si="705"/>
        <v>0.14643910105049054</v>
      </c>
      <c r="AT286" s="66">
        <f t="shared" si="705"/>
        <v>-1.0530829760568249E-3</v>
      </c>
      <c r="AU286" s="66">
        <f t="shared" si="705"/>
        <v>6.9222994182363717E-2</v>
      </c>
      <c r="AV286" s="66">
        <f t="shared" si="705"/>
        <v>-4.7749657582495143E-2</v>
      </c>
      <c r="AW286" s="66">
        <f t="shared" si="705"/>
        <v>8.785696646652999E-2</v>
      </c>
      <c r="AX286" s="66">
        <f t="shared" si="705"/>
        <v>8.1916126591095137E-2</v>
      </c>
      <c r="AY286" s="66">
        <f t="shared" si="705"/>
        <v>9.5333798580178025E-3</v>
      </c>
      <c r="AZ286" s="66">
        <f t="shared" si="705"/>
        <v>1.7047431714713693E-2</v>
      </c>
      <c r="BA286" s="66">
        <f t="shared" si="705"/>
        <v>2.0047110139150597E-2</v>
      </c>
      <c r="BB286" s="66">
        <f t="shared" si="705"/>
        <v>3.1326211608797193E-2</v>
      </c>
      <c r="BC286" s="66">
        <f t="shared" si="705"/>
        <v>-2.8107056758345763E-2</v>
      </c>
      <c r="BD286" s="66">
        <f t="shared" si="705"/>
        <v>-4.3409616382859582E-2</v>
      </c>
      <c r="BE286" s="66">
        <f t="shared" si="705"/>
        <v>2.945421173268015E-2</v>
      </c>
      <c r="BF286" s="66">
        <f t="shared" si="705"/>
        <v>-2.1630388756465235E-2</v>
      </c>
      <c r="BG286" s="66">
        <f t="shared" si="705"/>
        <v>-3.5608914142686687E-2</v>
      </c>
      <c r="BH286" s="66">
        <f t="shared" si="705"/>
        <v>-3.2593286401565648E-2</v>
      </c>
      <c r="BI286" s="66">
        <f t="shared" si="705"/>
        <v>2.2703813454696554E-2</v>
      </c>
      <c r="BJ286" s="66">
        <f t="shared" si="706"/>
        <v>4.0840658300016201E-2</v>
      </c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</row>
    <row r="287" spans="2:85" x14ac:dyDescent="0.3">
      <c r="B287" s="54"/>
      <c r="C287" s="3">
        <v>52</v>
      </c>
      <c r="D287" s="66">
        <f t="shared" si="677"/>
        <v>-9.8072939033767154E-2</v>
      </c>
      <c r="E287" s="66">
        <f t="shared" si="678"/>
        <v>0.34907343856169432</v>
      </c>
      <c r="F287" s="66">
        <f t="shared" si="679"/>
        <v>0.23397585611211216</v>
      </c>
      <c r="G287" s="66">
        <f t="shared" si="680"/>
        <v>0.18254166029738333</v>
      </c>
      <c r="H287" s="66">
        <f t="shared" si="681"/>
        <v>0.12476030428861896</v>
      </c>
      <c r="I287" s="66">
        <f t="shared" si="682"/>
        <v>0.2529115458552561</v>
      </c>
      <c r="J287" s="66">
        <f t="shared" si="683"/>
        <v>-2.6180540807100288E-2</v>
      </c>
      <c r="K287" s="66">
        <f t="shared" si="684"/>
        <v>2.2788319704152123E-2</v>
      </c>
      <c r="L287" s="66">
        <f t="shared" si="685"/>
        <v>5.118937701699984E-2</v>
      </c>
      <c r="M287" s="66">
        <f t="shared" si="686"/>
        <v>-0.2489144846804856</v>
      </c>
      <c r="N287" s="66">
        <f t="shared" si="687"/>
        <v>0.41901098820710519</v>
      </c>
      <c r="O287" s="66">
        <f t="shared" si="688"/>
        <v>-0.39572873330032493</v>
      </c>
      <c r="P287" s="66">
        <f t="shared" si="689"/>
        <v>0.15544697661050089</v>
      </c>
      <c r="Q287" s="66">
        <f t="shared" si="690"/>
        <v>-0.2845563185961752</v>
      </c>
      <c r="R287" s="66">
        <f t="shared" si="691"/>
        <v>0.10104660568929168</v>
      </c>
      <c r="S287" s="66">
        <f t="shared" si="692"/>
        <v>-3.1276532841338911E-2</v>
      </c>
      <c r="T287" s="66">
        <f t="shared" si="693"/>
        <v>-5.2689655906218422E-2</v>
      </c>
      <c r="U287" s="66">
        <f t="shared" si="694"/>
        <v>-2.4705733681394074E-2</v>
      </c>
      <c r="V287" s="66">
        <f t="shared" si="695"/>
        <v>-0.29259554195549048</v>
      </c>
      <c r="W287" s="66">
        <f t="shared" si="696"/>
        <v>-0.35088941975783972</v>
      </c>
      <c r="X287" s="66">
        <f t="shared" si="697"/>
        <v>-8.2248253223688297E-2</v>
      </c>
      <c r="Y287" s="66">
        <f t="shared" si="698"/>
        <v>-0.14296148405179157</v>
      </c>
      <c r="Z287" s="66">
        <f t="shared" si="699"/>
        <v>0.13020195989108782</v>
      </c>
      <c r="AA287" s="66">
        <f t="shared" si="700"/>
        <v>-0.24732601287564507</v>
      </c>
      <c r="AB287" s="66">
        <f t="shared" si="701"/>
        <v>-7.7601065455209159E-2</v>
      </c>
      <c r="AC287" s="66">
        <f t="shared" si="702"/>
        <v>-3.294679710376501E-2</v>
      </c>
      <c r="AD287" s="66">
        <f t="shared" si="703"/>
        <v>-2.8219310875127687E-2</v>
      </c>
      <c r="AF287" s="4"/>
      <c r="AH287" s="3">
        <v>52</v>
      </c>
      <c r="AI287" s="66">
        <f t="shared" si="704"/>
        <v>2.5979569134128035E-3</v>
      </c>
      <c r="AJ287" s="66">
        <f t="shared" si="705"/>
        <v>0.19155153947421449</v>
      </c>
      <c r="AK287" s="66">
        <f t="shared" si="705"/>
        <v>6.8766978675088561E-2</v>
      </c>
      <c r="AL287" s="66">
        <f t="shared" si="705"/>
        <v>9.996469760213153E-2</v>
      </c>
      <c r="AM287" s="66">
        <f t="shared" si="705"/>
        <v>6.7304472574329838E-2</v>
      </c>
      <c r="AN287" s="66">
        <f t="shared" si="705"/>
        <v>6.3841484606292243E-2</v>
      </c>
      <c r="AO287" s="66">
        <f t="shared" si="705"/>
        <v>-7.8233966390901018E-3</v>
      </c>
      <c r="AP287" s="66">
        <f t="shared" si="705"/>
        <v>3.8263686590990803E-2</v>
      </c>
      <c r="AQ287" s="66">
        <f t="shared" si="705"/>
        <v>0.20452864079541994</v>
      </c>
      <c r="AR287" s="66">
        <f t="shared" si="705"/>
        <v>6.8306369709586812E-2</v>
      </c>
      <c r="AS287" s="66">
        <f t="shared" si="705"/>
        <v>0.14643910105049054</v>
      </c>
      <c r="AT287" s="66">
        <f t="shared" si="705"/>
        <v>-1.0530829760568249E-3</v>
      </c>
      <c r="AU287" s="66">
        <f t="shared" si="705"/>
        <v>6.9222994182363717E-2</v>
      </c>
      <c r="AV287" s="66">
        <f t="shared" si="705"/>
        <v>-4.7749657582495143E-2</v>
      </c>
      <c r="AW287" s="66">
        <f t="shared" si="705"/>
        <v>8.785696646652999E-2</v>
      </c>
      <c r="AX287" s="66">
        <f t="shared" si="705"/>
        <v>8.1916126591095137E-2</v>
      </c>
      <c r="AY287" s="66">
        <f t="shared" si="705"/>
        <v>9.5333798580178025E-3</v>
      </c>
      <c r="AZ287" s="66">
        <f t="shared" si="705"/>
        <v>1.7047431714713693E-2</v>
      </c>
      <c r="BA287" s="66">
        <f t="shared" si="705"/>
        <v>2.0047110139150597E-2</v>
      </c>
      <c r="BB287" s="66">
        <f t="shared" si="705"/>
        <v>3.1326211608797193E-2</v>
      </c>
      <c r="BC287" s="66">
        <f t="shared" si="705"/>
        <v>-2.8107056758345763E-2</v>
      </c>
      <c r="BD287" s="66">
        <f t="shared" si="705"/>
        <v>-4.3409616382859582E-2</v>
      </c>
      <c r="BE287" s="66">
        <f t="shared" si="705"/>
        <v>2.945421173268015E-2</v>
      </c>
      <c r="BF287" s="66">
        <f t="shared" si="705"/>
        <v>-2.1630388756465235E-2</v>
      </c>
      <c r="BG287" s="66">
        <f t="shared" si="705"/>
        <v>-3.5608914142686687E-2</v>
      </c>
      <c r="BH287" s="66">
        <f t="shared" si="705"/>
        <v>-3.2593286401565648E-2</v>
      </c>
      <c r="BI287" s="66">
        <f t="shared" si="705"/>
        <v>2.2703813454696554E-2</v>
      </c>
      <c r="BJ287" s="66">
        <f t="shared" si="706"/>
        <v>4.0840658300016201E-2</v>
      </c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</row>
    <row r="288" spans="2:85" x14ac:dyDescent="0.3">
      <c r="B288" s="54"/>
      <c r="C288" s="3">
        <v>53</v>
      </c>
      <c r="D288" s="66">
        <f t="shared" si="677"/>
        <v>-9.8072939033767154E-2</v>
      </c>
      <c r="E288" s="66">
        <f t="shared" si="678"/>
        <v>0.34907343856169432</v>
      </c>
      <c r="F288" s="66">
        <f t="shared" si="679"/>
        <v>0.23397585611211216</v>
      </c>
      <c r="G288" s="66">
        <f t="shared" si="680"/>
        <v>0.18254166029738333</v>
      </c>
      <c r="H288" s="66">
        <f t="shared" si="681"/>
        <v>0.12476030428861896</v>
      </c>
      <c r="I288" s="66">
        <f t="shared" si="682"/>
        <v>0.2529115458552561</v>
      </c>
      <c r="J288" s="66">
        <f t="shared" si="683"/>
        <v>-2.6180540807100288E-2</v>
      </c>
      <c r="K288" s="66">
        <f t="shared" si="684"/>
        <v>2.2788319704152123E-2</v>
      </c>
      <c r="L288" s="66">
        <f t="shared" si="685"/>
        <v>5.118937701699984E-2</v>
      </c>
      <c r="M288" s="66">
        <f t="shared" si="686"/>
        <v>-0.2489144846804856</v>
      </c>
      <c r="N288" s="66">
        <f t="shared" si="687"/>
        <v>0.41901098820710519</v>
      </c>
      <c r="O288" s="66">
        <f t="shared" si="688"/>
        <v>-0.39572873330032493</v>
      </c>
      <c r="P288" s="66">
        <f t="shared" si="689"/>
        <v>0.15544697661050089</v>
      </c>
      <c r="Q288" s="66">
        <f t="shared" si="690"/>
        <v>-0.2845563185961752</v>
      </c>
      <c r="R288" s="66">
        <f t="shared" si="691"/>
        <v>0.10104660568929168</v>
      </c>
      <c r="S288" s="66">
        <f t="shared" si="692"/>
        <v>-3.1276532841338911E-2</v>
      </c>
      <c r="T288" s="66">
        <f t="shared" si="693"/>
        <v>-5.2689655906218422E-2</v>
      </c>
      <c r="U288" s="66">
        <f t="shared" si="694"/>
        <v>-2.4705733681394074E-2</v>
      </c>
      <c r="V288" s="66">
        <f t="shared" si="695"/>
        <v>-0.29259554195549048</v>
      </c>
      <c r="W288" s="66">
        <f t="shared" si="696"/>
        <v>-0.35088941975783972</v>
      </c>
      <c r="X288" s="66">
        <f t="shared" si="697"/>
        <v>-8.2248253223688297E-2</v>
      </c>
      <c r="Y288" s="66">
        <f t="shared" si="698"/>
        <v>-0.14296148405179157</v>
      </c>
      <c r="Z288" s="66">
        <f t="shared" si="699"/>
        <v>0.13020195989108782</v>
      </c>
      <c r="AA288" s="66">
        <f t="shared" si="700"/>
        <v>-0.24732601287564507</v>
      </c>
      <c r="AB288" s="66">
        <f t="shared" si="701"/>
        <v>-7.7601065455209159E-2</v>
      </c>
      <c r="AC288" s="66">
        <f t="shared" si="702"/>
        <v>-3.294679710376501E-2</v>
      </c>
      <c r="AD288" s="66">
        <f t="shared" si="703"/>
        <v>-2.8219310875127687E-2</v>
      </c>
      <c r="AF288" s="4"/>
      <c r="AH288" s="3">
        <v>53</v>
      </c>
      <c r="AI288" s="66">
        <f t="shared" si="704"/>
        <v>2.5979569134128035E-3</v>
      </c>
      <c r="AJ288" s="66">
        <f t="shared" si="705"/>
        <v>0.19155153947421449</v>
      </c>
      <c r="AK288" s="66">
        <f t="shared" si="705"/>
        <v>6.8766978675088561E-2</v>
      </c>
      <c r="AL288" s="66">
        <f t="shared" si="705"/>
        <v>9.996469760213153E-2</v>
      </c>
      <c r="AM288" s="66">
        <f t="shared" si="705"/>
        <v>6.7304472574329838E-2</v>
      </c>
      <c r="AN288" s="66">
        <f t="shared" si="705"/>
        <v>6.3841484606292243E-2</v>
      </c>
      <c r="AO288" s="66">
        <f t="shared" si="705"/>
        <v>-7.8233966390901018E-3</v>
      </c>
      <c r="AP288" s="66">
        <f t="shared" si="705"/>
        <v>3.8263686590990803E-2</v>
      </c>
      <c r="AQ288" s="66">
        <f t="shared" si="705"/>
        <v>0.20452864079541994</v>
      </c>
      <c r="AR288" s="66">
        <f t="shared" si="705"/>
        <v>6.8306369709586812E-2</v>
      </c>
      <c r="AS288" s="66">
        <f t="shared" si="705"/>
        <v>0.14643910105049054</v>
      </c>
      <c r="AT288" s="66">
        <f t="shared" si="705"/>
        <v>-1.0530829760568249E-3</v>
      </c>
      <c r="AU288" s="66">
        <f t="shared" si="705"/>
        <v>6.9222994182363717E-2</v>
      </c>
      <c r="AV288" s="66">
        <f t="shared" si="705"/>
        <v>-4.7749657582495143E-2</v>
      </c>
      <c r="AW288" s="66">
        <f t="shared" si="705"/>
        <v>8.785696646652999E-2</v>
      </c>
      <c r="AX288" s="66">
        <f t="shared" si="705"/>
        <v>8.1916126591095137E-2</v>
      </c>
      <c r="AY288" s="66">
        <f t="shared" si="705"/>
        <v>9.5333798580178025E-3</v>
      </c>
      <c r="AZ288" s="66">
        <f t="shared" si="705"/>
        <v>1.7047431714713693E-2</v>
      </c>
      <c r="BA288" s="66">
        <f t="shared" si="705"/>
        <v>2.0047110139150597E-2</v>
      </c>
      <c r="BB288" s="66">
        <f t="shared" si="705"/>
        <v>3.1326211608797193E-2</v>
      </c>
      <c r="BC288" s="66">
        <f t="shared" si="705"/>
        <v>-2.8107056758345763E-2</v>
      </c>
      <c r="BD288" s="66">
        <f t="shared" si="705"/>
        <v>-4.3409616382859582E-2</v>
      </c>
      <c r="BE288" s="66">
        <f t="shared" si="705"/>
        <v>2.945421173268015E-2</v>
      </c>
      <c r="BF288" s="66">
        <f t="shared" si="705"/>
        <v>-2.1630388756465235E-2</v>
      </c>
      <c r="BG288" s="66">
        <f t="shared" si="705"/>
        <v>-3.5608914142686687E-2</v>
      </c>
      <c r="BH288" s="66">
        <f t="shared" si="705"/>
        <v>-3.2593286401565648E-2</v>
      </c>
      <c r="BI288" s="66">
        <f t="shared" si="705"/>
        <v>2.2703813454696554E-2</v>
      </c>
      <c r="BJ288" s="66">
        <f t="shared" si="706"/>
        <v>4.0840658300016201E-2</v>
      </c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</row>
    <row r="289" spans="2:85" x14ac:dyDescent="0.3">
      <c r="B289" s="54"/>
      <c r="C289" s="3">
        <v>54</v>
      </c>
      <c r="D289" s="66">
        <f t="shared" si="677"/>
        <v>-9.8072939033767154E-2</v>
      </c>
      <c r="E289" s="66">
        <f t="shared" si="678"/>
        <v>0.34907343856169432</v>
      </c>
      <c r="F289" s="66">
        <f t="shared" si="679"/>
        <v>0.23397585611211216</v>
      </c>
      <c r="G289" s="66">
        <f t="shared" si="680"/>
        <v>0.18254166029738333</v>
      </c>
      <c r="H289" s="66">
        <f t="shared" si="681"/>
        <v>0.12476030428861896</v>
      </c>
      <c r="I289" s="66">
        <f t="shared" si="682"/>
        <v>0.2529115458552561</v>
      </c>
      <c r="J289" s="66">
        <f t="shared" si="683"/>
        <v>-2.6180540807100288E-2</v>
      </c>
      <c r="K289" s="66">
        <f t="shared" si="684"/>
        <v>2.2788319704152123E-2</v>
      </c>
      <c r="L289" s="66">
        <f t="shared" si="685"/>
        <v>5.118937701699984E-2</v>
      </c>
      <c r="M289" s="66">
        <f t="shared" si="686"/>
        <v>-0.2489144846804856</v>
      </c>
      <c r="N289" s="66">
        <f t="shared" si="687"/>
        <v>0.41901098820710519</v>
      </c>
      <c r="O289" s="66">
        <f t="shared" si="688"/>
        <v>-0.39572873330032493</v>
      </c>
      <c r="P289" s="66">
        <f t="shared" si="689"/>
        <v>0.15544697661050089</v>
      </c>
      <c r="Q289" s="66">
        <f t="shared" si="690"/>
        <v>-0.2845563185961752</v>
      </c>
      <c r="R289" s="66">
        <f t="shared" si="691"/>
        <v>0.10104660568929168</v>
      </c>
      <c r="S289" s="66">
        <f t="shared" si="692"/>
        <v>-3.1276532841338911E-2</v>
      </c>
      <c r="T289" s="66">
        <f t="shared" si="693"/>
        <v>-5.2689655906218422E-2</v>
      </c>
      <c r="U289" s="66">
        <f t="shared" si="694"/>
        <v>-2.4705733681394074E-2</v>
      </c>
      <c r="V289" s="66">
        <f t="shared" si="695"/>
        <v>-0.29259554195549048</v>
      </c>
      <c r="W289" s="66">
        <f t="shared" si="696"/>
        <v>-0.35088941975783972</v>
      </c>
      <c r="X289" s="66">
        <f t="shared" si="697"/>
        <v>-8.2248253223688297E-2</v>
      </c>
      <c r="Y289" s="66">
        <f t="shared" si="698"/>
        <v>-0.14296148405179157</v>
      </c>
      <c r="Z289" s="66">
        <f t="shared" si="699"/>
        <v>0.13020195989108782</v>
      </c>
      <c r="AA289" s="66">
        <f t="shared" si="700"/>
        <v>-0.24732601287564507</v>
      </c>
      <c r="AB289" s="66">
        <f t="shared" si="701"/>
        <v>-7.7601065455209159E-2</v>
      </c>
      <c r="AC289" s="66">
        <f t="shared" si="702"/>
        <v>-3.294679710376501E-2</v>
      </c>
      <c r="AD289" s="66">
        <f t="shared" si="703"/>
        <v>-2.8219310875127687E-2</v>
      </c>
      <c r="AF289" s="4"/>
      <c r="AH289" s="3">
        <v>54</v>
      </c>
      <c r="AI289" s="66">
        <f t="shared" si="704"/>
        <v>2.5979569134128035E-3</v>
      </c>
      <c r="AJ289" s="66">
        <f t="shared" si="705"/>
        <v>0.19155153947421449</v>
      </c>
      <c r="AK289" s="66">
        <f t="shared" si="705"/>
        <v>6.8766978675088561E-2</v>
      </c>
      <c r="AL289" s="66">
        <f t="shared" si="705"/>
        <v>9.996469760213153E-2</v>
      </c>
      <c r="AM289" s="66">
        <f t="shared" si="705"/>
        <v>6.7304472574329838E-2</v>
      </c>
      <c r="AN289" s="66">
        <f t="shared" si="705"/>
        <v>6.3841484606292243E-2</v>
      </c>
      <c r="AO289" s="66">
        <f t="shared" si="705"/>
        <v>-7.8233966390901018E-3</v>
      </c>
      <c r="AP289" s="66">
        <f t="shared" si="705"/>
        <v>3.8263686590990803E-2</v>
      </c>
      <c r="AQ289" s="66">
        <f t="shared" si="705"/>
        <v>0.20452864079541994</v>
      </c>
      <c r="AR289" s="66">
        <f t="shared" si="705"/>
        <v>6.8306369709586812E-2</v>
      </c>
      <c r="AS289" s="66">
        <f t="shared" si="705"/>
        <v>0.14643910105049054</v>
      </c>
      <c r="AT289" s="66">
        <f t="shared" si="705"/>
        <v>-1.0530829760568249E-3</v>
      </c>
      <c r="AU289" s="66">
        <f t="shared" si="705"/>
        <v>6.9222994182363717E-2</v>
      </c>
      <c r="AV289" s="66">
        <f t="shared" si="705"/>
        <v>-4.7749657582495143E-2</v>
      </c>
      <c r="AW289" s="66">
        <f t="shared" si="705"/>
        <v>8.785696646652999E-2</v>
      </c>
      <c r="AX289" s="66">
        <f t="shared" si="705"/>
        <v>8.1916126591095137E-2</v>
      </c>
      <c r="AY289" s="66">
        <f t="shared" si="705"/>
        <v>9.5333798580178025E-3</v>
      </c>
      <c r="AZ289" s="66">
        <f t="shared" si="705"/>
        <v>1.7047431714713693E-2</v>
      </c>
      <c r="BA289" s="66">
        <f t="shared" si="705"/>
        <v>2.0047110139150597E-2</v>
      </c>
      <c r="BB289" s="66">
        <f t="shared" si="705"/>
        <v>3.1326211608797193E-2</v>
      </c>
      <c r="BC289" s="66">
        <f t="shared" si="705"/>
        <v>-2.8107056758345763E-2</v>
      </c>
      <c r="BD289" s="66">
        <f t="shared" si="705"/>
        <v>-4.3409616382859582E-2</v>
      </c>
      <c r="BE289" s="66">
        <f t="shared" si="705"/>
        <v>2.945421173268015E-2</v>
      </c>
      <c r="BF289" s="66">
        <f t="shared" si="705"/>
        <v>-2.1630388756465235E-2</v>
      </c>
      <c r="BG289" s="66">
        <f t="shared" si="705"/>
        <v>-3.5608914142686687E-2</v>
      </c>
      <c r="BH289" s="66">
        <f t="shared" si="705"/>
        <v>-3.2593286401565648E-2</v>
      </c>
      <c r="BI289" s="66">
        <f t="shared" si="705"/>
        <v>2.2703813454696554E-2</v>
      </c>
      <c r="BJ289" s="66">
        <f t="shared" si="706"/>
        <v>4.0840658300016201E-2</v>
      </c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</row>
    <row r="290" spans="2:85" x14ac:dyDescent="0.3">
      <c r="B290" s="54"/>
      <c r="C290" s="3">
        <v>55</v>
      </c>
      <c r="D290" s="66">
        <f t="shared" si="677"/>
        <v>-9.8072939033767154E-2</v>
      </c>
      <c r="E290" s="66">
        <f t="shared" si="678"/>
        <v>0.34907343856169432</v>
      </c>
      <c r="F290" s="66">
        <f t="shared" si="679"/>
        <v>0.23397585611211216</v>
      </c>
      <c r="G290" s="66">
        <f t="shared" si="680"/>
        <v>0.18254166029738333</v>
      </c>
      <c r="H290" s="66">
        <f t="shared" si="681"/>
        <v>0.12476030428861896</v>
      </c>
      <c r="I290" s="66">
        <f t="shared" si="682"/>
        <v>0.2529115458552561</v>
      </c>
      <c r="J290" s="66">
        <f t="shared" si="683"/>
        <v>-2.6180540807100288E-2</v>
      </c>
      <c r="K290" s="66">
        <f t="shared" si="684"/>
        <v>2.2788319704152123E-2</v>
      </c>
      <c r="L290" s="66">
        <f t="shared" si="685"/>
        <v>5.118937701699984E-2</v>
      </c>
      <c r="M290" s="66">
        <f t="shared" si="686"/>
        <v>-0.2489144846804856</v>
      </c>
      <c r="N290" s="66">
        <f t="shared" si="687"/>
        <v>0.41901098820710519</v>
      </c>
      <c r="O290" s="66">
        <f t="shared" si="688"/>
        <v>-0.39572873330032493</v>
      </c>
      <c r="P290" s="66">
        <f t="shared" si="689"/>
        <v>0.15544697661050089</v>
      </c>
      <c r="Q290" s="66">
        <f t="shared" si="690"/>
        <v>-0.2845563185961752</v>
      </c>
      <c r="R290" s="66">
        <f t="shared" si="691"/>
        <v>0.10104660568929168</v>
      </c>
      <c r="S290" s="66">
        <f t="shared" si="692"/>
        <v>-3.1276532841338911E-2</v>
      </c>
      <c r="T290" s="66">
        <f t="shared" si="693"/>
        <v>-5.2689655906218422E-2</v>
      </c>
      <c r="U290" s="66">
        <f t="shared" si="694"/>
        <v>-2.4705733681394074E-2</v>
      </c>
      <c r="V290" s="66">
        <f t="shared" si="695"/>
        <v>-0.29259554195549048</v>
      </c>
      <c r="W290" s="66">
        <f t="shared" si="696"/>
        <v>-0.35088941975783972</v>
      </c>
      <c r="X290" s="66">
        <f t="shared" si="697"/>
        <v>-8.2248253223688297E-2</v>
      </c>
      <c r="Y290" s="66">
        <f t="shared" si="698"/>
        <v>-0.14296148405179157</v>
      </c>
      <c r="Z290" s="66">
        <f t="shared" si="699"/>
        <v>0.13020195989108782</v>
      </c>
      <c r="AA290" s="66">
        <f t="shared" si="700"/>
        <v>-0.24732601287564507</v>
      </c>
      <c r="AB290" s="66">
        <f t="shared" si="701"/>
        <v>-7.7601065455209159E-2</v>
      </c>
      <c r="AC290" s="66">
        <f t="shared" si="702"/>
        <v>-3.294679710376501E-2</v>
      </c>
      <c r="AD290" s="66">
        <f t="shared" si="703"/>
        <v>-2.8219310875127687E-2</v>
      </c>
      <c r="AF290" s="4"/>
      <c r="AH290" s="3">
        <v>55</v>
      </c>
      <c r="AI290" s="66">
        <f t="shared" si="704"/>
        <v>2.5979569134128035E-3</v>
      </c>
      <c r="AJ290" s="66">
        <f t="shared" si="705"/>
        <v>0.19155153947421449</v>
      </c>
      <c r="AK290" s="66">
        <f t="shared" si="705"/>
        <v>6.8766978675088561E-2</v>
      </c>
      <c r="AL290" s="66">
        <f t="shared" si="705"/>
        <v>9.996469760213153E-2</v>
      </c>
      <c r="AM290" s="66">
        <f t="shared" si="705"/>
        <v>6.7304472574329838E-2</v>
      </c>
      <c r="AN290" s="66">
        <f t="shared" si="705"/>
        <v>6.3841484606292243E-2</v>
      </c>
      <c r="AO290" s="66">
        <f t="shared" si="705"/>
        <v>-7.8233966390901018E-3</v>
      </c>
      <c r="AP290" s="66">
        <f t="shared" si="705"/>
        <v>3.8263686590990803E-2</v>
      </c>
      <c r="AQ290" s="66">
        <f t="shared" si="705"/>
        <v>0.20452864079541994</v>
      </c>
      <c r="AR290" s="66">
        <f t="shared" si="705"/>
        <v>6.8306369709586812E-2</v>
      </c>
      <c r="AS290" s="66">
        <f t="shared" si="705"/>
        <v>0.14643910105049054</v>
      </c>
      <c r="AT290" s="66">
        <f t="shared" ref="AJ290:BJ297" si="707">AT$218</f>
        <v>-1.0530829760568249E-3</v>
      </c>
      <c r="AU290" s="66">
        <f t="shared" si="707"/>
        <v>6.9222994182363717E-2</v>
      </c>
      <c r="AV290" s="66">
        <f t="shared" si="707"/>
        <v>-4.7749657582495143E-2</v>
      </c>
      <c r="AW290" s="66">
        <f t="shared" si="707"/>
        <v>8.785696646652999E-2</v>
      </c>
      <c r="AX290" s="66">
        <f t="shared" si="707"/>
        <v>8.1916126591095137E-2</v>
      </c>
      <c r="AY290" s="66">
        <f t="shared" si="707"/>
        <v>9.5333798580178025E-3</v>
      </c>
      <c r="AZ290" s="66">
        <f t="shared" si="707"/>
        <v>1.7047431714713693E-2</v>
      </c>
      <c r="BA290" s="66">
        <f t="shared" si="707"/>
        <v>2.0047110139150597E-2</v>
      </c>
      <c r="BB290" s="66">
        <f t="shared" si="707"/>
        <v>3.1326211608797193E-2</v>
      </c>
      <c r="BC290" s="66">
        <f t="shared" si="707"/>
        <v>-2.8107056758345763E-2</v>
      </c>
      <c r="BD290" s="66">
        <f t="shared" si="707"/>
        <v>-4.3409616382859582E-2</v>
      </c>
      <c r="BE290" s="66">
        <f t="shared" si="707"/>
        <v>2.945421173268015E-2</v>
      </c>
      <c r="BF290" s="66">
        <f t="shared" si="707"/>
        <v>-2.1630388756465235E-2</v>
      </c>
      <c r="BG290" s="66">
        <f t="shared" si="707"/>
        <v>-3.5608914142686687E-2</v>
      </c>
      <c r="BH290" s="66">
        <f t="shared" si="707"/>
        <v>-3.2593286401565648E-2</v>
      </c>
      <c r="BI290" s="66">
        <f t="shared" si="707"/>
        <v>2.2703813454696554E-2</v>
      </c>
      <c r="BJ290" s="66">
        <f t="shared" si="707"/>
        <v>4.0840658300016201E-2</v>
      </c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</row>
    <row r="291" spans="2:85" x14ac:dyDescent="0.3">
      <c r="B291" s="54"/>
      <c r="C291" s="3">
        <v>56</v>
      </c>
      <c r="D291" s="66">
        <f t="shared" si="677"/>
        <v>-9.8072939033767154E-2</v>
      </c>
      <c r="E291" s="66">
        <f t="shared" si="678"/>
        <v>0.34907343856169432</v>
      </c>
      <c r="F291" s="66">
        <f t="shared" si="679"/>
        <v>0.23397585611211216</v>
      </c>
      <c r="G291" s="66">
        <f t="shared" si="680"/>
        <v>0.18254166029738333</v>
      </c>
      <c r="H291" s="66">
        <f t="shared" si="681"/>
        <v>0.12476030428861896</v>
      </c>
      <c r="I291" s="66">
        <f t="shared" si="682"/>
        <v>0.2529115458552561</v>
      </c>
      <c r="J291" s="66">
        <f t="shared" si="683"/>
        <v>-2.6180540807100288E-2</v>
      </c>
      <c r="K291" s="66">
        <f t="shared" si="684"/>
        <v>2.2788319704152123E-2</v>
      </c>
      <c r="L291" s="66">
        <f t="shared" si="685"/>
        <v>5.118937701699984E-2</v>
      </c>
      <c r="M291" s="66">
        <f t="shared" si="686"/>
        <v>-0.2489144846804856</v>
      </c>
      <c r="N291" s="66">
        <f t="shared" si="687"/>
        <v>0.41901098820710519</v>
      </c>
      <c r="O291" s="66">
        <f t="shared" si="688"/>
        <v>-0.39572873330032493</v>
      </c>
      <c r="P291" s="66">
        <f t="shared" si="689"/>
        <v>0.15544697661050089</v>
      </c>
      <c r="Q291" s="66">
        <f t="shared" si="690"/>
        <v>-0.2845563185961752</v>
      </c>
      <c r="R291" s="66">
        <f t="shared" si="691"/>
        <v>0.10104660568929168</v>
      </c>
      <c r="S291" s="66">
        <f t="shared" si="692"/>
        <v>-3.1276532841338911E-2</v>
      </c>
      <c r="T291" s="66">
        <f t="shared" si="693"/>
        <v>-5.2689655906218422E-2</v>
      </c>
      <c r="U291" s="66">
        <f t="shared" si="694"/>
        <v>-2.4705733681394074E-2</v>
      </c>
      <c r="V291" s="66">
        <f t="shared" si="695"/>
        <v>-0.29259554195549048</v>
      </c>
      <c r="W291" s="66">
        <f t="shared" si="696"/>
        <v>-0.35088941975783972</v>
      </c>
      <c r="X291" s="66">
        <f t="shared" si="697"/>
        <v>-8.2248253223688297E-2</v>
      </c>
      <c r="Y291" s="66">
        <f t="shared" si="698"/>
        <v>-0.14296148405179157</v>
      </c>
      <c r="Z291" s="66">
        <f t="shared" si="699"/>
        <v>0.13020195989108782</v>
      </c>
      <c r="AA291" s="66">
        <f t="shared" si="700"/>
        <v>-0.24732601287564507</v>
      </c>
      <c r="AB291" s="66">
        <f t="shared" si="701"/>
        <v>-7.7601065455209159E-2</v>
      </c>
      <c r="AC291" s="66">
        <f t="shared" si="702"/>
        <v>-3.294679710376501E-2</v>
      </c>
      <c r="AD291" s="66">
        <f t="shared" si="703"/>
        <v>-2.8219310875127687E-2</v>
      </c>
      <c r="AF291" s="4"/>
      <c r="AH291" s="3">
        <v>56</v>
      </c>
      <c r="AI291" s="66">
        <f t="shared" si="704"/>
        <v>2.5979569134128035E-3</v>
      </c>
      <c r="AJ291" s="66">
        <f t="shared" si="707"/>
        <v>0.19155153947421449</v>
      </c>
      <c r="AK291" s="66">
        <f t="shared" si="707"/>
        <v>6.8766978675088561E-2</v>
      </c>
      <c r="AL291" s="66">
        <f t="shared" si="707"/>
        <v>9.996469760213153E-2</v>
      </c>
      <c r="AM291" s="66">
        <f t="shared" si="707"/>
        <v>6.7304472574329838E-2</v>
      </c>
      <c r="AN291" s="66">
        <f t="shared" si="707"/>
        <v>6.3841484606292243E-2</v>
      </c>
      <c r="AO291" s="66">
        <f t="shared" si="707"/>
        <v>-7.8233966390901018E-3</v>
      </c>
      <c r="AP291" s="66">
        <f t="shared" si="707"/>
        <v>3.8263686590990803E-2</v>
      </c>
      <c r="AQ291" s="66">
        <f t="shared" si="707"/>
        <v>0.20452864079541994</v>
      </c>
      <c r="AR291" s="66">
        <f t="shared" si="707"/>
        <v>6.8306369709586812E-2</v>
      </c>
      <c r="AS291" s="66">
        <f t="shared" si="707"/>
        <v>0.14643910105049054</v>
      </c>
      <c r="AT291" s="66">
        <f t="shared" si="707"/>
        <v>-1.0530829760568249E-3</v>
      </c>
      <c r="AU291" s="66">
        <f t="shared" si="707"/>
        <v>6.9222994182363717E-2</v>
      </c>
      <c r="AV291" s="66">
        <f t="shared" si="707"/>
        <v>-4.7749657582495143E-2</v>
      </c>
      <c r="AW291" s="66">
        <f t="shared" si="707"/>
        <v>8.785696646652999E-2</v>
      </c>
      <c r="AX291" s="66">
        <f t="shared" si="707"/>
        <v>8.1916126591095137E-2</v>
      </c>
      <c r="AY291" s="66">
        <f t="shared" si="707"/>
        <v>9.5333798580178025E-3</v>
      </c>
      <c r="AZ291" s="66">
        <f t="shared" si="707"/>
        <v>1.7047431714713693E-2</v>
      </c>
      <c r="BA291" s="66">
        <f t="shared" si="707"/>
        <v>2.0047110139150597E-2</v>
      </c>
      <c r="BB291" s="66">
        <f t="shared" si="707"/>
        <v>3.1326211608797193E-2</v>
      </c>
      <c r="BC291" s="66">
        <f t="shared" si="707"/>
        <v>-2.8107056758345763E-2</v>
      </c>
      <c r="BD291" s="66">
        <f t="shared" si="707"/>
        <v>-4.3409616382859582E-2</v>
      </c>
      <c r="BE291" s="66">
        <f t="shared" si="707"/>
        <v>2.945421173268015E-2</v>
      </c>
      <c r="BF291" s="66">
        <f t="shared" si="707"/>
        <v>-2.1630388756465235E-2</v>
      </c>
      <c r="BG291" s="66">
        <f t="shared" si="707"/>
        <v>-3.5608914142686687E-2</v>
      </c>
      <c r="BH291" s="66">
        <f t="shared" si="707"/>
        <v>-3.2593286401565648E-2</v>
      </c>
      <c r="BI291" s="66">
        <f t="shared" si="707"/>
        <v>2.2703813454696554E-2</v>
      </c>
      <c r="BJ291" s="66">
        <f t="shared" si="707"/>
        <v>4.0840658300016201E-2</v>
      </c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</row>
    <row r="292" spans="2:85" x14ac:dyDescent="0.3">
      <c r="B292" s="54"/>
      <c r="C292" s="3">
        <v>57</v>
      </c>
      <c r="D292" s="66">
        <f t="shared" si="677"/>
        <v>-9.8072939033767154E-2</v>
      </c>
      <c r="E292" s="66">
        <f t="shared" si="678"/>
        <v>0.34907343856169432</v>
      </c>
      <c r="F292" s="66">
        <f t="shared" si="679"/>
        <v>0.23397585611211216</v>
      </c>
      <c r="G292" s="66">
        <f t="shared" si="680"/>
        <v>0.18254166029738333</v>
      </c>
      <c r="H292" s="66">
        <f t="shared" si="681"/>
        <v>0.12476030428861896</v>
      </c>
      <c r="I292" s="66">
        <f t="shared" si="682"/>
        <v>0.2529115458552561</v>
      </c>
      <c r="J292" s="66">
        <f t="shared" si="683"/>
        <v>-2.6180540807100288E-2</v>
      </c>
      <c r="K292" s="66">
        <f t="shared" si="684"/>
        <v>2.2788319704152123E-2</v>
      </c>
      <c r="L292" s="66">
        <f t="shared" si="685"/>
        <v>5.118937701699984E-2</v>
      </c>
      <c r="M292" s="66">
        <f t="shared" si="686"/>
        <v>-0.2489144846804856</v>
      </c>
      <c r="N292" s="66">
        <f t="shared" si="687"/>
        <v>0.41901098820710519</v>
      </c>
      <c r="O292" s="66">
        <f t="shared" si="688"/>
        <v>-0.39572873330032493</v>
      </c>
      <c r="P292" s="66">
        <f t="shared" si="689"/>
        <v>0.15544697661050089</v>
      </c>
      <c r="Q292" s="66">
        <f t="shared" si="690"/>
        <v>-0.2845563185961752</v>
      </c>
      <c r="R292" s="66">
        <f t="shared" si="691"/>
        <v>0.10104660568929168</v>
      </c>
      <c r="S292" s="66">
        <f t="shared" si="692"/>
        <v>-3.1276532841338911E-2</v>
      </c>
      <c r="T292" s="66">
        <f t="shared" si="693"/>
        <v>-5.2689655906218422E-2</v>
      </c>
      <c r="U292" s="66">
        <f t="shared" si="694"/>
        <v>-2.4705733681394074E-2</v>
      </c>
      <c r="V292" s="66">
        <f t="shared" si="695"/>
        <v>-0.29259554195549048</v>
      </c>
      <c r="W292" s="66">
        <f t="shared" si="696"/>
        <v>-0.35088941975783972</v>
      </c>
      <c r="X292" s="66">
        <f t="shared" si="697"/>
        <v>-8.2248253223688297E-2</v>
      </c>
      <c r="Y292" s="66">
        <f t="shared" si="698"/>
        <v>-0.14296148405179157</v>
      </c>
      <c r="Z292" s="66">
        <f t="shared" si="699"/>
        <v>0.13020195989108782</v>
      </c>
      <c r="AA292" s="66">
        <f t="shared" si="700"/>
        <v>-0.24732601287564507</v>
      </c>
      <c r="AB292" s="66">
        <f t="shared" si="701"/>
        <v>-7.7601065455209159E-2</v>
      </c>
      <c r="AC292" s="66">
        <f t="shared" si="702"/>
        <v>-3.294679710376501E-2</v>
      </c>
      <c r="AD292" s="66">
        <f t="shared" si="703"/>
        <v>-2.8219310875127687E-2</v>
      </c>
      <c r="AF292" s="4"/>
      <c r="AH292" s="3">
        <v>57</v>
      </c>
      <c r="AI292" s="66">
        <f t="shared" si="704"/>
        <v>2.5979569134128035E-3</v>
      </c>
      <c r="AJ292" s="66">
        <f t="shared" si="707"/>
        <v>0.19155153947421449</v>
      </c>
      <c r="AK292" s="66">
        <f t="shared" si="707"/>
        <v>6.8766978675088561E-2</v>
      </c>
      <c r="AL292" s="66">
        <f t="shared" si="707"/>
        <v>9.996469760213153E-2</v>
      </c>
      <c r="AM292" s="66">
        <f t="shared" si="707"/>
        <v>6.7304472574329838E-2</v>
      </c>
      <c r="AN292" s="66">
        <f t="shared" si="707"/>
        <v>6.3841484606292243E-2</v>
      </c>
      <c r="AO292" s="66">
        <f t="shared" si="707"/>
        <v>-7.8233966390901018E-3</v>
      </c>
      <c r="AP292" s="66">
        <f t="shared" si="707"/>
        <v>3.8263686590990803E-2</v>
      </c>
      <c r="AQ292" s="66">
        <f t="shared" si="707"/>
        <v>0.20452864079541994</v>
      </c>
      <c r="AR292" s="66">
        <f t="shared" si="707"/>
        <v>6.8306369709586812E-2</v>
      </c>
      <c r="AS292" s="66">
        <f t="shared" si="707"/>
        <v>0.14643910105049054</v>
      </c>
      <c r="AT292" s="66">
        <f t="shared" si="707"/>
        <v>-1.0530829760568249E-3</v>
      </c>
      <c r="AU292" s="66">
        <f t="shared" si="707"/>
        <v>6.9222994182363717E-2</v>
      </c>
      <c r="AV292" s="66">
        <f t="shared" si="707"/>
        <v>-4.7749657582495143E-2</v>
      </c>
      <c r="AW292" s="66">
        <f t="shared" si="707"/>
        <v>8.785696646652999E-2</v>
      </c>
      <c r="AX292" s="66">
        <f t="shared" si="707"/>
        <v>8.1916126591095137E-2</v>
      </c>
      <c r="AY292" s="66">
        <f t="shared" si="707"/>
        <v>9.5333798580178025E-3</v>
      </c>
      <c r="AZ292" s="66">
        <f t="shared" si="707"/>
        <v>1.7047431714713693E-2</v>
      </c>
      <c r="BA292" s="66">
        <f t="shared" si="707"/>
        <v>2.0047110139150597E-2</v>
      </c>
      <c r="BB292" s="66">
        <f t="shared" si="707"/>
        <v>3.1326211608797193E-2</v>
      </c>
      <c r="BC292" s="66">
        <f t="shared" si="707"/>
        <v>-2.8107056758345763E-2</v>
      </c>
      <c r="BD292" s="66">
        <f t="shared" si="707"/>
        <v>-4.3409616382859582E-2</v>
      </c>
      <c r="BE292" s="66">
        <f t="shared" si="707"/>
        <v>2.945421173268015E-2</v>
      </c>
      <c r="BF292" s="66">
        <f t="shared" si="707"/>
        <v>-2.1630388756465235E-2</v>
      </c>
      <c r="BG292" s="66">
        <f t="shared" si="707"/>
        <v>-3.5608914142686687E-2</v>
      </c>
      <c r="BH292" s="66">
        <f t="shared" si="707"/>
        <v>-3.2593286401565648E-2</v>
      </c>
      <c r="BI292" s="66">
        <f t="shared" si="707"/>
        <v>2.2703813454696554E-2</v>
      </c>
      <c r="BJ292" s="66">
        <f t="shared" si="707"/>
        <v>4.0840658300016201E-2</v>
      </c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</row>
    <row r="293" spans="2:85" x14ac:dyDescent="0.3">
      <c r="B293" s="54"/>
      <c r="C293" s="3">
        <v>58</v>
      </c>
      <c r="D293" s="66">
        <f t="shared" si="677"/>
        <v>-9.8072939033767154E-2</v>
      </c>
      <c r="E293" s="66">
        <f t="shared" si="678"/>
        <v>0.34907343856169432</v>
      </c>
      <c r="F293" s="66">
        <f t="shared" si="679"/>
        <v>0.23397585611211216</v>
      </c>
      <c r="G293" s="66">
        <f t="shared" si="680"/>
        <v>0.18254166029738333</v>
      </c>
      <c r="H293" s="66">
        <f t="shared" si="681"/>
        <v>0.12476030428861896</v>
      </c>
      <c r="I293" s="66">
        <f t="shared" si="682"/>
        <v>0.2529115458552561</v>
      </c>
      <c r="J293" s="66">
        <f t="shared" si="683"/>
        <v>-2.6180540807100288E-2</v>
      </c>
      <c r="K293" s="66">
        <f t="shared" si="684"/>
        <v>2.2788319704152123E-2</v>
      </c>
      <c r="L293" s="66">
        <f t="shared" si="685"/>
        <v>5.118937701699984E-2</v>
      </c>
      <c r="M293" s="66">
        <f t="shared" si="686"/>
        <v>-0.2489144846804856</v>
      </c>
      <c r="N293" s="66">
        <f t="shared" si="687"/>
        <v>0.41901098820710519</v>
      </c>
      <c r="O293" s="66">
        <f t="shared" si="688"/>
        <v>-0.39572873330032493</v>
      </c>
      <c r="P293" s="66">
        <f t="shared" si="689"/>
        <v>0.15544697661050089</v>
      </c>
      <c r="Q293" s="66">
        <f t="shared" si="690"/>
        <v>-0.2845563185961752</v>
      </c>
      <c r="R293" s="66">
        <f t="shared" si="691"/>
        <v>0.10104660568929168</v>
      </c>
      <c r="S293" s="66">
        <f t="shared" si="692"/>
        <v>-3.1276532841338911E-2</v>
      </c>
      <c r="T293" s="66">
        <f t="shared" si="693"/>
        <v>-5.2689655906218422E-2</v>
      </c>
      <c r="U293" s="66">
        <f t="shared" si="694"/>
        <v>-2.4705733681394074E-2</v>
      </c>
      <c r="V293" s="66">
        <f t="shared" si="695"/>
        <v>-0.29259554195549048</v>
      </c>
      <c r="W293" s="66">
        <f t="shared" si="696"/>
        <v>-0.35088941975783972</v>
      </c>
      <c r="X293" s="66">
        <f t="shared" si="697"/>
        <v>-8.2248253223688297E-2</v>
      </c>
      <c r="Y293" s="66">
        <f t="shared" si="698"/>
        <v>-0.14296148405179157</v>
      </c>
      <c r="Z293" s="66">
        <f t="shared" si="699"/>
        <v>0.13020195989108782</v>
      </c>
      <c r="AA293" s="66">
        <f t="shared" si="700"/>
        <v>-0.24732601287564507</v>
      </c>
      <c r="AB293" s="66">
        <f t="shared" si="701"/>
        <v>-7.7601065455209159E-2</v>
      </c>
      <c r="AC293" s="66">
        <f t="shared" si="702"/>
        <v>-3.294679710376501E-2</v>
      </c>
      <c r="AD293" s="66">
        <f t="shared" si="703"/>
        <v>-2.8219310875127687E-2</v>
      </c>
      <c r="AF293" s="4"/>
      <c r="AH293" s="3">
        <v>58</v>
      </c>
      <c r="AI293" s="66">
        <f t="shared" si="704"/>
        <v>2.5979569134128035E-3</v>
      </c>
      <c r="AJ293" s="66">
        <f t="shared" si="707"/>
        <v>0.19155153947421449</v>
      </c>
      <c r="AK293" s="66">
        <f t="shared" si="707"/>
        <v>6.8766978675088561E-2</v>
      </c>
      <c r="AL293" s="66">
        <f t="shared" si="707"/>
        <v>9.996469760213153E-2</v>
      </c>
      <c r="AM293" s="66">
        <f t="shared" si="707"/>
        <v>6.7304472574329838E-2</v>
      </c>
      <c r="AN293" s="66">
        <f t="shared" si="707"/>
        <v>6.3841484606292243E-2</v>
      </c>
      <c r="AO293" s="66">
        <f t="shared" si="707"/>
        <v>-7.8233966390901018E-3</v>
      </c>
      <c r="AP293" s="66">
        <f t="shared" si="707"/>
        <v>3.8263686590990803E-2</v>
      </c>
      <c r="AQ293" s="66">
        <f t="shared" si="707"/>
        <v>0.20452864079541994</v>
      </c>
      <c r="AR293" s="66">
        <f t="shared" si="707"/>
        <v>6.8306369709586812E-2</v>
      </c>
      <c r="AS293" s="66">
        <f t="shared" si="707"/>
        <v>0.14643910105049054</v>
      </c>
      <c r="AT293" s="66">
        <f t="shared" si="707"/>
        <v>-1.0530829760568249E-3</v>
      </c>
      <c r="AU293" s="66">
        <f t="shared" si="707"/>
        <v>6.9222994182363717E-2</v>
      </c>
      <c r="AV293" s="66">
        <f t="shared" si="707"/>
        <v>-4.7749657582495143E-2</v>
      </c>
      <c r="AW293" s="66">
        <f t="shared" si="707"/>
        <v>8.785696646652999E-2</v>
      </c>
      <c r="AX293" s="66">
        <f t="shared" si="707"/>
        <v>8.1916126591095137E-2</v>
      </c>
      <c r="AY293" s="66">
        <f t="shared" si="707"/>
        <v>9.5333798580178025E-3</v>
      </c>
      <c r="AZ293" s="66">
        <f t="shared" si="707"/>
        <v>1.7047431714713693E-2</v>
      </c>
      <c r="BA293" s="66">
        <f t="shared" si="707"/>
        <v>2.0047110139150597E-2</v>
      </c>
      <c r="BB293" s="66">
        <f t="shared" si="707"/>
        <v>3.1326211608797193E-2</v>
      </c>
      <c r="BC293" s="66">
        <f t="shared" si="707"/>
        <v>-2.8107056758345763E-2</v>
      </c>
      <c r="BD293" s="66">
        <f t="shared" si="707"/>
        <v>-4.3409616382859582E-2</v>
      </c>
      <c r="BE293" s="66">
        <f t="shared" si="707"/>
        <v>2.945421173268015E-2</v>
      </c>
      <c r="BF293" s="66">
        <f t="shared" si="707"/>
        <v>-2.1630388756465235E-2</v>
      </c>
      <c r="BG293" s="66">
        <f t="shared" si="707"/>
        <v>-3.5608914142686687E-2</v>
      </c>
      <c r="BH293" s="66">
        <f t="shared" si="707"/>
        <v>-3.2593286401565648E-2</v>
      </c>
      <c r="BI293" s="66">
        <f t="shared" si="707"/>
        <v>2.2703813454696554E-2</v>
      </c>
      <c r="BJ293" s="66">
        <f t="shared" si="707"/>
        <v>4.0840658300016201E-2</v>
      </c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</row>
    <row r="294" spans="2:85" x14ac:dyDescent="0.3">
      <c r="B294" s="54"/>
      <c r="C294" s="3">
        <v>59</v>
      </c>
      <c r="D294" s="66">
        <f t="shared" si="677"/>
        <v>-9.8072939033767154E-2</v>
      </c>
      <c r="E294" s="66">
        <f t="shared" si="678"/>
        <v>0.34907343856169432</v>
      </c>
      <c r="F294" s="66">
        <f t="shared" si="679"/>
        <v>0.23397585611211216</v>
      </c>
      <c r="G294" s="66">
        <f t="shared" si="680"/>
        <v>0.18254166029738333</v>
      </c>
      <c r="H294" s="66">
        <f t="shared" si="681"/>
        <v>0.12476030428861896</v>
      </c>
      <c r="I294" s="66">
        <f t="shared" si="682"/>
        <v>0.2529115458552561</v>
      </c>
      <c r="J294" s="66">
        <f t="shared" si="683"/>
        <v>-2.6180540807100288E-2</v>
      </c>
      <c r="K294" s="66">
        <f t="shared" si="684"/>
        <v>2.2788319704152123E-2</v>
      </c>
      <c r="L294" s="66">
        <f t="shared" si="685"/>
        <v>5.118937701699984E-2</v>
      </c>
      <c r="M294" s="66">
        <f t="shared" si="686"/>
        <v>-0.2489144846804856</v>
      </c>
      <c r="N294" s="66">
        <f t="shared" si="687"/>
        <v>0.41901098820710519</v>
      </c>
      <c r="O294" s="66">
        <f t="shared" si="688"/>
        <v>-0.39572873330032493</v>
      </c>
      <c r="P294" s="66">
        <f t="shared" si="689"/>
        <v>0.15544697661050089</v>
      </c>
      <c r="Q294" s="66">
        <f t="shared" si="690"/>
        <v>-0.2845563185961752</v>
      </c>
      <c r="R294" s="66">
        <f t="shared" si="691"/>
        <v>0.10104660568929168</v>
      </c>
      <c r="S294" s="66">
        <f t="shared" si="692"/>
        <v>-3.1276532841338911E-2</v>
      </c>
      <c r="T294" s="66">
        <f t="shared" si="693"/>
        <v>-5.2689655906218422E-2</v>
      </c>
      <c r="U294" s="66">
        <f t="shared" si="694"/>
        <v>-2.4705733681394074E-2</v>
      </c>
      <c r="V294" s="66">
        <f t="shared" si="695"/>
        <v>-0.29259554195549048</v>
      </c>
      <c r="W294" s="66">
        <f t="shared" si="696"/>
        <v>-0.35088941975783972</v>
      </c>
      <c r="X294" s="66">
        <f t="shared" si="697"/>
        <v>-8.2248253223688297E-2</v>
      </c>
      <c r="Y294" s="66">
        <f t="shared" si="698"/>
        <v>-0.14296148405179157</v>
      </c>
      <c r="Z294" s="66">
        <f t="shared" si="699"/>
        <v>0.13020195989108782</v>
      </c>
      <c r="AA294" s="66">
        <f t="shared" si="700"/>
        <v>-0.24732601287564507</v>
      </c>
      <c r="AB294" s="66">
        <f t="shared" si="701"/>
        <v>-7.7601065455209159E-2</v>
      </c>
      <c r="AC294" s="66">
        <f t="shared" si="702"/>
        <v>-3.294679710376501E-2</v>
      </c>
      <c r="AD294" s="66">
        <f t="shared" si="703"/>
        <v>-2.8219310875127687E-2</v>
      </c>
      <c r="AF294" s="4"/>
      <c r="AH294" s="3">
        <v>59</v>
      </c>
      <c r="AI294" s="66">
        <f t="shared" si="704"/>
        <v>2.5979569134128035E-3</v>
      </c>
      <c r="AJ294" s="66">
        <f t="shared" si="707"/>
        <v>0.19155153947421449</v>
      </c>
      <c r="AK294" s="66">
        <f t="shared" si="707"/>
        <v>6.8766978675088561E-2</v>
      </c>
      <c r="AL294" s="66">
        <f t="shared" si="707"/>
        <v>9.996469760213153E-2</v>
      </c>
      <c r="AM294" s="66">
        <f t="shared" si="707"/>
        <v>6.7304472574329838E-2</v>
      </c>
      <c r="AN294" s="66">
        <f t="shared" si="707"/>
        <v>6.3841484606292243E-2</v>
      </c>
      <c r="AO294" s="66">
        <f t="shared" si="707"/>
        <v>-7.8233966390901018E-3</v>
      </c>
      <c r="AP294" s="66">
        <f t="shared" si="707"/>
        <v>3.8263686590990803E-2</v>
      </c>
      <c r="AQ294" s="66">
        <f t="shared" si="707"/>
        <v>0.20452864079541994</v>
      </c>
      <c r="AR294" s="66">
        <f t="shared" si="707"/>
        <v>6.8306369709586812E-2</v>
      </c>
      <c r="AS294" s="66">
        <f t="shared" si="707"/>
        <v>0.14643910105049054</v>
      </c>
      <c r="AT294" s="66">
        <f t="shared" si="707"/>
        <v>-1.0530829760568249E-3</v>
      </c>
      <c r="AU294" s="66">
        <f t="shared" si="707"/>
        <v>6.9222994182363717E-2</v>
      </c>
      <c r="AV294" s="66">
        <f t="shared" si="707"/>
        <v>-4.7749657582495143E-2</v>
      </c>
      <c r="AW294" s="66">
        <f t="shared" si="707"/>
        <v>8.785696646652999E-2</v>
      </c>
      <c r="AX294" s="66">
        <f t="shared" si="707"/>
        <v>8.1916126591095137E-2</v>
      </c>
      <c r="AY294" s="66">
        <f t="shared" si="707"/>
        <v>9.5333798580178025E-3</v>
      </c>
      <c r="AZ294" s="66">
        <f t="shared" si="707"/>
        <v>1.7047431714713693E-2</v>
      </c>
      <c r="BA294" s="66">
        <f t="shared" si="707"/>
        <v>2.0047110139150597E-2</v>
      </c>
      <c r="BB294" s="66">
        <f t="shared" si="707"/>
        <v>3.1326211608797193E-2</v>
      </c>
      <c r="BC294" s="66">
        <f t="shared" si="707"/>
        <v>-2.8107056758345763E-2</v>
      </c>
      <c r="BD294" s="66">
        <f t="shared" si="707"/>
        <v>-4.3409616382859582E-2</v>
      </c>
      <c r="BE294" s="66">
        <f t="shared" si="707"/>
        <v>2.945421173268015E-2</v>
      </c>
      <c r="BF294" s="66">
        <f t="shared" si="707"/>
        <v>-2.1630388756465235E-2</v>
      </c>
      <c r="BG294" s="66">
        <f t="shared" si="707"/>
        <v>-3.5608914142686687E-2</v>
      </c>
      <c r="BH294" s="66">
        <f t="shared" si="707"/>
        <v>-3.2593286401565648E-2</v>
      </c>
      <c r="BI294" s="66">
        <f t="shared" si="707"/>
        <v>2.2703813454696554E-2</v>
      </c>
      <c r="BJ294" s="66">
        <f t="shared" si="707"/>
        <v>4.0840658300016201E-2</v>
      </c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</row>
    <row r="295" spans="2:85" x14ac:dyDescent="0.3">
      <c r="B295" s="54"/>
      <c r="C295" s="3">
        <v>60</v>
      </c>
      <c r="D295" s="66">
        <f t="shared" si="677"/>
        <v>-9.8072939033767154E-2</v>
      </c>
      <c r="E295" s="66">
        <f t="shared" si="678"/>
        <v>0.34907343856169432</v>
      </c>
      <c r="F295" s="66">
        <f t="shared" si="679"/>
        <v>0.23397585611211216</v>
      </c>
      <c r="G295" s="66">
        <f t="shared" si="680"/>
        <v>0.18254166029738333</v>
      </c>
      <c r="H295" s="66">
        <f t="shared" si="681"/>
        <v>0.12476030428861896</v>
      </c>
      <c r="I295" s="66">
        <f t="shared" si="682"/>
        <v>0.2529115458552561</v>
      </c>
      <c r="J295" s="66">
        <f t="shared" si="683"/>
        <v>-2.6180540807100288E-2</v>
      </c>
      <c r="K295" s="66">
        <f t="shared" si="684"/>
        <v>2.2788319704152123E-2</v>
      </c>
      <c r="L295" s="66">
        <f t="shared" si="685"/>
        <v>5.118937701699984E-2</v>
      </c>
      <c r="M295" s="66">
        <f t="shared" si="686"/>
        <v>-0.2489144846804856</v>
      </c>
      <c r="N295" s="66">
        <f t="shared" si="687"/>
        <v>0.41901098820710519</v>
      </c>
      <c r="O295" s="66">
        <f t="shared" si="688"/>
        <v>-0.39572873330032493</v>
      </c>
      <c r="P295" s="66">
        <f t="shared" si="689"/>
        <v>0.15544697661050089</v>
      </c>
      <c r="Q295" s="66">
        <f t="shared" si="690"/>
        <v>-0.2845563185961752</v>
      </c>
      <c r="R295" s="66">
        <f t="shared" si="691"/>
        <v>0.10104660568929168</v>
      </c>
      <c r="S295" s="66">
        <f t="shared" si="692"/>
        <v>-3.1276532841338911E-2</v>
      </c>
      <c r="T295" s="66">
        <f t="shared" si="693"/>
        <v>-5.2689655906218422E-2</v>
      </c>
      <c r="U295" s="66">
        <f t="shared" si="694"/>
        <v>-2.4705733681394074E-2</v>
      </c>
      <c r="V295" s="66">
        <f t="shared" si="695"/>
        <v>-0.29259554195549048</v>
      </c>
      <c r="W295" s="66">
        <f t="shared" si="696"/>
        <v>-0.35088941975783972</v>
      </c>
      <c r="X295" s="66">
        <f t="shared" si="697"/>
        <v>-8.2248253223688297E-2</v>
      </c>
      <c r="Y295" s="66">
        <f t="shared" si="698"/>
        <v>-0.14296148405179157</v>
      </c>
      <c r="Z295" s="66">
        <f t="shared" si="699"/>
        <v>0.13020195989108782</v>
      </c>
      <c r="AA295" s="66">
        <f t="shared" si="700"/>
        <v>-0.24732601287564507</v>
      </c>
      <c r="AB295" s="66">
        <f t="shared" si="701"/>
        <v>-7.7601065455209159E-2</v>
      </c>
      <c r="AC295" s="66">
        <f t="shared" si="702"/>
        <v>-3.294679710376501E-2</v>
      </c>
      <c r="AD295" s="66">
        <f t="shared" si="703"/>
        <v>-2.8219310875127687E-2</v>
      </c>
      <c r="AF295" s="4"/>
      <c r="AH295" s="3">
        <v>60</v>
      </c>
      <c r="AI295" s="66">
        <f t="shared" si="704"/>
        <v>2.5979569134128035E-3</v>
      </c>
      <c r="AJ295" s="66">
        <f t="shared" si="707"/>
        <v>0.19155153947421449</v>
      </c>
      <c r="AK295" s="66">
        <f t="shared" si="707"/>
        <v>6.8766978675088561E-2</v>
      </c>
      <c r="AL295" s="66">
        <f t="shared" si="707"/>
        <v>9.996469760213153E-2</v>
      </c>
      <c r="AM295" s="66">
        <f t="shared" si="707"/>
        <v>6.7304472574329838E-2</v>
      </c>
      <c r="AN295" s="66">
        <f t="shared" si="707"/>
        <v>6.3841484606292243E-2</v>
      </c>
      <c r="AO295" s="66">
        <f t="shared" si="707"/>
        <v>-7.8233966390901018E-3</v>
      </c>
      <c r="AP295" s="66">
        <f t="shared" si="707"/>
        <v>3.8263686590990803E-2</v>
      </c>
      <c r="AQ295" s="66">
        <f t="shared" si="707"/>
        <v>0.20452864079541994</v>
      </c>
      <c r="AR295" s="66">
        <f t="shared" si="707"/>
        <v>6.8306369709586812E-2</v>
      </c>
      <c r="AS295" s="66">
        <f t="shared" si="707"/>
        <v>0.14643910105049054</v>
      </c>
      <c r="AT295" s="66">
        <f t="shared" si="707"/>
        <v>-1.0530829760568249E-3</v>
      </c>
      <c r="AU295" s="66">
        <f t="shared" si="707"/>
        <v>6.9222994182363717E-2</v>
      </c>
      <c r="AV295" s="66">
        <f t="shared" si="707"/>
        <v>-4.7749657582495143E-2</v>
      </c>
      <c r="AW295" s="66">
        <f t="shared" si="707"/>
        <v>8.785696646652999E-2</v>
      </c>
      <c r="AX295" s="66">
        <f t="shared" si="707"/>
        <v>8.1916126591095137E-2</v>
      </c>
      <c r="AY295" s="66">
        <f t="shared" si="707"/>
        <v>9.5333798580178025E-3</v>
      </c>
      <c r="AZ295" s="66">
        <f t="shared" si="707"/>
        <v>1.7047431714713693E-2</v>
      </c>
      <c r="BA295" s="66">
        <f t="shared" si="707"/>
        <v>2.0047110139150597E-2</v>
      </c>
      <c r="BB295" s="66">
        <f t="shared" si="707"/>
        <v>3.1326211608797193E-2</v>
      </c>
      <c r="BC295" s="66">
        <f t="shared" si="707"/>
        <v>-2.8107056758345763E-2</v>
      </c>
      <c r="BD295" s="66">
        <f t="shared" si="707"/>
        <v>-4.3409616382859582E-2</v>
      </c>
      <c r="BE295" s="66">
        <f t="shared" si="707"/>
        <v>2.945421173268015E-2</v>
      </c>
      <c r="BF295" s="66">
        <f t="shared" si="707"/>
        <v>-2.1630388756465235E-2</v>
      </c>
      <c r="BG295" s="66">
        <f t="shared" si="707"/>
        <v>-3.5608914142686687E-2</v>
      </c>
      <c r="BH295" s="66">
        <f t="shared" si="707"/>
        <v>-3.2593286401565648E-2</v>
      </c>
      <c r="BI295" s="66">
        <f t="shared" si="707"/>
        <v>2.2703813454696554E-2</v>
      </c>
      <c r="BJ295" s="66">
        <f t="shared" si="707"/>
        <v>4.0840658300016201E-2</v>
      </c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</row>
    <row r="296" spans="2:85" x14ac:dyDescent="0.3">
      <c r="B296" s="54"/>
      <c r="C296" s="3">
        <v>61</v>
      </c>
      <c r="D296" s="66">
        <f t="shared" si="677"/>
        <v>-9.8072939033767154E-2</v>
      </c>
      <c r="E296" s="66">
        <f t="shared" si="678"/>
        <v>0.34907343856169432</v>
      </c>
      <c r="F296" s="66">
        <f t="shared" si="679"/>
        <v>0.23397585611211216</v>
      </c>
      <c r="G296" s="66">
        <f t="shared" si="680"/>
        <v>0.18254166029738333</v>
      </c>
      <c r="H296" s="66">
        <f t="shared" si="681"/>
        <v>0.12476030428861896</v>
      </c>
      <c r="I296" s="66">
        <f t="shared" si="682"/>
        <v>0.2529115458552561</v>
      </c>
      <c r="J296" s="66">
        <f t="shared" si="683"/>
        <v>-2.6180540807100288E-2</v>
      </c>
      <c r="K296" s="66">
        <f t="shared" si="684"/>
        <v>2.2788319704152123E-2</v>
      </c>
      <c r="L296" s="66">
        <f t="shared" si="685"/>
        <v>5.118937701699984E-2</v>
      </c>
      <c r="M296" s="66">
        <f t="shared" si="686"/>
        <v>-0.2489144846804856</v>
      </c>
      <c r="N296" s="66">
        <f t="shared" si="687"/>
        <v>0.41901098820710519</v>
      </c>
      <c r="O296" s="66">
        <f t="shared" si="688"/>
        <v>-0.39572873330032493</v>
      </c>
      <c r="P296" s="66">
        <f t="shared" si="689"/>
        <v>0.15544697661050089</v>
      </c>
      <c r="Q296" s="66">
        <f t="shared" si="690"/>
        <v>-0.2845563185961752</v>
      </c>
      <c r="R296" s="66">
        <f t="shared" si="691"/>
        <v>0.10104660568929168</v>
      </c>
      <c r="S296" s="66">
        <f t="shared" si="692"/>
        <v>-3.1276532841338911E-2</v>
      </c>
      <c r="T296" s="66">
        <f t="shared" si="693"/>
        <v>-5.2689655906218422E-2</v>
      </c>
      <c r="U296" s="66">
        <f t="shared" si="694"/>
        <v>-2.4705733681394074E-2</v>
      </c>
      <c r="V296" s="66">
        <f t="shared" si="695"/>
        <v>-0.29259554195549048</v>
      </c>
      <c r="W296" s="66">
        <f t="shared" si="696"/>
        <v>-0.35088941975783972</v>
      </c>
      <c r="X296" s="66">
        <f t="shared" si="697"/>
        <v>-8.2248253223688297E-2</v>
      </c>
      <c r="Y296" s="66">
        <f t="shared" si="698"/>
        <v>-0.14296148405179157</v>
      </c>
      <c r="Z296" s="66">
        <f t="shared" si="699"/>
        <v>0.13020195989108782</v>
      </c>
      <c r="AA296" s="66">
        <f t="shared" si="700"/>
        <v>-0.24732601287564507</v>
      </c>
      <c r="AB296" s="66">
        <f t="shared" si="701"/>
        <v>-7.7601065455209159E-2</v>
      </c>
      <c r="AC296" s="66">
        <f t="shared" si="702"/>
        <v>-3.294679710376501E-2</v>
      </c>
      <c r="AD296" s="66">
        <f t="shared" si="703"/>
        <v>-2.8219310875127687E-2</v>
      </c>
      <c r="AF296" s="4"/>
      <c r="AH296" s="3">
        <v>61</v>
      </c>
      <c r="AI296" s="66">
        <f t="shared" si="704"/>
        <v>2.5979569134128035E-3</v>
      </c>
      <c r="AJ296" s="66">
        <f t="shared" si="707"/>
        <v>0.19155153947421449</v>
      </c>
      <c r="AK296" s="66">
        <f t="shared" si="707"/>
        <v>6.8766978675088561E-2</v>
      </c>
      <c r="AL296" s="66">
        <f t="shared" si="707"/>
        <v>9.996469760213153E-2</v>
      </c>
      <c r="AM296" s="66">
        <f t="shared" si="707"/>
        <v>6.7304472574329838E-2</v>
      </c>
      <c r="AN296" s="66">
        <f t="shared" si="707"/>
        <v>6.3841484606292243E-2</v>
      </c>
      <c r="AO296" s="66">
        <f t="shared" si="707"/>
        <v>-7.8233966390901018E-3</v>
      </c>
      <c r="AP296" s="66">
        <f t="shared" si="707"/>
        <v>3.8263686590990803E-2</v>
      </c>
      <c r="AQ296" s="66">
        <f t="shared" si="707"/>
        <v>0.20452864079541994</v>
      </c>
      <c r="AR296" s="66">
        <f t="shared" si="707"/>
        <v>6.8306369709586812E-2</v>
      </c>
      <c r="AS296" s="66">
        <f t="shared" si="707"/>
        <v>0.14643910105049054</v>
      </c>
      <c r="AT296" s="66">
        <f t="shared" si="707"/>
        <v>-1.0530829760568249E-3</v>
      </c>
      <c r="AU296" s="66">
        <f t="shared" si="707"/>
        <v>6.9222994182363717E-2</v>
      </c>
      <c r="AV296" s="66">
        <f t="shared" si="707"/>
        <v>-4.7749657582495143E-2</v>
      </c>
      <c r="AW296" s="66">
        <f t="shared" si="707"/>
        <v>8.785696646652999E-2</v>
      </c>
      <c r="AX296" s="66">
        <f t="shared" si="707"/>
        <v>8.1916126591095137E-2</v>
      </c>
      <c r="AY296" s="66">
        <f t="shared" si="707"/>
        <v>9.5333798580178025E-3</v>
      </c>
      <c r="AZ296" s="66">
        <f t="shared" si="707"/>
        <v>1.7047431714713693E-2</v>
      </c>
      <c r="BA296" s="66">
        <f t="shared" si="707"/>
        <v>2.0047110139150597E-2</v>
      </c>
      <c r="BB296" s="66">
        <f t="shared" si="707"/>
        <v>3.1326211608797193E-2</v>
      </c>
      <c r="BC296" s="66">
        <f t="shared" si="707"/>
        <v>-2.8107056758345763E-2</v>
      </c>
      <c r="BD296" s="66">
        <f t="shared" si="707"/>
        <v>-4.3409616382859582E-2</v>
      </c>
      <c r="BE296" s="66">
        <f t="shared" si="707"/>
        <v>2.945421173268015E-2</v>
      </c>
      <c r="BF296" s="66">
        <f t="shared" si="707"/>
        <v>-2.1630388756465235E-2</v>
      </c>
      <c r="BG296" s="66">
        <f t="shared" si="707"/>
        <v>-3.5608914142686687E-2</v>
      </c>
      <c r="BH296" s="66">
        <f t="shared" si="707"/>
        <v>-3.2593286401565648E-2</v>
      </c>
      <c r="BI296" s="66">
        <f t="shared" si="707"/>
        <v>2.2703813454696554E-2</v>
      </c>
      <c r="BJ296" s="66">
        <f t="shared" si="707"/>
        <v>4.0840658300016201E-2</v>
      </c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</row>
    <row r="297" spans="2:85" x14ac:dyDescent="0.3">
      <c r="B297" s="54"/>
      <c r="C297" s="3">
        <v>62</v>
      </c>
      <c r="D297" s="66">
        <f t="shared" si="677"/>
        <v>-9.8072939033767154E-2</v>
      </c>
      <c r="E297" s="66">
        <f t="shared" si="678"/>
        <v>0.34907343856169432</v>
      </c>
      <c r="F297" s="66">
        <f t="shared" si="679"/>
        <v>0.23397585611211216</v>
      </c>
      <c r="G297" s="66">
        <f t="shared" si="680"/>
        <v>0.18254166029738333</v>
      </c>
      <c r="H297" s="66">
        <f t="shared" si="681"/>
        <v>0.12476030428861896</v>
      </c>
      <c r="I297" s="66">
        <f t="shared" si="682"/>
        <v>0.2529115458552561</v>
      </c>
      <c r="J297" s="66">
        <f t="shared" si="683"/>
        <v>-2.6180540807100288E-2</v>
      </c>
      <c r="K297" s="66">
        <f t="shared" si="684"/>
        <v>2.2788319704152123E-2</v>
      </c>
      <c r="L297" s="66">
        <f t="shared" si="685"/>
        <v>5.118937701699984E-2</v>
      </c>
      <c r="M297" s="66">
        <f t="shared" si="686"/>
        <v>-0.2489144846804856</v>
      </c>
      <c r="N297" s="66">
        <f t="shared" si="687"/>
        <v>0.41901098820710519</v>
      </c>
      <c r="O297" s="66">
        <f t="shared" si="688"/>
        <v>-0.39572873330032493</v>
      </c>
      <c r="P297" s="66">
        <f t="shared" si="689"/>
        <v>0.15544697661050089</v>
      </c>
      <c r="Q297" s="66">
        <f t="shared" si="690"/>
        <v>-0.2845563185961752</v>
      </c>
      <c r="R297" s="66">
        <f t="shared" si="691"/>
        <v>0.10104660568929168</v>
      </c>
      <c r="S297" s="66">
        <f t="shared" si="692"/>
        <v>-3.1276532841338911E-2</v>
      </c>
      <c r="T297" s="66">
        <f t="shared" si="693"/>
        <v>-5.2689655906218422E-2</v>
      </c>
      <c r="U297" s="66">
        <f t="shared" si="694"/>
        <v>-2.4705733681394074E-2</v>
      </c>
      <c r="V297" s="66">
        <f t="shared" si="695"/>
        <v>-0.29259554195549048</v>
      </c>
      <c r="W297" s="66">
        <f t="shared" si="696"/>
        <v>-0.35088941975783972</v>
      </c>
      <c r="X297" s="66">
        <f t="shared" si="697"/>
        <v>-8.2248253223688297E-2</v>
      </c>
      <c r="Y297" s="66">
        <f t="shared" si="698"/>
        <v>-0.14296148405179157</v>
      </c>
      <c r="Z297" s="66">
        <f t="shared" si="699"/>
        <v>0.13020195989108782</v>
      </c>
      <c r="AA297" s="66">
        <f t="shared" si="700"/>
        <v>-0.24732601287564507</v>
      </c>
      <c r="AB297" s="66">
        <f t="shared" si="701"/>
        <v>-7.7601065455209159E-2</v>
      </c>
      <c r="AC297" s="66">
        <f t="shared" si="702"/>
        <v>-3.294679710376501E-2</v>
      </c>
      <c r="AD297" s="66">
        <f t="shared" si="703"/>
        <v>-2.8219310875127687E-2</v>
      </c>
      <c r="AF297" s="4"/>
      <c r="AH297" s="3">
        <v>62</v>
      </c>
      <c r="AI297" s="66">
        <f t="shared" si="704"/>
        <v>2.5979569134128035E-3</v>
      </c>
      <c r="AJ297" s="66">
        <f t="shared" si="707"/>
        <v>0.19155153947421449</v>
      </c>
      <c r="AK297" s="66">
        <f t="shared" si="707"/>
        <v>6.8766978675088561E-2</v>
      </c>
      <c r="AL297" s="66">
        <f t="shared" si="707"/>
        <v>9.996469760213153E-2</v>
      </c>
      <c r="AM297" s="66">
        <f t="shared" si="707"/>
        <v>6.7304472574329838E-2</v>
      </c>
      <c r="AN297" s="66">
        <f t="shared" si="707"/>
        <v>6.3841484606292243E-2</v>
      </c>
      <c r="AO297" s="66">
        <f t="shared" si="707"/>
        <v>-7.8233966390901018E-3</v>
      </c>
      <c r="AP297" s="66">
        <f t="shared" si="707"/>
        <v>3.8263686590990803E-2</v>
      </c>
      <c r="AQ297" s="66">
        <f t="shared" si="707"/>
        <v>0.20452864079541994</v>
      </c>
      <c r="AR297" s="66">
        <f t="shared" si="707"/>
        <v>6.8306369709586812E-2</v>
      </c>
      <c r="AS297" s="66">
        <f t="shared" si="707"/>
        <v>0.14643910105049054</v>
      </c>
      <c r="AT297" s="66">
        <f t="shared" si="707"/>
        <v>-1.0530829760568249E-3</v>
      </c>
      <c r="AU297" s="66">
        <f t="shared" si="707"/>
        <v>6.9222994182363717E-2</v>
      </c>
      <c r="AV297" s="66">
        <f t="shared" si="707"/>
        <v>-4.7749657582495143E-2</v>
      </c>
      <c r="AW297" s="66">
        <f t="shared" si="707"/>
        <v>8.785696646652999E-2</v>
      </c>
      <c r="AX297" s="66">
        <f t="shared" si="707"/>
        <v>8.1916126591095137E-2</v>
      </c>
      <c r="AY297" s="66">
        <f t="shared" si="707"/>
        <v>9.5333798580178025E-3</v>
      </c>
      <c r="AZ297" s="66">
        <f t="shared" si="707"/>
        <v>1.7047431714713693E-2</v>
      </c>
      <c r="BA297" s="66">
        <f t="shared" si="707"/>
        <v>2.0047110139150597E-2</v>
      </c>
      <c r="BB297" s="66">
        <f t="shared" si="707"/>
        <v>3.1326211608797193E-2</v>
      </c>
      <c r="BC297" s="66">
        <f t="shared" si="707"/>
        <v>-2.8107056758345763E-2</v>
      </c>
      <c r="BD297" s="66">
        <f t="shared" si="707"/>
        <v>-4.3409616382859582E-2</v>
      </c>
      <c r="BE297" s="66">
        <f t="shared" si="707"/>
        <v>2.945421173268015E-2</v>
      </c>
      <c r="BF297" s="66">
        <f t="shared" si="707"/>
        <v>-2.1630388756465235E-2</v>
      </c>
      <c r="BG297" s="66">
        <f t="shared" si="707"/>
        <v>-3.5608914142686687E-2</v>
      </c>
      <c r="BH297" s="66">
        <f t="shared" si="707"/>
        <v>-3.2593286401565648E-2</v>
      </c>
      <c r="BI297" s="66">
        <f t="shared" si="707"/>
        <v>2.2703813454696554E-2</v>
      </c>
      <c r="BJ297" s="66">
        <f t="shared" si="707"/>
        <v>4.0840658300016201E-2</v>
      </c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</row>
    <row r="298" spans="2:85" x14ac:dyDescent="0.3">
      <c r="B298" s="54"/>
      <c r="C298" s="67">
        <v>63</v>
      </c>
      <c r="D298" s="66">
        <f t="shared" ref="D298:D303" si="708">D$219</f>
        <v>-0.21535029590976898</v>
      </c>
      <c r="E298" s="66">
        <f t="shared" ref="E298:E303" si="709">E$219</f>
        <v>0.12933859702037576</v>
      </c>
      <c r="F298" s="66">
        <f t="shared" ref="F298:F303" si="710">F$219</f>
        <v>0.16489140660388832</v>
      </c>
      <c r="G298" s="66">
        <f t="shared" ref="G298:G303" si="711">G$219</f>
        <v>0.24818032462677719</v>
      </c>
      <c r="H298" s="66">
        <f t="shared" ref="H298:H303" si="712">H$219</f>
        <v>0.28431384468163773</v>
      </c>
      <c r="I298" s="66">
        <f t="shared" ref="I298:I303" si="713">I$219</f>
        <v>0.23459661698121792</v>
      </c>
      <c r="J298" s="66">
        <f t="shared" ref="J298:J303" si="714">J$219</f>
        <v>1.4338289455972746E-2</v>
      </c>
      <c r="K298" s="66">
        <f t="shared" ref="K298:K303" si="715">K$219</f>
        <v>0.1550873083539967</v>
      </c>
      <c r="L298" s="66">
        <f t="shared" ref="L298:L303" si="716">L$219</f>
        <v>0.18942668452518743</v>
      </c>
      <c r="M298" s="66">
        <f t="shared" ref="M298:M303" si="717">M$219</f>
        <v>-0.17872219600253461</v>
      </c>
      <c r="N298" s="66">
        <f t="shared" ref="N298:N303" si="718">N$219</f>
        <v>0.38255806386204805</v>
      </c>
      <c r="O298" s="66">
        <f t="shared" ref="O298:O303" si="719">O$219</f>
        <v>-0.40800460147876916</v>
      </c>
      <c r="P298" s="66">
        <f t="shared" ref="P298:P303" si="720">P$219</f>
        <v>5.7775107476086503E-2</v>
      </c>
      <c r="Q298" s="66">
        <f t="shared" ref="Q298:Q303" si="721">Q$219</f>
        <v>-0.266571208839334</v>
      </c>
      <c r="R298" s="66">
        <f t="shared" ref="R298:R303" si="722">R$219</f>
        <v>6.9400710282795361E-2</v>
      </c>
      <c r="S298" s="66">
        <f t="shared" ref="S298:S303" si="723">S$219</f>
        <v>-6.9647948236714968E-2</v>
      </c>
      <c r="T298" s="66">
        <f t="shared" ref="T298:T303" si="724">T$219</f>
        <v>9.607985745587461E-3</v>
      </c>
      <c r="U298" s="66">
        <f t="shared" ref="U298:U303" si="725">U$219</f>
        <v>-8.6591102937452827E-2</v>
      </c>
      <c r="V298" s="66">
        <f t="shared" ref="V298:V303" si="726">V$219</f>
        <v>-0.13157092264080175</v>
      </c>
      <c r="W298" s="66">
        <f t="shared" ref="W298:W303" si="727">W$219</f>
        <v>-0.28825540491460233</v>
      </c>
      <c r="X298" s="66">
        <f t="shared" ref="X298:X303" si="728">X$219</f>
        <v>-0.25087760050000729</v>
      </c>
      <c r="Y298" s="66">
        <f t="shared" ref="Y298:Y303" si="729">Y$219</f>
        <v>-0.15491784293984867</v>
      </c>
      <c r="Z298" s="66">
        <f t="shared" ref="Z298:Z303" si="730">Z$219</f>
        <v>-9.6241556453193322E-2</v>
      </c>
      <c r="AA298" s="66">
        <f t="shared" ref="AA298:AA303" si="731">AA$219</f>
        <v>-0.20726396362503263</v>
      </c>
      <c r="AB298" s="66">
        <f t="shared" ref="AB298:AB303" si="732">AB$219</f>
        <v>6.0807550243591059E-2</v>
      </c>
      <c r="AC298" s="66">
        <f t="shared" ref="AC298:AC303" si="733">AC$219</f>
        <v>-5.1444552720496591E-2</v>
      </c>
      <c r="AD298" s="66">
        <f t="shared" ref="AD298:AD303" si="734">AD$219</f>
        <v>4.8781683086362798E-2</v>
      </c>
      <c r="AF298" s="4"/>
      <c r="AH298" s="7">
        <v>63</v>
      </c>
      <c r="AI298" s="66">
        <f t="shared" ref="AI298:AX303" si="735">AI$219</f>
        <v>-0.17932012068929123</v>
      </c>
      <c r="AJ298" s="66">
        <f t="shared" si="735"/>
        <v>-9.2824022793806513E-2</v>
      </c>
      <c r="AK298" s="66">
        <f t="shared" si="735"/>
        <v>-6.4958191559837508E-2</v>
      </c>
      <c r="AL298" s="66">
        <f t="shared" si="735"/>
        <v>0.10096264120482325</v>
      </c>
      <c r="AM298" s="66">
        <f t="shared" si="735"/>
        <v>0.16221729224064638</v>
      </c>
      <c r="AN298" s="66">
        <f t="shared" si="735"/>
        <v>-1.9114164994448502E-2</v>
      </c>
      <c r="AO298" s="66">
        <f t="shared" si="735"/>
        <v>-3.1945287102719655E-2</v>
      </c>
      <c r="AP298" s="66">
        <f t="shared" si="735"/>
        <v>0.10592195451413311</v>
      </c>
      <c r="AQ298" s="66">
        <f t="shared" si="735"/>
        <v>0.27812522757690522</v>
      </c>
      <c r="AR298" s="66">
        <f t="shared" si="735"/>
        <v>7.385793766083551E-2</v>
      </c>
      <c r="AS298" s="66">
        <f t="shared" si="735"/>
        <v>4.5345455978731089E-2</v>
      </c>
      <c r="AT298" s="66">
        <f t="shared" si="735"/>
        <v>-7.7969671881203267E-2</v>
      </c>
      <c r="AU298" s="66">
        <f t="shared" si="735"/>
        <v>-9.3089595678753148E-2</v>
      </c>
      <c r="AV298" s="66">
        <f t="shared" si="735"/>
        <v>-9.4405268552356369E-2</v>
      </c>
      <c r="AW298" s="66">
        <f t="shared" si="735"/>
        <v>-8.4296496666689119E-3</v>
      </c>
      <c r="AX298" s="66">
        <f t="shared" si="735"/>
        <v>-2.1096009530983152E-2</v>
      </c>
      <c r="AY298" s="66">
        <f t="shared" ref="AJ298:BJ303" si="736">AY$219</f>
        <v>7.1903007831214637E-3</v>
      </c>
      <c r="AZ298" s="66">
        <f t="shared" si="736"/>
        <v>-0.10947865826804737</v>
      </c>
      <c r="BA298" s="66">
        <f t="shared" si="736"/>
        <v>0.11643100872713696</v>
      </c>
      <c r="BB298" s="66">
        <f t="shared" si="736"/>
        <v>2.9319505725332103E-2</v>
      </c>
      <c r="BC298" s="66">
        <f t="shared" si="736"/>
        <v>-0.26137712476136693</v>
      </c>
      <c r="BD298" s="66">
        <f t="shared" si="736"/>
        <v>-0.12000669599761904</v>
      </c>
      <c r="BE298" s="66">
        <f t="shared" si="736"/>
        <v>-0.26163002533830354</v>
      </c>
      <c r="BF298" s="66">
        <f t="shared" si="736"/>
        <v>-4.6209060232555242E-2</v>
      </c>
      <c r="BG298" s="66">
        <f t="shared" si="736"/>
        <v>3.815898082941125E-2</v>
      </c>
      <c r="BH298" s="66">
        <f t="shared" si="736"/>
        <v>-0.1157317627449997</v>
      </c>
      <c r="BI298" s="66">
        <f t="shared" si="736"/>
        <v>3.5064086689484748E-2</v>
      </c>
      <c r="BJ298" s="66">
        <f t="shared" si="736"/>
        <v>-2.2407071031940701E-2</v>
      </c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</row>
    <row r="299" spans="2:85" x14ac:dyDescent="0.3">
      <c r="B299" s="54"/>
      <c r="C299" s="3">
        <v>64</v>
      </c>
      <c r="D299" s="66">
        <f t="shared" si="708"/>
        <v>-0.21535029590976898</v>
      </c>
      <c r="E299" s="66">
        <f t="shared" si="709"/>
        <v>0.12933859702037576</v>
      </c>
      <c r="F299" s="66">
        <f t="shared" si="710"/>
        <v>0.16489140660388832</v>
      </c>
      <c r="G299" s="66">
        <f t="shared" si="711"/>
        <v>0.24818032462677719</v>
      </c>
      <c r="H299" s="66">
        <f t="shared" si="712"/>
        <v>0.28431384468163773</v>
      </c>
      <c r="I299" s="66">
        <f t="shared" si="713"/>
        <v>0.23459661698121792</v>
      </c>
      <c r="J299" s="66">
        <f t="shared" si="714"/>
        <v>1.4338289455972746E-2</v>
      </c>
      <c r="K299" s="66">
        <f t="shared" si="715"/>
        <v>0.1550873083539967</v>
      </c>
      <c r="L299" s="66">
        <f t="shared" si="716"/>
        <v>0.18942668452518743</v>
      </c>
      <c r="M299" s="66">
        <f t="shared" si="717"/>
        <v>-0.17872219600253461</v>
      </c>
      <c r="N299" s="66">
        <f t="shared" si="718"/>
        <v>0.38255806386204805</v>
      </c>
      <c r="O299" s="66">
        <f t="shared" si="719"/>
        <v>-0.40800460147876916</v>
      </c>
      <c r="P299" s="66">
        <f t="shared" si="720"/>
        <v>5.7775107476086503E-2</v>
      </c>
      <c r="Q299" s="66">
        <f t="shared" si="721"/>
        <v>-0.266571208839334</v>
      </c>
      <c r="R299" s="66">
        <f t="shared" si="722"/>
        <v>6.9400710282795361E-2</v>
      </c>
      <c r="S299" s="66">
        <f t="shared" si="723"/>
        <v>-6.9647948236714968E-2</v>
      </c>
      <c r="T299" s="66">
        <f t="shared" si="724"/>
        <v>9.607985745587461E-3</v>
      </c>
      <c r="U299" s="66">
        <f t="shared" si="725"/>
        <v>-8.6591102937452827E-2</v>
      </c>
      <c r="V299" s="66">
        <f t="shared" si="726"/>
        <v>-0.13157092264080175</v>
      </c>
      <c r="W299" s="66">
        <f t="shared" si="727"/>
        <v>-0.28825540491460233</v>
      </c>
      <c r="X299" s="66">
        <f t="shared" si="728"/>
        <v>-0.25087760050000729</v>
      </c>
      <c r="Y299" s="66">
        <f t="shared" si="729"/>
        <v>-0.15491784293984867</v>
      </c>
      <c r="Z299" s="66">
        <f t="shared" si="730"/>
        <v>-9.6241556453193322E-2</v>
      </c>
      <c r="AA299" s="66">
        <f t="shared" si="731"/>
        <v>-0.20726396362503263</v>
      </c>
      <c r="AB299" s="66">
        <f t="shared" si="732"/>
        <v>6.0807550243591059E-2</v>
      </c>
      <c r="AC299" s="66">
        <f t="shared" si="733"/>
        <v>-5.1444552720496591E-2</v>
      </c>
      <c r="AD299" s="66">
        <f t="shared" si="734"/>
        <v>4.8781683086362798E-2</v>
      </c>
      <c r="AF299" s="4"/>
      <c r="AH299" s="3">
        <v>64</v>
      </c>
      <c r="AI299" s="66">
        <f t="shared" si="735"/>
        <v>-0.17932012068929123</v>
      </c>
      <c r="AJ299" s="66">
        <f t="shared" si="736"/>
        <v>-9.2824022793806513E-2</v>
      </c>
      <c r="AK299" s="66">
        <f t="shared" si="736"/>
        <v>-6.4958191559837508E-2</v>
      </c>
      <c r="AL299" s="66">
        <f t="shared" si="736"/>
        <v>0.10096264120482325</v>
      </c>
      <c r="AM299" s="66">
        <f t="shared" si="736"/>
        <v>0.16221729224064638</v>
      </c>
      <c r="AN299" s="66">
        <f t="shared" si="736"/>
        <v>-1.9114164994448502E-2</v>
      </c>
      <c r="AO299" s="66">
        <f t="shared" si="736"/>
        <v>-3.1945287102719655E-2</v>
      </c>
      <c r="AP299" s="66">
        <f t="shared" si="736"/>
        <v>0.10592195451413311</v>
      </c>
      <c r="AQ299" s="66">
        <f t="shared" si="736"/>
        <v>0.27812522757690522</v>
      </c>
      <c r="AR299" s="66">
        <f t="shared" si="736"/>
        <v>7.385793766083551E-2</v>
      </c>
      <c r="AS299" s="66">
        <f t="shared" si="736"/>
        <v>4.5345455978731089E-2</v>
      </c>
      <c r="AT299" s="66">
        <f t="shared" si="736"/>
        <v>-7.7969671881203267E-2</v>
      </c>
      <c r="AU299" s="66">
        <f t="shared" si="736"/>
        <v>-9.3089595678753148E-2</v>
      </c>
      <c r="AV299" s="66">
        <f t="shared" si="736"/>
        <v>-9.4405268552356369E-2</v>
      </c>
      <c r="AW299" s="66">
        <f t="shared" si="736"/>
        <v>-8.4296496666689119E-3</v>
      </c>
      <c r="AX299" s="66">
        <f t="shared" si="736"/>
        <v>-2.1096009530983152E-2</v>
      </c>
      <c r="AY299" s="66">
        <f t="shared" si="736"/>
        <v>7.1903007831214637E-3</v>
      </c>
      <c r="AZ299" s="66">
        <f t="shared" si="736"/>
        <v>-0.10947865826804737</v>
      </c>
      <c r="BA299" s="66">
        <f t="shared" si="736"/>
        <v>0.11643100872713696</v>
      </c>
      <c r="BB299" s="66">
        <f t="shared" si="736"/>
        <v>2.9319505725332103E-2</v>
      </c>
      <c r="BC299" s="66">
        <f t="shared" si="736"/>
        <v>-0.26137712476136693</v>
      </c>
      <c r="BD299" s="66">
        <f t="shared" si="736"/>
        <v>-0.12000669599761904</v>
      </c>
      <c r="BE299" s="66">
        <f t="shared" si="736"/>
        <v>-0.26163002533830354</v>
      </c>
      <c r="BF299" s="66">
        <f t="shared" si="736"/>
        <v>-4.6209060232555242E-2</v>
      </c>
      <c r="BG299" s="66">
        <f t="shared" si="736"/>
        <v>3.815898082941125E-2</v>
      </c>
      <c r="BH299" s="66">
        <f t="shared" si="736"/>
        <v>-0.1157317627449997</v>
      </c>
      <c r="BI299" s="66">
        <f t="shared" si="736"/>
        <v>3.5064086689484748E-2</v>
      </c>
      <c r="BJ299" s="66">
        <f t="shared" si="736"/>
        <v>-2.2407071031940701E-2</v>
      </c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</row>
    <row r="300" spans="2:85" x14ac:dyDescent="0.3">
      <c r="B300" s="54"/>
      <c r="C300" s="3">
        <v>65</v>
      </c>
      <c r="D300" s="66">
        <f t="shared" si="708"/>
        <v>-0.21535029590976898</v>
      </c>
      <c r="E300" s="66">
        <f t="shared" si="709"/>
        <v>0.12933859702037576</v>
      </c>
      <c r="F300" s="66">
        <f t="shared" si="710"/>
        <v>0.16489140660388832</v>
      </c>
      <c r="G300" s="66">
        <f t="shared" si="711"/>
        <v>0.24818032462677719</v>
      </c>
      <c r="H300" s="66">
        <f t="shared" si="712"/>
        <v>0.28431384468163773</v>
      </c>
      <c r="I300" s="66">
        <f t="shared" si="713"/>
        <v>0.23459661698121792</v>
      </c>
      <c r="J300" s="66">
        <f t="shared" si="714"/>
        <v>1.4338289455972746E-2</v>
      </c>
      <c r="K300" s="66">
        <f t="shared" si="715"/>
        <v>0.1550873083539967</v>
      </c>
      <c r="L300" s="66">
        <f t="shared" si="716"/>
        <v>0.18942668452518743</v>
      </c>
      <c r="M300" s="66">
        <f t="shared" si="717"/>
        <v>-0.17872219600253461</v>
      </c>
      <c r="N300" s="66">
        <f t="shared" si="718"/>
        <v>0.38255806386204805</v>
      </c>
      <c r="O300" s="66">
        <f t="shared" si="719"/>
        <v>-0.40800460147876916</v>
      </c>
      <c r="P300" s="66">
        <f t="shared" si="720"/>
        <v>5.7775107476086503E-2</v>
      </c>
      <c r="Q300" s="66">
        <f t="shared" si="721"/>
        <v>-0.266571208839334</v>
      </c>
      <c r="R300" s="66">
        <f t="shared" si="722"/>
        <v>6.9400710282795361E-2</v>
      </c>
      <c r="S300" s="66">
        <f t="shared" si="723"/>
        <v>-6.9647948236714968E-2</v>
      </c>
      <c r="T300" s="66">
        <f t="shared" si="724"/>
        <v>9.607985745587461E-3</v>
      </c>
      <c r="U300" s="66">
        <f t="shared" si="725"/>
        <v>-8.6591102937452827E-2</v>
      </c>
      <c r="V300" s="66">
        <f t="shared" si="726"/>
        <v>-0.13157092264080175</v>
      </c>
      <c r="W300" s="66">
        <f t="shared" si="727"/>
        <v>-0.28825540491460233</v>
      </c>
      <c r="X300" s="66">
        <f t="shared" si="728"/>
        <v>-0.25087760050000729</v>
      </c>
      <c r="Y300" s="66">
        <f t="shared" si="729"/>
        <v>-0.15491784293984867</v>
      </c>
      <c r="Z300" s="66">
        <f t="shared" si="730"/>
        <v>-9.6241556453193322E-2</v>
      </c>
      <c r="AA300" s="66">
        <f t="shared" si="731"/>
        <v>-0.20726396362503263</v>
      </c>
      <c r="AB300" s="66">
        <f t="shared" si="732"/>
        <v>6.0807550243591059E-2</v>
      </c>
      <c r="AC300" s="66">
        <f t="shared" si="733"/>
        <v>-5.1444552720496591E-2</v>
      </c>
      <c r="AD300" s="66">
        <f t="shared" si="734"/>
        <v>4.8781683086362798E-2</v>
      </c>
      <c r="AF300" s="4"/>
      <c r="AH300" s="3">
        <v>65</v>
      </c>
      <c r="AI300" s="66">
        <f t="shared" si="735"/>
        <v>-0.17932012068929123</v>
      </c>
      <c r="AJ300" s="66">
        <f t="shared" si="736"/>
        <v>-9.2824022793806513E-2</v>
      </c>
      <c r="AK300" s="66">
        <f t="shared" si="736"/>
        <v>-6.4958191559837508E-2</v>
      </c>
      <c r="AL300" s="66">
        <f t="shared" si="736"/>
        <v>0.10096264120482325</v>
      </c>
      <c r="AM300" s="66">
        <f t="shared" si="736"/>
        <v>0.16221729224064638</v>
      </c>
      <c r="AN300" s="66">
        <f t="shared" si="736"/>
        <v>-1.9114164994448502E-2</v>
      </c>
      <c r="AO300" s="66">
        <f t="shared" si="736"/>
        <v>-3.1945287102719655E-2</v>
      </c>
      <c r="AP300" s="66">
        <f t="shared" si="736"/>
        <v>0.10592195451413311</v>
      </c>
      <c r="AQ300" s="66">
        <f t="shared" si="736"/>
        <v>0.27812522757690522</v>
      </c>
      <c r="AR300" s="66">
        <f t="shared" si="736"/>
        <v>7.385793766083551E-2</v>
      </c>
      <c r="AS300" s="66">
        <f t="shared" si="736"/>
        <v>4.5345455978731089E-2</v>
      </c>
      <c r="AT300" s="66">
        <f t="shared" si="736"/>
        <v>-7.7969671881203267E-2</v>
      </c>
      <c r="AU300" s="66">
        <f t="shared" si="736"/>
        <v>-9.3089595678753148E-2</v>
      </c>
      <c r="AV300" s="66">
        <f t="shared" si="736"/>
        <v>-9.4405268552356369E-2</v>
      </c>
      <c r="AW300" s="66">
        <f t="shared" si="736"/>
        <v>-8.4296496666689119E-3</v>
      </c>
      <c r="AX300" s="66">
        <f t="shared" si="736"/>
        <v>-2.1096009530983152E-2</v>
      </c>
      <c r="AY300" s="66">
        <f t="shared" si="736"/>
        <v>7.1903007831214637E-3</v>
      </c>
      <c r="AZ300" s="66">
        <f t="shared" si="736"/>
        <v>-0.10947865826804737</v>
      </c>
      <c r="BA300" s="66">
        <f t="shared" si="736"/>
        <v>0.11643100872713696</v>
      </c>
      <c r="BB300" s="66">
        <f t="shared" si="736"/>
        <v>2.9319505725332103E-2</v>
      </c>
      <c r="BC300" s="66">
        <f t="shared" si="736"/>
        <v>-0.26137712476136693</v>
      </c>
      <c r="BD300" s="66">
        <f t="shared" si="736"/>
        <v>-0.12000669599761904</v>
      </c>
      <c r="BE300" s="66">
        <f t="shared" si="736"/>
        <v>-0.26163002533830354</v>
      </c>
      <c r="BF300" s="66">
        <f t="shared" si="736"/>
        <v>-4.6209060232555242E-2</v>
      </c>
      <c r="BG300" s="66">
        <f t="shared" si="736"/>
        <v>3.815898082941125E-2</v>
      </c>
      <c r="BH300" s="66">
        <f t="shared" si="736"/>
        <v>-0.1157317627449997</v>
      </c>
      <c r="BI300" s="66">
        <f t="shared" si="736"/>
        <v>3.5064086689484748E-2</v>
      </c>
      <c r="BJ300" s="66">
        <f t="shared" si="736"/>
        <v>-2.2407071031940701E-2</v>
      </c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</row>
    <row r="301" spans="2:85" x14ac:dyDescent="0.3">
      <c r="B301" s="54"/>
      <c r="C301" s="3">
        <v>66</v>
      </c>
      <c r="D301" s="66">
        <f t="shared" si="708"/>
        <v>-0.21535029590976898</v>
      </c>
      <c r="E301" s="66">
        <f t="shared" si="709"/>
        <v>0.12933859702037576</v>
      </c>
      <c r="F301" s="66">
        <f t="shared" si="710"/>
        <v>0.16489140660388832</v>
      </c>
      <c r="G301" s="66">
        <f t="shared" si="711"/>
        <v>0.24818032462677719</v>
      </c>
      <c r="H301" s="66">
        <f t="shared" si="712"/>
        <v>0.28431384468163773</v>
      </c>
      <c r="I301" s="66">
        <f t="shared" si="713"/>
        <v>0.23459661698121792</v>
      </c>
      <c r="J301" s="66">
        <f t="shared" si="714"/>
        <v>1.4338289455972746E-2</v>
      </c>
      <c r="K301" s="66">
        <f t="shared" si="715"/>
        <v>0.1550873083539967</v>
      </c>
      <c r="L301" s="66">
        <f t="shared" si="716"/>
        <v>0.18942668452518743</v>
      </c>
      <c r="M301" s="66">
        <f t="shared" si="717"/>
        <v>-0.17872219600253461</v>
      </c>
      <c r="N301" s="66">
        <f t="shared" si="718"/>
        <v>0.38255806386204805</v>
      </c>
      <c r="O301" s="66">
        <f t="shared" si="719"/>
        <v>-0.40800460147876916</v>
      </c>
      <c r="P301" s="66">
        <f t="shared" si="720"/>
        <v>5.7775107476086503E-2</v>
      </c>
      <c r="Q301" s="66">
        <f t="shared" si="721"/>
        <v>-0.266571208839334</v>
      </c>
      <c r="R301" s="66">
        <f t="shared" si="722"/>
        <v>6.9400710282795361E-2</v>
      </c>
      <c r="S301" s="66">
        <f t="shared" si="723"/>
        <v>-6.9647948236714968E-2</v>
      </c>
      <c r="T301" s="66">
        <f t="shared" si="724"/>
        <v>9.607985745587461E-3</v>
      </c>
      <c r="U301" s="66">
        <f t="shared" si="725"/>
        <v>-8.6591102937452827E-2</v>
      </c>
      <c r="V301" s="66">
        <f t="shared" si="726"/>
        <v>-0.13157092264080175</v>
      </c>
      <c r="W301" s="66">
        <f t="shared" si="727"/>
        <v>-0.28825540491460233</v>
      </c>
      <c r="X301" s="66">
        <f t="shared" si="728"/>
        <v>-0.25087760050000729</v>
      </c>
      <c r="Y301" s="66">
        <f t="shared" si="729"/>
        <v>-0.15491784293984867</v>
      </c>
      <c r="Z301" s="66">
        <f t="shared" si="730"/>
        <v>-9.6241556453193322E-2</v>
      </c>
      <c r="AA301" s="66">
        <f t="shared" si="731"/>
        <v>-0.20726396362503263</v>
      </c>
      <c r="AB301" s="66">
        <f t="shared" si="732"/>
        <v>6.0807550243591059E-2</v>
      </c>
      <c r="AC301" s="66">
        <f t="shared" si="733"/>
        <v>-5.1444552720496591E-2</v>
      </c>
      <c r="AD301" s="66">
        <f t="shared" si="734"/>
        <v>4.8781683086362798E-2</v>
      </c>
      <c r="AF301" s="4"/>
      <c r="AH301" s="3">
        <v>66</v>
      </c>
      <c r="AI301" s="66">
        <f t="shared" si="735"/>
        <v>-0.17932012068929123</v>
      </c>
      <c r="AJ301" s="66">
        <f t="shared" si="736"/>
        <v>-9.2824022793806513E-2</v>
      </c>
      <c r="AK301" s="66">
        <f t="shared" si="736"/>
        <v>-6.4958191559837508E-2</v>
      </c>
      <c r="AL301" s="66">
        <f t="shared" si="736"/>
        <v>0.10096264120482325</v>
      </c>
      <c r="AM301" s="66">
        <f t="shared" si="736"/>
        <v>0.16221729224064638</v>
      </c>
      <c r="AN301" s="66">
        <f t="shared" si="736"/>
        <v>-1.9114164994448502E-2</v>
      </c>
      <c r="AO301" s="66">
        <f t="shared" si="736"/>
        <v>-3.1945287102719655E-2</v>
      </c>
      <c r="AP301" s="66">
        <f t="shared" si="736"/>
        <v>0.10592195451413311</v>
      </c>
      <c r="AQ301" s="66">
        <f t="shared" si="736"/>
        <v>0.27812522757690522</v>
      </c>
      <c r="AR301" s="66">
        <f t="shared" si="736"/>
        <v>7.385793766083551E-2</v>
      </c>
      <c r="AS301" s="66">
        <f t="shared" si="736"/>
        <v>4.5345455978731089E-2</v>
      </c>
      <c r="AT301" s="66">
        <f t="shared" si="736"/>
        <v>-7.7969671881203267E-2</v>
      </c>
      <c r="AU301" s="66">
        <f t="shared" si="736"/>
        <v>-9.3089595678753148E-2</v>
      </c>
      <c r="AV301" s="66">
        <f t="shared" si="736"/>
        <v>-9.4405268552356369E-2</v>
      </c>
      <c r="AW301" s="66">
        <f t="shared" si="736"/>
        <v>-8.4296496666689119E-3</v>
      </c>
      <c r="AX301" s="66">
        <f t="shared" si="736"/>
        <v>-2.1096009530983152E-2</v>
      </c>
      <c r="AY301" s="66">
        <f t="shared" si="736"/>
        <v>7.1903007831214637E-3</v>
      </c>
      <c r="AZ301" s="66">
        <f t="shared" si="736"/>
        <v>-0.10947865826804737</v>
      </c>
      <c r="BA301" s="66">
        <f t="shared" si="736"/>
        <v>0.11643100872713696</v>
      </c>
      <c r="BB301" s="66">
        <f t="shared" si="736"/>
        <v>2.9319505725332103E-2</v>
      </c>
      <c r="BC301" s="66">
        <f t="shared" si="736"/>
        <v>-0.26137712476136693</v>
      </c>
      <c r="BD301" s="66">
        <f t="shared" si="736"/>
        <v>-0.12000669599761904</v>
      </c>
      <c r="BE301" s="66">
        <f t="shared" si="736"/>
        <v>-0.26163002533830354</v>
      </c>
      <c r="BF301" s="66">
        <f t="shared" si="736"/>
        <v>-4.6209060232555242E-2</v>
      </c>
      <c r="BG301" s="66">
        <f t="shared" si="736"/>
        <v>3.815898082941125E-2</v>
      </c>
      <c r="BH301" s="66">
        <f t="shared" si="736"/>
        <v>-0.1157317627449997</v>
      </c>
      <c r="BI301" s="66">
        <f t="shared" si="736"/>
        <v>3.5064086689484748E-2</v>
      </c>
      <c r="BJ301" s="66">
        <f t="shared" si="736"/>
        <v>-2.2407071031940701E-2</v>
      </c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</row>
    <row r="302" spans="2:85" x14ac:dyDescent="0.3">
      <c r="B302" s="54"/>
      <c r="C302" s="3">
        <v>67</v>
      </c>
      <c r="D302" s="66">
        <f t="shared" si="708"/>
        <v>-0.21535029590976898</v>
      </c>
      <c r="E302" s="66">
        <f t="shared" si="709"/>
        <v>0.12933859702037576</v>
      </c>
      <c r="F302" s="66">
        <f t="shared" si="710"/>
        <v>0.16489140660388832</v>
      </c>
      <c r="G302" s="66">
        <f t="shared" si="711"/>
        <v>0.24818032462677719</v>
      </c>
      <c r="H302" s="66">
        <f t="shared" si="712"/>
        <v>0.28431384468163773</v>
      </c>
      <c r="I302" s="66">
        <f t="shared" si="713"/>
        <v>0.23459661698121792</v>
      </c>
      <c r="J302" s="66">
        <f t="shared" si="714"/>
        <v>1.4338289455972746E-2</v>
      </c>
      <c r="K302" s="66">
        <f t="shared" si="715"/>
        <v>0.1550873083539967</v>
      </c>
      <c r="L302" s="66">
        <f t="shared" si="716"/>
        <v>0.18942668452518743</v>
      </c>
      <c r="M302" s="66">
        <f t="shared" si="717"/>
        <v>-0.17872219600253461</v>
      </c>
      <c r="N302" s="66">
        <f t="shared" si="718"/>
        <v>0.38255806386204805</v>
      </c>
      <c r="O302" s="66">
        <f t="shared" si="719"/>
        <v>-0.40800460147876916</v>
      </c>
      <c r="P302" s="66">
        <f t="shared" si="720"/>
        <v>5.7775107476086503E-2</v>
      </c>
      <c r="Q302" s="66">
        <f t="shared" si="721"/>
        <v>-0.266571208839334</v>
      </c>
      <c r="R302" s="66">
        <f t="shared" si="722"/>
        <v>6.9400710282795361E-2</v>
      </c>
      <c r="S302" s="66">
        <f t="shared" si="723"/>
        <v>-6.9647948236714968E-2</v>
      </c>
      <c r="T302" s="66">
        <f t="shared" si="724"/>
        <v>9.607985745587461E-3</v>
      </c>
      <c r="U302" s="66">
        <f t="shared" si="725"/>
        <v>-8.6591102937452827E-2</v>
      </c>
      <c r="V302" s="66">
        <f t="shared" si="726"/>
        <v>-0.13157092264080175</v>
      </c>
      <c r="W302" s="66">
        <f t="shared" si="727"/>
        <v>-0.28825540491460233</v>
      </c>
      <c r="X302" s="66">
        <f t="shared" si="728"/>
        <v>-0.25087760050000729</v>
      </c>
      <c r="Y302" s="66">
        <f t="shared" si="729"/>
        <v>-0.15491784293984867</v>
      </c>
      <c r="Z302" s="66">
        <f t="shared" si="730"/>
        <v>-9.6241556453193322E-2</v>
      </c>
      <c r="AA302" s="66">
        <f t="shared" si="731"/>
        <v>-0.20726396362503263</v>
      </c>
      <c r="AB302" s="66">
        <f t="shared" si="732"/>
        <v>6.0807550243591059E-2</v>
      </c>
      <c r="AC302" s="66">
        <f t="shared" si="733"/>
        <v>-5.1444552720496591E-2</v>
      </c>
      <c r="AD302" s="66">
        <f t="shared" si="734"/>
        <v>4.8781683086362798E-2</v>
      </c>
      <c r="AF302" s="4"/>
      <c r="AH302" s="3">
        <v>67</v>
      </c>
      <c r="AI302" s="66">
        <f t="shared" si="735"/>
        <v>-0.17932012068929123</v>
      </c>
      <c r="AJ302" s="66">
        <f t="shared" si="736"/>
        <v>-9.2824022793806513E-2</v>
      </c>
      <c r="AK302" s="66">
        <f t="shared" si="736"/>
        <v>-6.4958191559837508E-2</v>
      </c>
      <c r="AL302" s="66">
        <f t="shared" si="736"/>
        <v>0.10096264120482325</v>
      </c>
      <c r="AM302" s="66">
        <f t="shared" si="736"/>
        <v>0.16221729224064638</v>
      </c>
      <c r="AN302" s="66">
        <f t="shared" si="736"/>
        <v>-1.9114164994448502E-2</v>
      </c>
      <c r="AO302" s="66">
        <f t="shared" si="736"/>
        <v>-3.1945287102719655E-2</v>
      </c>
      <c r="AP302" s="66">
        <f t="shared" si="736"/>
        <v>0.10592195451413311</v>
      </c>
      <c r="AQ302" s="66">
        <f t="shared" si="736"/>
        <v>0.27812522757690522</v>
      </c>
      <c r="AR302" s="66">
        <f t="shared" si="736"/>
        <v>7.385793766083551E-2</v>
      </c>
      <c r="AS302" s="66">
        <f t="shared" si="736"/>
        <v>4.5345455978731089E-2</v>
      </c>
      <c r="AT302" s="66">
        <f t="shared" si="736"/>
        <v>-7.7969671881203267E-2</v>
      </c>
      <c r="AU302" s="66">
        <f t="shared" si="736"/>
        <v>-9.3089595678753148E-2</v>
      </c>
      <c r="AV302" s="66">
        <f t="shared" si="736"/>
        <v>-9.4405268552356369E-2</v>
      </c>
      <c r="AW302" s="66">
        <f t="shared" si="736"/>
        <v>-8.4296496666689119E-3</v>
      </c>
      <c r="AX302" s="66">
        <f t="shared" si="736"/>
        <v>-2.1096009530983152E-2</v>
      </c>
      <c r="AY302" s="66">
        <f t="shared" si="736"/>
        <v>7.1903007831214637E-3</v>
      </c>
      <c r="AZ302" s="66">
        <f t="shared" si="736"/>
        <v>-0.10947865826804737</v>
      </c>
      <c r="BA302" s="66">
        <f t="shared" si="736"/>
        <v>0.11643100872713696</v>
      </c>
      <c r="BB302" s="66">
        <f t="shared" si="736"/>
        <v>2.9319505725332103E-2</v>
      </c>
      <c r="BC302" s="66">
        <f t="shared" si="736"/>
        <v>-0.26137712476136693</v>
      </c>
      <c r="BD302" s="66">
        <f t="shared" si="736"/>
        <v>-0.12000669599761904</v>
      </c>
      <c r="BE302" s="66">
        <f t="shared" si="736"/>
        <v>-0.26163002533830354</v>
      </c>
      <c r="BF302" s="66">
        <f t="shared" si="736"/>
        <v>-4.6209060232555242E-2</v>
      </c>
      <c r="BG302" s="66">
        <f t="shared" si="736"/>
        <v>3.815898082941125E-2</v>
      </c>
      <c r="BH302" s="66">
        <f t="shared" si="736"/>
        <v>-0.1157317627449997</v>
      </c>
      <c r="BI302" s="66">
        <f t="shared" si="736"/>
        <v>3.5064086689484748E-2</v>
      </c>
      <c r="BJ302" s="66">
        <f t="shared" si="736"/>
        <v>-2.2407071031940701E-2</v>
      </c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</row>
    <row r="303" spans="2:85" x14ac:dyDescent="0.3">
      <c r="B303" s="54"/>
      <c r="C303" s="3">
        <v>68</v>
      </c>
      <c r="D303" s="66">
        <f t="shared" si="708"/>
        <v>-0.21535029590976898</v>
      </c>
      <c r="E303" s="66">
        <f t="shared" si="709"/>
        <v>0.12933859702037576</v>
      </c>
      <c r="F303" s="66">
        <f t="shared" si="710"/>
        <v>0.16489140660388832</v>
      </c>
      <c r="G303" s="66">
        <f t="shared" si="711"/>
        <v>0.24818032462677719</v>
      </c>
      <c r="H303" s="66">
        <f t="shared" si="712"/>
        <v>0.28431384468163773</v>
      </c>
      <c r="I303" s="66">
        <f t="shared" si="713"/>
        <v>0.23459661698121792</v>
      </c>
      <c r="J303" s="66">
        <f t="shared" si="714"/>
        <v>1.4338289455972746E-2</v>
      </c>
      <c r="K303" s="66">
        <f t="shared" si="715"/>
        <v>0.1550873083539967</v>
      </c>
      <c r="L303" s="66">
        <f t="shared" si="716"/>
        <v>0.18942668452518743</v>
      </c>
      <c r="M303" s="66">
        <f t="shared" si="717"/>
        <v>-0.17872219600253461</v>
      </c>
      <c r="N303" s="66">
        <f t="shared" si="718"/>
        <v>0.38255806386204805</v>
      </c>
      <c r="O303" s="66">
        <f t="shared" si="719"/>
        <v>-0.40800460147876916</v>
      </c>
      <c r="P303" s="66">
        <f t="shared" si="720"/>
        <v>5.7775107476086503E-2</v>
      </c>
      <c r="Q303" s="66">
        <f t="shared" si="721"/>
        <v>-0.266571208839334</v>
      </c>
      <c r="R303" s="66">
        <f t="shared" si="722"/>
        <v>6.9400710282795361E-2</v>
      </c>
      <c r="S303" s="66">
        <f t="shared" si="723"/>
        <v>-6.9647948236714968E-2</v>
      </c>
      <c r="T303" s="66">
        <f t="shared" si="724"/>
        <v>9.607985745587461E-3</v>
      </c>
      <c r="U303" s="66">
        <f t="shared" si="725"/>
        <v>-8.6591102937452827E-2</v>
      </c>
      <c r="V303" s="66">
        <f t="shared" si="726"/>
        <v>-0.13157092264080175</v>
      </c>
      <c r="W303" s="66">
        <f t="shared" si="727"/>
        <v>-0.28825540491460233</v>
      </c>
      <c r="X303" s="66">
        <f t="shared" si="728"/>
        <v>-0.25087760050000729</v>
      </c>
      <c r="Y303" s="66">
        <f t="shared" si="729"/>
        <v>-0.15491784293984867</v>
      </c>
      <c r="Z303" s="66">
        <f t="shared" si="730"/>
        <v>-9.6241556453193322E-2</v>
      </c>
      <c r="AA303" s="66">
        <f t="shared" si="731"/>
        <v>-0.20726396362503263</v>
      </c>
      <c r="AB303" s="66">
        <f t="shared" si="732"/>
        <v>6.0807550243591059E-2</v>
      </c>
      <c r="AC303" s="66">
        <f t="shared" si="733"/>
        <v>-5.1444552720496591E-2</v>
      </c>
      <c r="AD303" s="66">
        <f t="shared" si="734"/>
        <v>4.8781683086362798E-2</v>
      </c>
      <c r="AF303" s="4"/>
      <c r="AH303" s="3">
        <v>68</v>
      </c>
      <c r="AI303" s="66">
        <f t="shared" si="735"/>
        <v>-0.17932012068929123</v>
      </c>
      <c r="AJ303" s="66">
        <f t="shared" si="736"/>
        <v>-9.2824022793806513E-2</v>
      </c>
      <c r="AK303" s="66">
        <f t="shared" si="736"/>
        <v>-6.4958191559837508E-2</v>
      </c>
      <c r="AL303" s="66">
        <f t="shared" si="736"/>
        <v>0.10096264120482325</v>
      </c>
      <c r="AM303" s="66">
        <f t="shared" si="736"/>
        <v>0.16221729224064638</v>
      </c>
      <c r="AN303" s="66">
        <f t="shared" si="736"/>
        <v>-1.9114164994448502E-2</v>
      </c>
      <c r="AO303" s="66">
        <f t="shared" si="736"/>
        <v>-3.1945287102719655E-2</v>
      </c>
      <c r="AP303" s="66">
        <f t="shared" si="736"/>
        <v>0.10592195451413311</v>
      </c>
      <c r="AQ303" s="66">
        <f t="shared" si="736"/>
        <v>0.27812522757690522</v>
      </c>
      <c r="AR303" s="66">
        <f t="shared" si="736"/>
        <v>7.385793766083551E-2</v>
      </c>
      <c r="AS303" s="66">
        <f t="shared" si="736"/>
        <v>4.5345455978731089E-2</v>
      </c>
      <c r="AT303" s="66">
        <f t="shared" si="736"/>
        <v>-7.7969671881203267E-2</v>
      </c>
      <c r="AU303" s="66">
        <f t="shared" si="736"/>
        <v>-9.3089595678753148E-2</v>
      </c>
      <c r="AV303" s="66">
        <f t="shared" si="736"/>
        <v>-9.4405268552356369E-2</v>
      </c>
      <c r="AW303" s="66">
        <f t="shared" si="736"/>
        <v>-8.4296496666689119E-3</v>
      </c>
      <c r="AX303" s="66">
        <f t="shared" si="736"/>
        <v>-2.1096009530983152E-2</v>
      </c>
      <c r="AY303" s="66">
        <f t="shared" si="736"/>
        <v>7.1903007831214637E-3</v>
      </c>
      <c r="AZ303" s="66">
        <f t="shared" si="736"/>
        <v>-0.10947865826804737</v>
      </c>
      <c r="BA303" s="66">
        <f t="shared" si="736"/>
        <v>0.11643100872713696</v>
      </c>
      <c r="BB303" s="66">
        <f t="shared" si="736"/>
        <v>2.9319505725332103E-2</v>
      </c>
      <c r="BC303" s="66">
        <f t="shared" si="736"/>
        <v>-0.26137712476136693</v>
      </c>
      <c r="BD303" s="66">
        <f t="shared" si="736"/>
        <v>-0.12000669599761904</v>
      </c>
      <c r="BE303" s="66">
        <f t="shared" si="736"/>
        <v>-0.26163002533830354</v>
      </c>
      <c r="BF303" s="66">
        <f t="shared" si="736"/>
        <v>-4.6209060232555242E-2</v>
      </c>
      <c r="BG303" s="66">
        <f t="shared" si="736"/>
        <v>3.815898082941125E-2</v>
      </c>
      <c r="BH303" s="66">
        <f t="shared" si="736"/>
        <v>-0.1157317627449997</v>
      </c>
      <c r="BI303" s="66">
        <f t="shared" si="736"/>
        <v>3.5064086689484748E-2</v>
      </c>
      <c r="BJ303" s="66">
        <f t="shared" si="736"/>
        <v>-2.2407071031940701E-2</v>
      </c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</row>
    <row r="304" spans="2:85" x14ac:dyDescent="0.3">
      <c r="B304" s="54"/>
      <c r="C304" s="67">
        <v>69</v>
      </c>
      <c r="D304" s="66">
        <f t="shared" ref="D304:M307" si="737">D$220</f>
        <v>-0.25563870299739794</v>
      </c>
      <c r="E304" s="66">
        <f t="shared" si="737"/>
        <v>0.16995999924651539</v>
      </c>
      <c r="F304" s="66">
        <f t="shared" si="737"/>
        <v>0.1582671320610243</v>
      </c>
      <c r="G304" s="66">
        <f t="shared" si="737"/>
        <v>0.22616668957130873</v>
      </c>
      <c r="H304" s="66">
        <f t="shared" si="737"/>
        <v>0.38036966606997846</v>
      </c>
      <c r="I304" s="66">
        <f t="shared" si="737"/>
        <v>0.1795362588368947</v>
      </c>
      <c r="J304" s="66">
        <f t="shared" si="737"/>
        <v>0.13682952911080148</v>
      </c>
      <c r="K304" s="66">
        <f t="shared" si="737"/>
        <v>5.1379907355979436E-2</v>
      </c>
      <c r="L304" s="66">
        <f t="shared" si="737"/>
        <v>-0.19502817984695206</v>
      </c>
      <c r="M304" s="66">
        <f t="shared" si="737"/>
        <v>-0.26693693397102708</v>
      </c>
      <c r="N304" s="66">
        <f t="shared" ref="N304:W307" si="738">N$220</f>
        <v>0.33013693851728831</v>
      </c>
      <c r="O304" s="66">
        <f t="shared" si="738"/>
        <v>-7.1292811463791253E-2</v>
      </c>
      <c r="P304" s="66">
        <f t="shared" si="738"/>
        <v>4.7014247194462753E-4</v>
      </c>
      <c r="Q304" s="66">
        <f t="shared" si="738"/>
        <v>-0.15446554725370723</v>
      </c>
      <c r="R304" s="66">
        <f t="shared" si="738"/>
        <v>9.5846233732342329E-2</v>
      </c>
      <c r="S304" s="66">
        <f t="shared" si="738"/>
        <v>-8.0430006080523933E-2</v>
      </c>
      <c r="T304" s="66">
        <f t="shared" si="738"/>
        <v>3.4850159106204003E-2</v>
      </c>
      <c r="U304" s="66">
        <f t="shared" si="738"/>
        <v>5.1379908831600617E-2</v>
      </c>
      <c r="V304" s="66">
        <f t="shared" si="738"/>
        <v>-0.24727840818517402</v>
      </c>
      <c r="W304" s="66">
        <f t="shared" si="738"/>
        <v>-0.28490348049384884</v>
      </c>
      <c r="X304" s="66">
        <f t="shared" ref="X304:AD307" si="739">X$220</f>
        <v>-0.21489129301420248</v>
      </c>
      <c r="Y304" s="66">
        <f t="shared" si="739"/>
        <v>2.0846317872024619E-2</v>
      </c>
      <c r="Z304" s="66">
        <f t="shared" si="739"/>
        <v>-1.3632243031031634E-2</v>
      </c>
      <c r="AA304" s="66">
        <f t="shared" si="739"/>
        <v>-0.28318038727805822</v>
      </c>
      <c r="AB304" s="66">
        <f t="shared" si="739"/>
        <v>1.9003514632991086E-2</v>
      </c>
      <c r="AC304" s="66">
        <f t="shared" si="739"/>
        <v>-2.0296966400570059E-2</v>
      </c>
      <c r="AD304" s="66">
        <f t="shared" si="739"/>
        <v>-8.4483258065627301E-2</v>
      </c>
      <c r="AF304" s="4"/>
      <c r="AH304" s="7">
        <v>69</v>
      </c>
      <c r="AI304" s="66">
        <f>AI$220</f>
        <v>-7.4491448104066257E-2</v>
      </c>
      <c r="AJ304" s="66">
        <f t="shared" ref="AJ304:BJ307" si="740">AJ$220</f>
        <v>9.2914459105186767E-2</v>
      </c>
      <c r="AK304" s="66">
        <f t="shared" si="740"/>
        <v>7.3534613570152049E-2</v>
      </c>
      <c r="AL304" s="66">
        <f t="shared" si="740"/>
        <v>0.22406608582220841</v>
      </c>
      <c r="AM304" s="66">
        <f t="shared" si="740"/>
        <v>0.40339019330184062</v>
      </c>
      <c r="AN304" s="66">
        <f t="shared" si="740"/>
        <v>7.0942556534081949E-2</v>
      </c>
      <c r="AO304" s="66">
        <f t="shared" si="740"/>
        <v>0.23566303222496282</v>
      </c>
      <c r="AP304" s="66">
        <f t="shared" si="740"/>
        <v>0.14733163318896952</v>
      </c>
      <c r="AQ304" s="66">
        <f t="shared" si="740"/>
        <v>3.8787442877619392E-2</v>
      </c>
      <c r="AR304" s="66">
        <f t="shared" si="740"/>
        <v>0.13076027936519685</v>
      </c>
      <c r="AS304" s="66">
        <f t="shared" si="740"/>
        <v>0.13804141030682501</v>
      </c>
      <c r="AT304" s="66">
        <f t="shared" si="740"/>
        <v>0.40385919780662821</v>
      </c>
      <c r="AU304" s="66">
        <f t="shared" si="740"/>
        <v>-5.2774810100414066E-3</v>
      </c>
      <c r="AV304" s="66">
        <f t="shared" si="740"/>
        <v>0.16281747270612432</v>
      </c>
      <c r="AW304" s="66">
        <f t="shared" si="740"/>
        <v>0.16313295345573189</v>
      </c>
      <c r="AX304" s="66">
        <f t="shared" si="740"/>
        <v>0.11323901229806151</v>
      </c>
      <c r="AY304" s="66">
        <f t="shared" si="740"/>
        <v>0.17754955381659188</v>
      </c>
      <c r="AZ304" s="66">
        <f t="shared" si="740"/>
        <v>0.17360943317385985</v>
      </c>
      <c r="BA304" s="66">
        <f t="shared" si="740"/>
        <v>0.1458406028556184</v>
      </c>
      <c r="BB304" s="66">
        <f t="shared" si="740"/>
        <v>0.17778850981893962</v>
      </c>
      <c r="BC304" s="66">
        <f t="shared" si="740"/>
        <v>-8.027373760270852E-2</v>
      </c>
      <c r="BD304" s="66">
        <f t="shared" si="740"/>
        <v>0.20087454448710787</v>
      </c>
      <c r="BE304" s="66">
        <f t="shared" si="740"/>
        <v>-3.3903632243288018E-2</v>
      </c>
      <c r="BF304" s="66">
        <f t="shared" si="740"/>
        <v>2.2991595787272709E-2</v>
      </c>
      <c r="BG304" s="66">
        <f t="shared" si="740"/>
        <v>0.14147202489166502</v>
      </c>
      <c r="BH304" s="66">
        <f t="shared" si="740"/>
        <v>6.0532903247780788E-2</v>
      </c>
      <c r="BI304" s="66">
        <f t="shared" si="740"/>
        <v>4.6916225210348245E-2</v>
      </c>
      <c r="BJ304" s="66">
        <f t="shared" si="740"/>
        <v>0.12415220136639517</v>
      </c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</row>
    <row r="305" spans="2:85" x14ac:dyDescent="0.3">
      <c r="B305" s="54"/>
      <c r="C305" s="3">
        <v>70</v>
      </c>
      <c r="D305" s="66">
        <f t="shared" si="737"/>
        <v>-0.25563870299739794</v>
      </c>
      <c r="E305" s="66">
        <f t="shared" si="737"/>
        <v>0.16995999924651539</v>
      </c>
      <c r="F305" s="66">
        <f t="shared" si="737"/>
        <v>0.1582671320610243</v>
      </c>
      <c r="G305" s="66">
        <f t="shared" si="737"/>
        <v>0.22616668957130873</v>
      </c>
      <c r="H305" s="66">
        <f t="shared" si="737"/>
        <v>0.38036966606997846</v>
      </c>
      <c r="I305" s="66">
        <f t="shared" si="737"/>
        <v>0.1795362588368947</v>
      </c>
      <c r="J305" s="66">
        <f t="shared" si="737"/>
        <v>0.13682952911080148</v>
      </c>
      <c r="K305" s="66">
        <f t="shared" si="737"/>
        <v>5.1379907355979436E-2</v>
      </c>
      <c r="L305" s="66">
        <f t="shared" si="737"/>
        <v>-0.19502817984695206</v>
      </c>
      <c r="M305" s="66">
        <f t="shared" si="737"/>
        <v>-0.26693693397102708</v>
      </c>
      <c r="N305" s="66">
        <f t="shared" si="738"/>
        <v>0.33013693851728831</v>
      </c>
      <c r="O305" s="66">
        <f t="shared" si="738"/>
        <v>-7.1292811463791253E-2</v>
      </c>
      <c r="P305" s="66">
        <f t="shared" si="738"/>
        <v>4.7014247194462753E-4</v>
      </c>
      <c r="Q305" s="66">
        <f t="shared" si="738"/>
        <v>-0.15446554725370723</v>
      </c>
      <c r="R305" s="66">
        <f t="shared" si="738"/>
        <v>9.5846233732342329E-2</v>
      </c>
      <c r="S305" s="66">
        <f t="shared" si="738"/>
        <v>-8.0430006080523933E-2</v>
      </c>
      <c r="T305" s="66">
        <f t="shared" si="738"/>
        <v>3.4850159106204003E-2</v>
      </c>
      <c r="U305" s="66">
        <f t="shared" si="738"/>
        <v>5.1379908831600617E-2</v>
      </c>
      <c r="V305" s="66">
        <f t="shared" si="738"/>
        <v>-0.24727840818517402</v>
      </c>
      <c r="W305" s="66">
        <f t="shared" si="738"/>
        <v>-0.28490348049384884</v>
      </c>
      <c r="X305" s="66">
        <f t="shared" si="739"/>
        <v>-0.21489129301420248</v>
      </c>
      <c r="Y305" s="66">
        <f t="shared" si="739"/>
        <v>2.0846317872024619E-2</v>
      </c>
      <c r="Z305" s="66">
        <f t="shared" si="739"/>
        <v>-1.3632243031031634E-2</v>
      </c>
      <c r="AA305" s="66">
        <f t="shared" si="739"/>
        <v>-0.28318038727805822</v>
      </c>
      <c r="AB305" s="66">
        <f t="shared" si="739"/>
        <v>1.9003514632991086E-2</v>
      </c>
      <c r="AC305" s="66">
        <f t="shared" si="739"/>
        <v>-2.0296966400570059E-2</v>
      </c>
      <c r="AD305" s="66">
        <f t="shared" si="739"/>
        <v>-8.4483258065627301E-2</v>
      </c>
      <c r="AF305" s="4"/>
      <c r="AH305" s="3">
        <v>70</v>
      </c>
      <c r="AI305" s="66">
        <f>AI$220</f>
        <v>-7.4491448104066257E-2</v>
      </c>
      <c r="AJ305" s="66">
        <f t="shared" si="740"/>
        <v>9.2914459105186767E-2</v>
      </c>
      <c r="AK305" s="66">
        <f t="shared" si="740"/>
        <v>7.3534613570152049E-2</v>
      </c>
      <c r="AL305" s="66">
        <f t="shared" si="740"/>
        <v>0.22406608582220841</v>
      </c>
      <c r="AM305" s="66">
        <f t="shared" si="740"/>
        <v>0.40339019330184062</v>
      </c>
      <c r="AN305" s="66">
        <f t="shared" si="740"/>
        <v>7.0942556534081949E-2</v>
      </c>
      <c r="AO305" s="66">
        <f t="shared" si="740"/>
        <v>0.23566303222496282</v>
      </c>
      <c r="AP305" s="66">
        <f t="shared" si="740"/>
        <v>0.14733163318896952</v>
      </c>
      <c r="AQ305" s="66">
        <f t="shared" si="740"/>
        <v>3.8787442877619392E-2</v>
      </c>
      <c r="AR305" s="66">
        <f t="shared" si="740"/>
        <v>0.13076027936519685</v>
      </c>
      <c r="AS305" s="66">
        <f t="shared" si="740"/>
        <v>0.13804141030682501</v>
      </c>
      <c r="AT305" s="66">
        <f t="shared" si="740"/>
        <v>0.40385919780662821</v>
      </c>
      <c r="AU305" s="66">
        <f t="shared" si="740"/>
        <v>-5.2774810100414066E-3</v>
      </c>
      <c r="AV305" s="66">
        <f t="shared" si="740"/>
        <v>0.16281747270612432</v>
      </c>
      <c r="AW305" s="66">
        <f t="shared" si="740"/>
        <v>0.16313295345573189</v>
      </c>
      <c r="AX305" s="66">
        <f t="shared" si="740"/>
        <v>0.11323901229806151</v>
      </c>
      <c r="AY305" s="66">
        <f t="shared" si="740"/>
        <v>0.17754955381659188</v>
      </c>
      <c r="AZ305" s="66">
        <f t="shared" si="740"/>
        <v>0.17360943317385985</v>
      </c>
      <c r="BA305" s="66">
        <f t="shared" si="740"/>
        <v>0.1458406028556184</v>
      </c>
      <c r="BB305" s="66">
        <f t="shared" si="740"/>
        <v>0.17778850981893962</v>
      </c>
      <c r="BC305" s="66">
        <f t="shared" si="740"/>
        <v>-8.027373760270852E-2</v>
      </c>
      <c r="BD305" s="66">
        <f t="shared" si="740"/>
        <v>0.20087454448710787</v>
      </c>
      <c r="BE305" s="66">
        <f t="shared" si="740"/>
        <v>-3.3903632243288018E-2</v>
      </c>
      <c r="BF305" s="66">
        <f t="shared" si="740"/>
        <v>2.2991595787272709E-2</v>
      </c>
      <c r="BG305" s="66">
        <f t="shared" si="740"/>
        <v>0.14147202489166502</v>
      </c>
      <c r="BH305" s="66">
        <f t="shared" si="740"/>
        <v>6.0532903247780788E-2</v>
      </c>
      <c r="BI305" s="66">
        <f t="shared" si="740"/>
        <v>4.6916225210348245E-2</v>
      </c>
      <c r="BJ305" s="66">
        <f t="shared" si="740"/>
        <v>0.12415220136639517</v>
      </c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</row>
    <row r="306" spans="2:85" x14ac:dyDescent="0.3">
      <c r="B306" s="54"/>
      <c r="C306" s="3">
        <v>71</v>
      </c>
      <c r="D306" s="66">
        <f t="shared" si="737"/>
        <v>-0.25563870299739794</v>
      </c>
      <c r="E306" s="66">
        <f t="shared" si="737"/>
        <v>0.16995999924651539</v>
      </c>
      <c r="F306" s="66">
        <f t="shared" si="737"/>
        <v>0.1582671320610243</v>
      </c>
      <c r="G306" s="66">
        <f t="shared" si="737"/>
        <v>0.22616668957130873</v>
      </c>
      <c r="H306" s="66">
        <f t="shared" si="737"/>
        <v>0.38036966606997846</v>
      </c>
      <c r="I306" s="66">
        <f t="shared" si="737"/>
        <v>0.1795362588368947</v>
      </c>
      <c r="J306" s="66">
        <f t="shared" si="737"/>
        <v>0.13682952911080148</v>
      </c>
      <c r="K306" s="66">
        <f t="shared" si="737"/>
        <v>5.1379907355979436E-2</v>
      </c>
      <c r="L306" s="66">
        <f t="shared" si="737"/>
        <v>-0.19502817984695206</v>
      </c>
      <c r="M306" s="66">
        <f t="shared" si="737"/>
        <v>-0.26693693397102708</v>
      </c>
      <c r="N306" s="66">
        <f t="shared" si="738"/>
        <v>0.33013693851728831</v>
      </c>
      <c r="O306" s="66">
        <f t="shared" si="738"/>
        <v>-7.1292811463791253E-2</v>
      </c>
      <c r="P306" s="66">
        <f t="shared" si="738"/>
        <v>4.7014247194462753E-4</v>
      </c>
      <c r="Q306" s="66">
        <f t="shared" si="738"/>
        <v>-0.15446554725370723</v>
      </c>
      <c r="R306" s="66">
        <f t="shared" si="738"/>
        <v>9.5846233732342329E-2</v>
      </c>
      <c r="S306" s="66">
        <f t="shared" si="738"/>
        <v>-8.0430006080523933E-2</v>
      </c>
      <c r="T306" s="66">
        <f t="shared" si="738"/>
        <v>3.4850159106204003E-2</v>
      </c>
      <c r="U306" s="66">
        <f t="shared" si="738"/>
        <v>5.1379908831600617E-2</v>
      </c>
      <c r="V306" s="66">
        <f t="shared" si="738"/>
        <v>-0.24727840818517402</v>
      </c>
      <c r="W306" s="66">
        <f t="shared" si="738"/>
        <v>-0.28490348049384884</v>
      </c>
      <c r="X306" s="66">
        <f t="shared" si="739"/>
        <v>-0.21489129301420248</v>
      </c>
      <c r="Y306" s="66">
        <f t="shared" si="739"/>
        <v>2.0846317872024619E-2</v>
      </c>
      <c r="Z306" s="66">
        <f t="shared" si="739"/>
        <v>-1.3632243031031634E-2</v>
      </c>
      <c r="AA306" s="66">
        <f t="shared" si="739"/>
        <v>-0.28318038727805822</v>
      </c>
      <c r="AB306" s="66">
        <f t="shared" si="739"/>
        <v>1.9003514632991086E-2</v>
      </c>
      <c r="AC306" s="66">
        <f t="shared" si="739"/>
        <v>-2.0296966400570059E-2</v>
      </c>
      <c r="AD306" s="66">
        <f t="shared" si="739"/>
        <v>-8.4483258065627301E-2</v>
      </c>
      <c r="AF306" s="4"/>
      <c r="AH306" s="3">
        <v>71</v>
      </c>
      <c r="AI306" s="66">
        <f>AI$220</f>
        <v>-7.4491448104066257E-2</v>
      </c>
      <c r="AJ306" s="66">
        <f t="shared" si="740"/>
        <v>9.2914459105186767E-2</v>
      </c>
      <c r="AK306" s="66">
        <f t="shared" si="740"/>
        <v>7.3534613570152049E-2</v>
      </c>
      <c r="AL306" s="66">
        <f t="shared" si="740"/>
        <v>0.22406608582220841</v>
      </c>
      <c r="AM306" s="66">
        <f t="shared" si="740"/>
        <v>0.40339019330184062</v>
      </c>
      <c r="AN306" s="66">
        <f t="shared" si="740"/>
        <v>7.0942556534081949E-2</v>
      </c>
      <c r="AO306" s="66">
        <f t="shared" si="740"/>
        <v>0.23566303222496282</v>
      </c>
      <c r="AP306" s="66">
        <f t="shared" si="740"/>
        <v>0.14733163318896952</v>
      </c>
      <c r="AQ306" s="66">
        <f t="shared" si="740"/>
        <v>3.8787442877619392E-2</v>
      </c>
      <c r="AR306" s="66">
        <f t="shared" si="740"/>
        <v>0.13076027936519685</v>
      </c>
      <c r="AS306" s="66">
        <f t="shared" si="740"/>
        <v>0.13804141030682501</v>
      </c>
      <c r="AT306" s="66">
        <f t="shared" si="740"/>
        <v>0.40385919780662821</v>
      </c>
      <c r="AU306" s="66">
        <f t="shared" si="740"/>
        <v>-5.2774810100414066E-3</v>
      </c>
      <c r="AV306" s="66">
        <f t="shared" si="740"/>
        <v>0.16281747270612432</v>
      </c>
      <c r="AW306" s="66">
        <f t="shared" si="740"/>
        <v>0.16313295345573189</v>
      </c>
      <c r="AX306" s="66">
        <f t="shared" si="740"/>
        <v>0.11323901229806151</v>
      </c>
      <c r="AY306" s="66">
        <f t="shared" si="740"/>
        <v>0.17754955381659188</v>
      </c>
      <c r="AZ306" s="66">
        <f t="shared" si="740"/>
        <v>0.17360943317385985</v>
      </c>
      <c r="BA306" s="66">
        <f t="shared" si="740"/>
        <v>0.1458406028556184</v>
      </c>
      <c r="BB306" s="66">
        <f t="shared" si="740"/>
        <v>0.17778850981893962</v>
      </c>
      <c r="BC306" s="66">
        <f t="shared" si="740"/>
        <v>-8.027373760270852E-2</v>
      </c>
      <c r="BD306" s="66">
        <f t="shared" si="740"/>
        <v>0.20087454448710787</v>
      </c>
      <c r="BE306" s="66">
        <f t="shared" si="740"/>
        <v>-3.3903632243288018E-2</v>
      </c>
      <c r="BF306" s="66">
        <f t="shared" si="740"/>
        <v>2.2991595787272709E-2</v>
      </c>
      <c r="BG306" s="66">
        <f t="shared" si="740"/>
        <v>0.14147202489166502</v>
      </c>
      <c r="BH306" s="66">
        <f t="shared" si="740"/>
        <v>6.0532903247780788E-2</v>
      </c>
      <c r="BI306" s="66">
        <f t="shared" si="740"/>
        <v>4.6916225210348245E-2</v>
      </c>
      <c r="BJ306" s="66">
        <f t="shared" si="740"/>
        <v>0.12415220136639517</v>
      </c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</row>
    <row r="307" spans="2:85" x14ac:dyDescent="0.3">
      <c r="B307" s="54"/>
      <c r="C307" s="3">
        <v>72</v>
      </c>
      <c r="D307" s="66">
        <f t="shared" si="737"/>
        <v>-0.25563870299739794</v>
      </c>
      <c r="E307" s="66">
        <f t="shared" si="737"/>
        <v>0.16995999924651539</v>
      </c>
      <c r="F307" s="66">
        <f t="shared" si="737"/>
        <v>0.1582671320610243</v>
      </c>
      <c r="G307" s="66">
        <f t="shared" si="737"/>
        <v>0.22616668957130873</v>
      </c>
      <c r="H307" s="66">
        <f t="shared" si="737"/>
        <v>0.38036966606997846</v>
      </c>
      <c r="I307" s="66">
        <f t="shared" si="737"/>
        <v>0.1795362588368947</v>
      </c>
      <c r="J307" s="66">
        <f t="shared" si="737"/>
        <v>0.13682952911080148</v>
      </c>
      <c r="K307" s="66">
        <f t="shared" si="737"/>
        <v>5.1379907355979436E-2</v>
      </c>
      <c r="L307" s="66">
        <f t="shared" si="737"/>
        <v>-0.19502817984695206</v>
      </c>
      <c r="M307" s="66">
        <f t="shared" si="737"/>
        <v>-0.26693693397102708</v>
      </c>
      <c r="N307" s="66">
        <f t="shared" si="738"/>
        <v>0.33013693851728831</v>
      </c>
      <c r="O307" s="66">
        <f t="shared" si="738"/>
        <v>-7.1292811463791253E-2</v>
      </c>
      <c r="P307" s="66">
        <f t="shared" si="738"/>
        <v>4.7014247194462753E-4</v>
      </c>
      <c r="Q307" s="66">
        <f t="shared" si="738"/>
        <v>-0.15446554725370723</v>
      </c>
      <c r="R307" s="66">
        <f t="shared" si="738"/>
        <v>9.5846233732342329E-2</v>
      </c>
      <c r="S307" s="66">
        <f t="shared" si="738"/>
        <v>-8.0430006080523933E-2</v>
      </c>
      <c r="T307" s="66">
        <f t="shared" si="738"/>
        <v>3.4850159106204003E-2</v>
      </c>
      <c r="U307" s="66">
        <f t="shared" si="738"/>
        <v>5.1379908831600617E-2</v>
      </c>
      <c r="V307" s="66">
        <f t="shared" si="738"/>
        <v>-0.24727840818517402</v>
      </c>
      <c r="W307" s="66">
        <f t="shared" si="738"/>
        <v>-0.28490348049384884</v>
      </c>
      <c r="X307" s="66">
        <f t="shared" si="739"/>
        <v>-0.21489129301420248</v>
      </c>
      <c r="Y307" s="66">
        <f t="shared" si="739"/>
        <v>2.0846317872024619E-2</v>
      </c>
      <c r="Z307" s="66">
        <f t="shared" si="739"/>
        <v>-1.3632243031031634E-2</v>
      </c>
      <c r="AA307" s="66">
        <f t="shared" si="739"/>
        <v>-0.28318038727805822</v>
      </c>
      <c r="AB307" s="66">
        <f t="shared" si="739"/>
        <v>1.9003514632991086E-2</v>
      </c>
      <c r="AC307" s="66">
        <f t="shared" si="739"/>
        <v>-2.0296966400570059E-2</v>
      </c>
      <c r="AD307" s="66">
        <f t="shared" si="739"/>
        <v>-8.4483258065627301E-2</v>
      </c>
      <c r="AF307" s="4"/>
      <c r="AH307" s="3">
        <v>72</v>
      </c>
      <c r="AI307" s="66">
        <f>AI$220</f>
        <v>-7.4491448104066257E-2</v>
      </c>
      <c r="AJ307" s="66">
        <f t="shared" si="740"/>
        <v>9.2914459105186767E-2</v>
      </c>
      <c r="AK307" s="66">
        <f t="shared" si="740"/>
        <v>7.3534613570152049E-2</v>
      </c>
      <c r="AL307" s="66">
        <f t="shared" si="740"/>
        <v>0.22406608582220841</v>
      </c>
      <c r="AM307" s="66">
        <f t="shared" si="740"/>
        <v>0.40339019330184062</v>
      </c>
      <c r="AN307" s="66">
        <f t="shared" si="740"/>
        <v>7.0942556534081949E-2</v>
      </c>
      <c r="AO307" s="66">
        <f t="shared" si="740"/>
        <v>0.23566303222496282</v>
      </c>
      <c r="AP307" s="66">
        <f t="shared" si="740"/>
        <v>0.14733163318896952</v>
      </c>
      <c r="AQ307" s="66">
        <f t="shared" si="740"/>
        <v>3.8787442877619392E-2</v>
      </c>
      <c r="AR307" s="66">
        <f t="shared" si="740"/>
        <v>0.13076027936519685</v>
      </c>
      <c r="AS307" s="66">
        <f t="shared" si="740"/>
        <v>0.13804141030682501</v>
      </c>
      <c r="AT307" s="66">
        <f t="shared" si="740"/>
        <v>0.40385919780662821</v>
      </c>
      <c r="AU307" s="66">
        <f t="shared" si="740"/>
        <v>-5.2774810100414066E-3</v>
      </c>
      <c r="AV307" s="66">
        <f t="shared" si="740"/>
        <v>0.16281747270612432</v>
      </c>
      <c r="AW307" s="66">
        <f t="shared" si="740"/>
        <v>0.16313295345573189</v>
      </c>
      <c r="AX307" s="66">
        <f t="shared" si="740"/>
        <v>0.11323901229806151</v>
      </c>
      <c r="AY307" s="66">
        <f t="shared" si="740"/>
        <v>0.17754955381659188</v>
      </c>
      <c r="AZ307" s="66">
        <f t="shared" si="740"/>
        <v>0.17360943317385985</v>
      </c>
      <c r="BA307" s="66">
        <f t="shared" si="740"/>
        <v>0.1458406028556184</v>
      </c>
      <c r="BB307" s="66">
        <f t="shared" si="740"/>
        <v>0.17778850981893962</v>
      </c>
      <c r="BC307" s="66">
        <f t="shared" si="740"/>
        <v>-8.027373760270852E-2</v>
      </c>
      <c r="BD307" s="66">
        <f t="shared" si="740"/>
        <v>0.20087454448710787</v>
      </c>
      <c r="BE307" s="66">
        <f t="shared" si="740"/>
        <v>-3.3903632243288018E-2</v>
      </c>
      <c r="BF307" s="66">
        <f t="shared" si="740"/>
        <v>2.2991595787272709E-2</v>
      </c>
      <c r="BG307" s="66">
        <f t="shared" si="740"/>
        <v>0.14147202489166502</v>
      </c>
      <c r="BH307" s="66">
        <f t="shared" si="740"/>
        <v>6.0532903247780788E-2</v>
      </c>
      <c r="BI307" s="66">
        <f t="shared" si="740"/>
        <v>4.6916225210348245E-2</v>
      </c>
      <c r="BJ307" s="66">
        <f t="shared" si="740"/>
        <v>0.12415220136639517</v>
      </c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</row>
    <row r="308" spans="2:85" x14ac:dyDescent="0.3">
      <c r="B308" s="54"/>
      <c r="C308" s="67">
        <v>73</v>
      </c>
      <c r="D308" s="66">
        <f t="shared" ref="D308:D318" si="741">D$221</f>
        <v>-4.3497349356435386E-2</v>
      </c>
      <c r="E308" s="66">
        <f t="shared" ref="E308:E318" si="742">E$221</f>
        <v>0.3137720915203101</v>
      </c>
      <c r="F308" s="66">
        <f t="shared" ref="F308:F318" si="743">F$221</f>
        <v>0.17077771761171917</v>
      </c>
      <c r="G308" s="66">
        <f t="shared" ref="G308:G318" si="744">G$221</f>
        <v>0.17365659082231638</v>
      </c>
      <c r="H308" s="66">
        <f t="shared" ref="H308:H318" si="745">H$221</f>
        <v>0.35722295550578792</v>
      </c>
      <c r="I308" s="66">
        <f t="shared" ref="I308:I318" si="746">I$221</f>
        <v>0.162319308099652</v>
      </c>
      <c r="J308" s="66">
        <f t="shared" ref="J308:J318" si="747">J$221</f>
        <v>0.16192213371190783</v>
      </c>
      <c r="K308" s="66">
        <f t="shared" ref="K308:K318" si="748">K$221</f>
        <v>-5.5377697767230579E-3</v>
      </c>
      <c r="L308" s="66">
        <f t="shared" ref="L308:L318" si="749">L$221</f>
        <v>-0.23290681337187347</v>
      </c>
      <c r="M308" s="66">
        <f t="shared" ref="M308:M318" si="750">M$221</f>
        <v>-0.34407909814483861</v>
      </c>
      <c r="N308" s="66">
        <f t="shared" ref="N308:N318" si="751">N$221</f>
        <v>0.19923679523342647</v>
      </c>
      <c r="O308" s="66">
        <f t="shared" ref="O308:O318" si="752">O$221</f>
        <v>-0.18100607673831703</v>
      </c>
      <c r="P308" s="66">
        <f t="shared" ref="P308:P318" si="753">P$221</f>
        <v>-5.0426119964224039E-2</v>
      </c>
      <c r="Q308" s="66">
        <f t="shared" ref="Q308:Q318" si="754">Q$221</f>
        <v>-5.6133577069613166E-2</v>
      </c>
      <c r="R308" s="66">
        <f t="shared" ref="R308:R318" si="755">R$221</f>
        <v>3.1821959222280232E-3</v>
      </c>
      <c r="S308" s="66">
        <f t="shared" ref="S308:S318" si="756">S$221</f>
        <v>-0.1699487016035833</v>
      </c>
      <c r="T308" s="66">
        <f t="shared" ref="T308:T318" si="757">T$221</f>
        <v>8.9755839629822046E-2</v>
      </c>
      <c r="U308" s="66">
        <f t="shared" ref="U308:U318" si="758">U$221</f>
        <v>-3.2204227130782963E-2</v>
      </c>
      <c r="V308" s="66">
        <f t="shared" ref="V308:V318" si="759">V$221</f>
        <v>-0.48110963844995491</v>
      </c>
      <c r="W308" s="66">
        <f t="shared" ref="W308:W318" si="760">W$221</f>
        <v>-0.26590354689907597</v>
      </c>
      <c r="X308" s="66">
        <f t="shared" ref="X308:X318" si="761">X$221</f>
        <v>-0.1564282979333286</v>
      </c>
      <c r="Y308" s="66">
        <f t="shared" ref="Y308:Y318" si="762">Y$221</f>
        <v>6.416002356028537E-2</v>
      </c>
      <c r="Z308" s="66">
        <f t="shared" ref="Z308:Z318" si="763">Z$221</f>
        <v>0.12017276290223343</v>
      </c>
      <c r="AA308" s="66">
        <f t="shared" ref="AA308:AA318" si="764">AA$221</f>
        <v>-0.21874305903718178</v>
      </c>
      <c r="AB308" s="66">
        <f t="shared" ref="AB308:AB318" si="765">AB$221</f>
        <v>9.6387272935653565E-2</v>
      </c>
      <c r="AC308" s="66">
        <f t="shared" ref="AC308:AC318" si="766">AC$221</f>
        <v>8.2231727100972735E-2</v>
      </c>
      <c r="AD308" s="66">
        <f t="shared" ref="AD308:AD318" si="767">AD$221</f>
        <v>-0.11429278348331728</v>
      </c>
      <c r="AF308" s="4"/>
      <c r="AH308" s="7">
        <v>73</v>
      </c>
      <c r="AI308" s="66">
        <f t="shared" ref="AI308:AX318" si="768">AI$221</f>
        <v>0.37101718614857487</v>
      </c>
      <c r="AJ308" s="66">
        <f t="shared" si="768"/>
        <v>0.47009383199066029</v>
      </c>
      <c r="AK308" s="66">
        <f t="shared" si="768"/>
        <v>0.31941247973252584</v>
      </c>
      <c r="AL308" s="66">
        <f t="shared" si="768"/>
        <v>0.40492326768489489</v>
      </c>
      <c r="AM308" s="66">
        <f t="shared" si="768"/>
        <v>0.61361076334932896</v>
      </c>
      <c r="AN308" s="66">
        <f t="shared" si="768"/>
        <v>0.28709288640851821</v>
      </c>
      <c r="AO308" s="66">
        <f t="shared" si="768"/>
        <v>0.494122917437748</v>
      </c>
      <c r="AP308" s="66">
        <f t="shared" si="768"/>
        <v>0.32378123666794573</v>
      </c>
      <c r="AQ308" s="66">
        <f t="shared" si="768"/>
        <v>0.23427608996437649</v>
      </c>
      <c r="AR308" s="66">
        <f t="shared" si="768"/>
        <v>0.28698539580306404</v>
      </c>
      <c r="AS308" s="66">
        <f t="shared" si="768"/>
        <v>0.24050854763464194</v>
      </c>
      <c r="AT308" s="66">
        <f t="shared" si="768"/>
        <v>0.5275132131437813</v>
      </c>
      <c r="AU308" s="66">
        <f t="shared" si="768"/>
        <v>0.17719353716546873</v>
      </c>
      <c r="AV308" s="66">
        <f t="shared" si="768"/>
        <v>0.49451672350189702</v>
      </c>
      <c r="AW308" s="66">
        <f t="shared" si="768"/>
        <v>0.30383619625729608</v>
      </c>
      <c r="AX308" s="66">
        <f t="shared" si="768"/>
        <v>0.25708759738668113</v>
      </c>
      <c r="AY308" s="66">
        <f t="shared" ref="AJ308:BI318" si="769">AY$221</f>
        <v>0.46582251495188831</v>
      </c>
      <c r="AZ308" s="66">
        <f t="shared" si="769"/>
        <v>0.323392577823155</v>
      </c>
      <c r="BA308" s="66">
        <f t="shared" si="769"/>
        <v>0.1453766532025163</v>
      </c>
      <c r="BB308" s="66">
        <f t="shared" si="769"/>
        <v>0.43015572402539115</v>
      </c>
      <c r="BC308" s="66">
        <f t="shared" si="769"/>
        <v>0.21155653808984423</v>
      </c>
      <c r="BD308" s="66">
        <f t="shared" si="769"/>
        <v>0.47755553078704766</v>
      </c>
      <c r="BE308" s="66">
        <f t="shared" si="769"/>
        <v>0.33326865430165575</v>
      </c>
      <c r="BF308" s="66">
        <f t="shared" si="769"/>
        <v>0.32079620463982805</v>
      </c>
      <c r="BG308" s="66">
        <f t="shared" si="769"/>
        <v>0.45222306380600613</v>
      </c>
      <c r="BH308" s="66">
        <f t="shared" si="769"/>
        <v>0.39642887736100196</v>
      </c>
      <c r="BI308" s="66">
        <f t="shared" si="769"/>
        <v>0.25047398040433699</v>
      </c>
      <c r="BJ308" s="66">
        <f t="shared" ref="BJ308:BJ317" si="770">BJ$221</f>
        <v>0.35603785887666944</v>
      </c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</row>
    <row r="309" spans="2:85" x14ac:dyDescent="0.3">
      <c r="B309" s="54"/>
      <c r="C309" s="3">
        <v>74</v>
      </c>
      <c r="D309" s="66">
        <f t="shared" si="741"/>
        <v>-4.3497349356435386E-2</v>
      </c>
      <c r="E309" s="66">
        <f t="shared" si="742"/>
        <v>0.3137720915203101</v>
      </c>
      <c r="F309" s="66">
        <f t="shared" si="743"/>
        <v>0.17077771761171917</v>
      </c>
      <c r="G309" s="66">
        <f t="shared" si="744"/>
        <v>0.17365659082231638</v>
      </c>
      <c r="H309" s="66">
        <f t="shared" si="745"/>
        <v>0.35722295550578792</v>
      </c>
      <c r="I309" s="66">
        <f t="shared" si="746"/>
        <v>0.162319308099652</v>
      </c>
      <c r="J309" s="66">
        <f t="shared" si="747"/>
        <v>0.16192213371190783</v>
      </c>
      <c r="K309" s="66">
        <f t="shared" si="748"/>
        <v>-5.5377697767230579E-3</v>
      </c>
      <c r="L309" s="66">
        <f t="shared" si="749"/>
        <v>-0.23290681337187347</v>
      </c>
      <c r="M309" s="66">
        <f t="shared" si="750"/>
        <v>-0.34407909814483861</v>
      </c>
      <c r="N309" s="66">
        <f t="shared" si="751"/>
        <v>0.19923679523342647</v>
      </c>
      <c r="O309" s="66">
        <f t="shared" si="752"/>
        <v>-0.18100607673831703</v>
      </c>
      <c r="P309" s="66">
        <f t="shared" si="753"/>
        <v>-5.0426119964224039E-2</v>
      </c>
      <c r="Q309" s="66">
        <f t="shared" si="754"/>
        <v>-5.6133577069613166E-2</v>
      </c>
      <c r="R309" s="66">
        <f t="shared" si="755"/>
        <v>3.1821959222280232E-3</v>
      </c>
      <c r="S309" s="66">
        <f t="shared" si="756"/>
        <v>-0.1699487016035833</v>
      </c>
      <c r="T309" s="66">
        <f t="shared" si="757"/>
        <v>8.9755839629822046E-2</v>
      </c>
      <c r="U309" s="66">
        <f t="shared" si="758"/>
        <v>-3.2204227130782963E-2</v>
      </c>
      <c r="V309" s="66">
        <f t="shared" si="759"/>
        <v>-0.48110963844995491</v>
      </c>
      <c r="W309" s="66">
        <f t="shared" si="760"/>
        <v>-0.26590354689907597</v>
      </c>
      <c r="X309" s="66">
        <f t="shared" si="761"/>
        <v>-0.1564282979333286</v>
      </c>
      <c r="Y309" s="66">
        <f t="shared" si="762"/>
        <v>6.416002356028537E-2</v>
      </c>
      <c r="Z309" s="66">
        <f t="shared" si="763"/>
        <v>0.12017276290223343</v>
      </c>
      <c r="AA309" s="66">
        <f t="shared" si="764"/>
        <v>-0.21874305903718178</v>
      </c>
      <c r="AB309" s="66">
        <f t="shared" si="765"/>
        <v>9.6387272935653565E-2</v>
      </c>
      <c r="AC309" s="66">
        <f t="shared" si="766"/>
        <v>8.2231727100972735E-2</v>
      </c>
      <c r="AD309" s="66">
        <f t="shared" si="767"/>
        <v>-0.11429278348331728</v>
      </c>
      <c r="AF309" s="4"/>
      <c r="AH309" s="3">
        <v>74</v>
      </c>
      <c r="AI309" s="66">
        <f t="shared" si="768"/>
        <v>0.37101718614857487</v>
      </c>
      <c r="AJ309" s="66">
        <f t="shared" si="769"/>
        <v>0.47009383199066029</v>
      </c>
      <c r="AK309" s="66">
        <f t="shared" si="769"/>
        <v>0.31941247973252584</v>
      </c>
      <c r="AL309" s="66">
        <f t="shared" si="769"/>
        <v>0.40492326768489489</v>
      </c>
      <c r="AM309" s="66">
        <f t="shared" si="769"/>
        <v>0.61361076334932896</v>
      </c>
      <c r="AN309" s="66">
        <f t="shared" si="769"/>
        <v>0.28709288640851821</v>
      </c>
      <c r="AO309" s="66">
        <f t="shared" si="769"/>
        <v>0.494122917437748</v>
      </c>
      <c r="AP309" s="66">
        <f t="shared" si="769"/>
        <v>0.32378123666794573</v>
      </c>
      <c r="AQ309" s="66">
        <f t="shared" si="769"/>
        <v>0.23427608996437649</v>
      </c>
      <c r="AR309" s="66">
        <f t="shared" si="769"/>
        <v>0.28698539580306404</v>
      </c>
      <c r="AS309" s="66">
        <f t="shared" si="769"/>
        <v>0.24050854763464194</v>
      </c>
      <c r="AT309" s="66">
        <f t="shared" si="769"/>
        <v>0.5275132131437813</v>
      </c>
      <c r="AU309" s="66">
        <f t="shared" si="769"/>
        <v>0.17719353716546873</v>
      </c>
      <c r="AV309" s="66">
        <f t="shared" si="769"/>
        <v>0.49451672350189702</v>
      </c>
      <c r="AW309" s="66">
        <f t="shared" si="769"/>
        <v>0.30383619625729608</v>
      </c>
      <c r="AX309" s="66">
        <f t="shared" si="769"/>
        <v>0.25708759738668113</v>
      </c>
      <c r="AY309" s="66">
        <f t="shared" si="769"/>
        <v>0.46582251495188831</v>
      </c>
      <c r="AZ309" s="66">
        <f t="shared" si="769"/>
        <v>0.323392577823155</v>
      </c>
      <c r="BA309" s="66">
        <f t="shared" si="769"/>
        <v>0.1453766532025163</v>
      </c>
      <c r="BB309" s="66">
        <f t="shared" si="769"/>
        <v>0.43015572402539115</v>
      </c>
      <c r="BC309" s="66">
        <f t="shared" si="769"/>
        <v>0.21155653808984423</v>
      </c>
      <c r="BD309" s="66">
        <f t="shared" si="769"/>
        <v>0.47755553078704766</v>
      </c>
      <c r="BE309" s="66">
        <f t="shared" si="769"/>
        <v>0.33326865430165575</v>
      </c>
      <c r="BF309" s="66">
        <f t="shared" si="769"/>
        <v>0.32079620463982805</v>
      </c>
      <c r="BG309" s="66">
        <f t="shared" si="769"/>
        <v>0.45222306380600613</v>
      </c>
      <c r="BH309" s="66">
        <f t="shared" si="769"/>
        <v>0.39642887736100196</v>
      </c>
      <c r="BI309" s="66">
        <f t="shared" si="769"/>
        <v>0.25047398040433699</v>
      </c>
      <c r="BJ309" s="66">
        <f t="shared" si="770"/>
        <v>0.35603785887666944</v>
      </c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</row>
    <row r="310" spans="2:85" x14ac:dyDescent="0.3">
      <c r="B310" s="54"/>
      <c r="C310" s="3">
        <v>75</v>
      </c>
      <c r="D310" s="66">
        <f t="shared" si="741"/>
        <v>-4.3497349356435386E-2</v>
      </c>
      <c r="E310" s="66">
        <f t="shared" si="742"/>
        <v>0.3137720915203101</v>
      </c>
      <c r="F310" s="66">
        <f t="shared" si="743"/>
        <v>0.17077771761171917</v>
      </c>
      <c r="G310" s="66">
        <f t="shared" si="744"/>
        <v>0.17365659082231638</v>
      </c>
      <c r="H310" s="66">
        <f t="shared" si="745"/>
        <v>0.35722295550578792</v>
      </c>
      <c r="I310" s="66">
        <f t="shared" si="746"/>
        <v>0.162319308099652</v>
      </c>
      <c r="J310" s="66">
        <f t="shared" si="747"/>
        <v>0.16192213371190783</v>
      </c>
      <c r="K310" s="66">
        <f t="shared" si="748"/>
        <v>-5.5377697767230579E-3</v>
      </c>
      <c r="L310" s="66">
        <f t="shared" si="749"/>
        <v>-0.23290681337187347</v>
      </c>
      <c r="M310" s="66">
        <f t="shared" si="750"/>
        <v>-0.34407909814483861</v>
      </c>
      <c r="N310" s="66">
        <f t="shared" si="751"/>
        <v>0.19923679523342647</v>
      </c>
      <c r="O310" s="66">
        <f t="shared" si="752"/>
        <v>-0.18100607673831703</v>
      </c>
      <c r="P310" s="66">
        <f t="shared" si="753"/>
        <v>-5.0426119964224039E-2</v>
      </c>
      <c r="Q310" s="66">
        <f t="shared" si="754"/>
        <v>-5.6133577069613166E-2</v>
      </c>
      <c r="R310" s="66">
        <f t="shared" si="755"/>
        <v>3.1821959222280232E-3</v>
      </c>
      <c r="S310" s="66">
        <f t="shared" si="756"/>
        <v>-0.1699487016035833</v>
      </c>
      <c r="T310" s="66">
        <f t="shared" si="757"/>
        <v>8.9755839629822046E-2</v>
      </c>
      <c r="U310" s="66">
        <f t="shared" si="758"/>
        <v>-3.2204227130782963E-2</v>
      </c>
      <c r="V310" s="66">
        <f t="shared" si="759"/>
        <v>-0.48110963844995491</v>
      </c>
      <c r="W310" s="66">
        <f t="shared" si="760"/>
        <v>-0.26590354689907597</v>
      </c>
      <c r="X310" s="66">
        <f t="shared" si="761"/>
        <v>-0.1564282979333286</v>
      </c>
      <c r="Y310" s="66">
        <f t="shared" si="762"/>
        <v>6.416002356028537E-2</v>
      </c>
      <c r="Z310" s="66">
        <f t="shared" si="763"/>
        <v>0.12017276290223343</v>
      </c>
      <c r="AA310" s="66">
        <f t="shared" si="764"/>
        <v>-0.21874305903718178</v>
      </c>
      <c r="AB310" s="66">
        <f t="shared" si="765"/>
        <v>9.6387272935653565E-2</v>
      </c>
      <c r="AC310" s="66">
        <f t="shared" si="766"/>
        <v>8.2231727100972735E-2</v>
      </c>
      <c r="AD310" s="66">
        <f t="shared" si="767"/>
        <v>-0.11429278348331728</v>
      </c>
      <c r="AF310" s="4"/>
      <c r="AH310" s="3">
        <v>75</v>
      </c>
      <c r="AI310" s="66">
        <f t="shared" si="768"/>
        <v>0.37101718614857487</v>
      </c>
      <c r="AJ310" s="66">
        <f t="shared" si="769"/>
        <v>0.47009383199066029</v>
      </c>
      <c r="AK310" s="66">
        <f t="shared" si="769"/>
        <v>0.31941247973252584</v>
      </c>
      <c r="AL310" s="66">
        <f t="shared" si="769"/>
        <v>0.40492326768489489</v>
      </c>
      <c r="AM310" s="66">
        <f t="shared" si="769"/>
        <v>0.61361076334932896</v>
      </c>
      <c r="AN310" s="66">
        <f t="shared" si="769"/>
        <v>0.28709288640851821</v>
      </c>
      <c r="AO310" s="66">
        <f t="shared" si="769"/>
        <v>0.494122917437748</v>
      </c>
      <c r="AP310" s="66">
        <f t="shared" si="769"/>
        <v>0.32378123666794573</v>
      </c>
      <c r="AQ310" s="66">
        <f t="shared" si="769"/>
        <v>0.23427608996437649</v>
      </c>
      <c r="AR310" s="66">
        <f t="shared" si="769"/>
        <v>0.28698539580306404</v>
      </c>
      <c r="AS310" s="66">
        <f t="shared" si="769"/>
        <v>0.24050854763464194</v>
      </c>
      <c r="AT310" s="66">
        <f t="shared" si="769"/>
        <v>0.5275132131437813</v>
      </c>
      <c r="AU310" s="66">
        <f t="shared" si="769"/>
        <v>0.17719353716546873</v>
      </c>
      <c r="AV310" s="66">
        <f t="shared" si="769"/>
        <v>0.49451672350189702</v>
      </c>
      <c r="AW310" s="66">
        <f t="shared" si="769"/>
        <v>0.30383619625729608</v>
      </c>
      <c r="AX310" s="66">
        <f t="shared" si="769"/>
        <v>0.25708759738668113</v>
      </c>
      <c r="AY310" s="66">
        <f t="shared" si="769"/>
        <v>0.46582251495188831</v>
      </c>
      <c r="AZ310" s="66">
        <f t="shared" si="769"/>
        <v>0.323392577823155</v>
      </c>
      <c r="BA310" s="66">
        <f t="shared" si="769"/>
        <v>0.1453766532025163</v>
      </c>
      <c r="BB310" s="66">
        <f t="shared" si="769"/>
        <v>0.43015572402539115</v>
      </c>
      <c r="BC310" s="66">
        <f t="shared" si="769"/>
        <v>0.21155653808984423</v>
      </c>
      <c r="BD310" s="66">
        <f t="shared" si="769"/>
        <v>0.47755553078704766</v>
      </c>
      <c r="BE310" s="66">
        <f t="shared" si="769"/>
        <v>0.33326865430165575</v>
      </c>
      <c r="BF310" s="66">
        <f t="shared" si="769"/>
        <v>0.32079620463982805</v>
      </c>
      <c r="BG310" s="66">
        <f t="shared" si="769"/>
        <v>0.45222306380600613</v>
      </c>
      <c r="BH310" s="66">
        <f t="shared" si="769"/>
        <v>0.39642887736100196</v>
      </c>
      <c r="BI310" s="66">
        <f t="shared" si="769"/>
        <v>0.25047398040433699</v>
      </c>
      <c r="BJ310" s="66">
        <f t="shared" si="770"/>
        <v>0.35603785887666944</v>
      </c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</row>
    <row r="311" spans="2:85" x14ac:dyDescent="0.3">
      <c r="B311" s="54"/>
      <c r="C311" s="3">
        <v>76</v>
      </c>
      <c r="D311" s="66">
        <f t="shared" si="741"/>
        <v>-4.3497349356435386E-2</v>
      </c>
      <c r="E311" s="66">
        <f t="shared" si="742"/>
        <v>0.3137720915203101</v>
      </c>
      <c r="F311" s="66">
        <f t="shared" si="743"/>
        <v>0.17077771761171917</v>
      </c>
      <c r="G311" s="66">
        <f t="shared" si="744"/>
        <v>0.17365659082231638</v>
      </c>
      <c r="H311" s="66">
        <f t="shared" si="745"/>
        <v>0.35722295550578792</v>
      </c>
      <c r="I311" s="66">
        <f t="shared" si="746"/>
        <v>0.162319308099652</v>
      </c>
      <c r="J311" s="66">
        <f t="shared" si="747"/>
        <v>0.16192213371190783</v>
      </c>
      <c r="K311" s="66">
        <f t="shared" si="748"/>
        <v>-5.5377697767230579E-3</v>
      </c>
      <c r="L311" s="66">
        <f t="shared" si="749"/>
        <v>-0.23290681337187347</v>
      </c>
      <c r="M311" s="66">
        <f t="shared" si="750"/>
        <v>-0.34407909814483861</v>
      </c>
      <c r="N311" s="66">
        <f t="shared" si="751"/>
        <v>0.19923679523342647</v>
      </c>
      <c r="O311" s="66">
        <f t="shared" si="752"/>
        <v>-0.18100607673831703</v>
      </c>
      <c r="P311" s="66">
        <f t="shared" si="753"/>
        <v>-5.0426119964224039E-2</v>
      </c>
      <c r="Q311" s="66">
        <f t="shared" si="754"/>
        <v>-5.6133577069613166E-2</v>
      </c>
      <c r="R311" s="66">
        <f t="shared" si="755"/>
        <v>3.1821959222280232E-3</v>
      </c>
      <c r="S311" s="66">
        <f t="shared" si="756"/>
        <v>-0.1699487016035833</v>
      </c>
      <c r="T311" s="66">
        <f t="shared" si="757"/>
        <v>8.9755839629822046E-2</v>
      </c>
      <c r="U311" s="66">
        <f t="shared" si="758"/>
        <v>-3.2204227130782963E-2</v>
      </c>
      <c r="V311" s="66">
        <f t="shared" si="759"/>
        <v>-0.48110963844995491</v>
      </c>
      <c r="W311" s="66">
        <f t="shared" si="760"/>
        <v>-0.26590354689907597</v>
      </c>
      <c r="X311" s="66">
        <f t="shared" si="761"/>
        <v>-0.1564282979333286</v>
      </c>
      <c r="Y311" s="66">
        <f t="shared" si="762"/>
        <v>6.416002356028537E-2</v>
      </c>
      <c r="Z311" s="66">
        <f t="shared" si="763"/>
        <v>0.12017276290223343</v>
      </c>
      <c r="AA311" s="66">
        <f t="shared" si="764"/>
        <v>-0.21874305903718178</v>
      </c>
      <c r="AB311" s="66">
        <f t="shared" si="765"/>
        <v>9.6387272935653565E-2</v>
      </c>
      <c r="AC311" s="66">
        <f t="shared" si="766"/>
        <v>8.2231727100972735E-2</v>
      </c>
      <c r="AD311" s="66">
        <f t="shared" si="767"/>
        <v>-0.11429278348331728</v>
      </c>
      <c r="AF311" s="4"/>
      <c r="AH311" s="3">
        <v>76</v>
      </c>
      <c r="AI311" s="66">
        <f t="shared" si="768"/>
        <v>0.37101718614857487</v>
      </c>
      <c r="AJ311" s="66">
        <f t="shared" si="769"/>
        <v>0.47009383199066029</v>
      </c>
      <c r="AK311" s="66">
        <f t="shared" si="769"/>
        <v>0.31941247973252584</v>
      </c>
      <c r="AL311" s="66">
        <f t="shared" si="769"/>
        <v>0.40492326768489489</v>
      </c>
      <c r="AM311" s="66">
        <f t="shared" si="769"/>
        <v>0.61361076334932896</v>
      </c>
      <c r="AN311" s="66">
        <f t="shared" si="769"/>
        <v>0.28709288640851821</v>
      </c>
      <c r="AO311" s="66">
        <f t="shared" si="769"/>
        <v>0.494122917437748</v>
      </c>
      <c r="AP311" s="66">
        <f t="shared" si="769"/>
        <v>0.32378123666794573</v>
      </c>
      <c r="AQ311" s="66">
        <f t="shared" si="769"/>
        <v>0.23427608996437649</v>
      </c>
      <c r="AR311" s="66">
        <f t="shared" si="769"/>
        <v>0.28698539580306404</v>
      </c>
      <c r="AS311" s="66">
        <f t="shared" si="769"/>
        <v>0.24050854763464194</v>
      </c>
      <c r="AT311" s="66">
        <f t="shared" si="769"/>
        <v>0.5275132131437813</v>
      </c>
      <c r="AU311" s="66">
        <f t="shared" si="769"/>
        <v>0.17719353716546873</v>
      </c>
      <c r="AV311" s="66">
        <f t="shared" si="769"/>
        <v>0.49451672350189702</v>
      </c>
      <c r="AW311" s="66">
        <f t="shared" si="769"/>
        <v>0.30383619625729608</v>
      </c>
      <c r="AX311" s="66">
        <f t="shared" si="769"/>
        <v>0.25708759738668113</v>
      </c>
      <c r="AY311" s="66">
        <f t="shared" si="769"/>
        <v>0.46582251495188831</v>
      </c>
      <c r="AZ311" s="66">
        <f t="shared" si="769"/>
        <v>0.323392577823155</v>
      </c>
      <c r="BA311" s="66">
        <f t="shared" si="769"/>
        <v>0.1453766532025163</v>
      </c>
      <c r="BB311" s="66">
        <f t="shared" si="769"/>
        <v>0.43015572402539115</v>
      </c>
      <c r="BC311" s="66">
        <f t="shared" si="769"/>
        <v>0.21155653808984423</v>
      </c>
      <c r="BD311" s="66">
        <f t="shared" si="769"/>
        <v>0.47755553078704766</v>
      </c>
      <c r="BE311" s="66">
        <f t="shared" si="769"/>
        <v>0.33326865430165575</v>
      </c>
      <c r="BF311" s="66">
        <f t="shared" si="769"/>
        <v>0.32079620463982805</v>
      </c>
      <c r="BG311" s="66">
        <f t="shared" si="769"/>
        <v>0.45222306380600613</v>
      </c>
      <c r="BH311" s="66">
        <f t="shared" si="769"/>
        <v>0.39642887736100196</v>
      </c>
      <c r="BI311" s="66">
        <f t="shared" si="769"/>
        <v>0.25047398040433699</v>
      </c>
      <c r="BJ311" s="66">
        <f t="shared" si="770"/>
        <v>0.35603785887666944</v>
      </c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</row>
    <row r="312" spans="2:85" x14ac:dyDescent="0.3">
      <c r="B312" s="54"/>
      <c r="C312" s="3">
        <v>77</v>
      </c>
      <c r="D312" s="66">
        <f t="shared" si="741"/>
        <v>-4.3497349356435386E-2</v>
      </c>
      <c r="E312" s="66">
        <f t="shared" si="742"/>
        <v>0.3137720915203101</v>
      </c>
      <c r="F312" s="66">
        <f t="shared" si="743"/>
        <v>0.17077771761171917</v>
      </c>
      <c r="G312" s="66">
        <f t="shared" si="744"/>
        <v>0.17365659082231638</v>
      </c>
      <c r="H312" s="66">
        <f t="shared" si="745"/>
        <v>0.35722295550578792</v>
      </c>
      <c r="I312" s="66">
        <f t="shared" si="746"/>
        <v>0.162319308099652</v>
      </c>
      <c r="J312" s="66">
        <f t="shared" si="747"/>
        <v>0.16192213371190783</v>
      </c>
      <c r="K312" s="66">
        <f t="shared" si="748"/>
        <v>-5.5377697767230579E-3</v>
      </c>
      <c r="L312" s="66">
        <f t="shared" si="749"/>
        <v>-0.23290681337187347</v>
      </c>
      <c r="M312" s="66">
        <f t="shared" si="750"/>
        <v>-0.34407909814483861</v>
      </c>
      <c r="N312" s="66">
        <f t="shared" si="751"/>
        <v>0.19923679523342647</v>
      </c>
      <c r="O312" s="66">
        <f t="shared" si="752"/>
        <v>-0.18100607673831703</v>
      </c>
      <c r="P312" s="66">
        <f t="shared" si="753"/>
        <v>-5.0426119964224039E-2</v>
      </c>
      <c r="Q312" s="66">
        <f t="shared" si="754"/>
        <v>-5.6133577069613166E-2</v>
      </c>
      <c r="R312" s="66">
        <f t="shared" si="755"/>
        <v>3.1821959222280232E-3</v>
      </c>
      <c r="S312" s="66">
        <f t="shared" si="756"/>
        <v>-0.1699487016035833</v>
      </c>
      <c r="T312" s="66">
        <f t="shared" si="757"/>
        <v>8.9755839629822046E-2</v>
      </c>
      <c r="U312" s="66">
        <f t="shared" si="758"/>
        <v>-3.2204227130782963E-2</v>
      </c>
      <c r="V312" s="66">
        <f t="shared" si="759"/>
        <v>-0.48110963844995491</v>
      </c>
      <c r="W312" s="66">
        <f t="shared" si="760"/>
        <v>-0.26590354689907597</v>
      </c>
      <c r="X312" s="66">
        <f t="shared" si="761"/>
        <v>-0.1564282979333286</v>
      </c>
      <c r="Y312" s="66">
        <f t="shared" si="762"/>
        <v>6.416002356028537E-2</v>
      </c>
      <c r="Z312" s="66">
        <f t="shared" si="763"/>
        <v>0.12017276290223343</v>
      </c>
      <c r="AA312" s="66">
        <f t="shared" si="764"/>
        <v>-0.21874305903718178</v>
      </c>
      <c r="AB312" s="66">
        <f t="shared" si="765"/>
        <v>9.6387272935653565E-2</v>
      </c>
      <c r="AC312" s="66">
        <f t="shared" si="766"/>
        <v>8.2231727100972735E-2</v>
      </c>
      <c r="AD312" s="66">
        <f t="shared" si="767"/>
        <v>-0.11429278348331728</v>
      </c>
      <c r="AF312" s="4"/>
      <c r="AH312" s="3">
        <v>77</v>
      </c>
      <c r="AI312" s="66">
        <f t="shared" si="768"/>
        <v>0.37101718614857487</v>
      </c>
      <c r="AJ312" s="66">
        <f t="shared" si="769"/>
        <v>0.47009383199066029</v>
      </c>
      <c r="AK312" s="66">
        <f t="shared" si="769"/>
        <v>0.31941247973252584</v>
      </c>
      <c r="AL312" s="66">
        <f t="shared" si="769"/>
        <v>0.40492326768489489</v>
      </c>
      <c r="AM312" s="66">
        <f t="shared" si="769"/>
        <v>0.61361076334932896</v>
      </c>
      <c r="AN312" s="66">
        <f t="shared" si="769"/>
        <v>0.28709288640851821</v>
      </c>
      <c r="AO312" s="66">
        <f t="shared" si="769"/>
        <v>0.494122917437748</v>
      </c>
      <c r="AP312" s="66">
        <f t="shared" si="769"/>
        <v>0.32378123666794573</v>
      </c>
      <c r="AQ312" s="66">
        <f t="shared" si="769"/>
        <v>0.23427608996437649</v>
      </c>
      <c r="AR312" s="66">
        <f t="shared" si="769"/>
        <v>0.28698539580306404</v>
      </c>
      <c r="AS312" s="66">
        <f t="shared" si="769"/>
        <v>0.24050854763464194</v>
      </c>
      <c r="AT312" s="66">
        <f t="shared" si="769"/>
        <v>0.5275132131437813</v>
      </c>
      <c r="AU312" s="66">
        <f t="shared" si="769"/>
        <v>0.17719353716546873</v>
      </c>
      <c r="AV312" s="66">
        <f t="shared" si="769"/>
        <v>0.49451672350189702</v>
      </c>
      <c r="AW312" s="66">
        <f t="shared" si="769"/>
        <v>0.30383619625729608</v>
      </c>
      <c r="AX312" s="66">
        <f t="shared" si="769"/>
        <v>0.25708759738668113</v>
      </c>
      <c r="AY312" s="66">
        <f t="shared" si="769"/>
        <v>0.46582251495188831</v>
      </c>
      <c r="AZ312" s="66">
        <f t="shared" si="769"/>
        <v>0.323392577823155</v>
      </c>
      <c r="BA312" s="66">
        <f t="shared" si="769"/>
        <v>0.1453766532025163</v>
      </c>
      <c r="BB312" s="66">
        <f t="shared" si="769"/>
        <v>0.43015572402539115</v>
      </c>
      <c r="BC312" s="66">
        <f t="shared" si="769"/>
        <v>0.21155653808984423</v>
      </c>
      <c r="BD312" s="66">
        <f t="shared" si="769"/>
        <v>0.47755553078704766</v>
      </c>
      <c r="BE312" s="66">
        <f t="shared" si="769"/>
        <v>0.33326865430165575</v>
      </c>
      <c r="BF312" s="66">
        <f t="shared" si="769"/>
        <v>0.32079620463982805</v>
      </c>
      <c r="BG312" s="66">
        <f t="shared" si="769"/>
        <v>0.45222306380600613</v>
      </c>
      <c r="BH312" s="66">
        <f t="shared" si="769"/>
        <v>0.39642887736100196</v>
      </c>
      <c r="BI312" s="66">
        <f t="shared" si="769"/>
        <v>0.25047398040433699</v>
      </c>
      <c r="BJ312" s="66">
        <f t="shared" si="770"/>
        <v>0.35603785887666944</v>
      </c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</row>
    <row r="313" spans="2:85" x14ac:dyDescent="0.3">
      <c r="B313" s="54"/>
      <c r="C313" s="3">
        <v>78</v>
      </c>
      <c r="D313" s="66">
        <f t="shared" si="741"/>
        <v>-4.3497349356435386E-2</v>
      </c>
      <c r="E313" s="66">
        <f t="shared" si="742"/>
        <v>0.3137720915203101</v>
      </c>
      <c r="F313" s="66">
        <f t="shared" si="743"/>
        <v>0.17077771761171917</v>
      </c>
      <c r="G313" s="66">
        <f t="shared" si="744"/>
        <v>0.17365659082231638</v>
      </c>
      <c r="H313" s="66">
        <f t="shared" si="745"/>
        <v>0.35722295550578792</v>
      </c>
      <c r="I313" s="66">
        <f t="shared" si="746"/>
        <v>0.162319308099652</v>
      </c>
      <c r="J313" s="66">
        <f t="shared" si="747"/>
        <v>0.16192213371190783</v>
      </c>
      <c r="K313" s="66">
        <f t="shared" si="748"/>
        <v>-5.5377697767230579E-3</v>
      </c>
      <c r="L313" s="66">
        <f t="shared" si="749"/>
        <v>-0.23290681337187347</v>
      </c>
      <c r="M313" s="66">
        <f t="shared" si="750"/>
        <v>-0.34407909814483861</v>
      </c>
      <c r="N313" s="66">
        <f t="shared" si="751"/>
        <v>0.19923679523342647</v>
      </c>
      <c r="O313" s="66">
        <f t="shared" si="752"/>
        <v>-0.18100607673831703</v>
      </c>
      <c r="P313" s="66">
        <f t="shared" si="753"/>
        <v>-5.0426119964224039E-2</v>
      </c>
      <c r="Q313" s="66">
        <f t="shared" si="754"/>
        <v>-5.6133577069613166E-2</v>
      </c>
      <c r="R313" s="66">
        <f t="shared" si="755"/>
        <v>3.1821959222280232E-3</v>
      </c>
      <c r="S313" s="66">
        <f t="shared" si="756"/>
        <v>-0.1699487016035833</v>
      </c>
      <c r="T313" s="66">
        <f t="shared" si="757"/>
        <v>8.9755839629822046E-2</v>
      </c>
      <c r="U313" s="66">
        <f t="shared" si="758"/>
        <v>-3.2204227130782963E-2</v>
      </c>
      <c r="V313" s="66">
        <f t="shared" si="759"/>
        <v>-0.48110963844995491</v>
      </c>
      <c r="W313" s="66">
        <f t="shared" si="760"/>
        <v>-0.26590354689907597</v>
      </c>
      <c r="X313" s="66">
        <f t="shared" si="761"/>
        <v>-0.1564282979333286</v>
      </c>
      <c r="Y313" s="66">
        <f t="shared" si="762"/>
        <v>6.416002356028537E-2</v>
      </c>
      <c r="Z313" s="66">
        <f t="shared" si="763"/>
        <v>0.12017276290223343</v>
      </c>
      <c r="AA313" s="66">
        <f t="shared" si="764"/>
        <v>-0.21874305903718178</v>
      </c>
      <c r="AB313" s="66">
        <f t="shared" si="765"/>
        <v>9.6387272935653565E-2</v>
      </c>
      <c r="AC313" s="66">
        <f t="shared" si="766"/>
        <v>8.2231727100972735E-2</v>
      </c>
      <c r="AD313" s="66">
        <f t="shared" si="767"/>
        <v>-0.11429278348331728</v>
      </c>
      <c r="AF313" s="4"/>
      <c r="AH313" s="3">
        <v>78</v>
      </c>
      <c r="AI313" s="66">
        <f t="shared" si="768"/>
        <v>0.37101718614857487</v>
      </c>
      <c r="AJ313" s="66">
        <f t="shared" si="769"/>
        <v>0.47009383199066029</v>
      </c>
      <c r="AK313" s="66">
        <f t="shared" si="769"/>
        <v>0.31941247973252584</v>
      </c>
      <c r="AL313" s="66">
        <f t="shared" si="769"/>
        <v>0.40492326768489489</v>
      </c>
      <c r="AM313" s="66">
        <f t="shared" si="769"/>
        <v>0.61361076334932896</v>
      </c>
      <c r="AN313" s="66">
        <f t="shared" si="769"/>
        <v>0.28709288640851821</v>
      </c>
      <c r="AO313" s="66">
        <f t="shared" si="769"/>
        <v>0.494122917437748</v>
      </c>
      <c r="AP313" s="66">
        <f t="shared" si="769"/>
        <v>0.32378123666794573</v>
      </c>
      <c r="AQ313" s="66">
        <f t="shared" si="769"/>
        <v>0.23427608996437649</v>
      </c>
      <c r="AR313" s="66">
        <f t="shared" si="769"/>
        <v>0.28698539580306404</v>
      </c>
      <c r="AS313" s="66">
        <f t="shared" si="769"/>
        <v>0.24050854763464194</v>
      </c>
      <c r="AT313" s="66">
        <f t="shared" si="769"/>
        <v>0.5275132131437813</v>
      </c>
      <c r="AU313" s="66">
        <f t="shared" si="769"/>
        <v>0.17719353716546873</v>
      </c>
      <c r="AV313" s="66">
        <f t="shared" si="769"/>
        <v>0.49451672350189702</v>
      </c>
      <c r="AW313" s="66">
        <f t="shared" si="769"/>
        <v>0.30383619625729608</v>
      </c>
      <c r="AX313" s="66">
        <f t="shared" si="769"/>
        <v>0.25708759738668113</v>
      </c>
      <c r="AY313" s="66">
        <f t="shared" si="769"/>
        <v>0.46582251495188831</v>
      </c>
      <c r="AZ313" s="66">
        <f t="shared" si="769"/>
        <v>0.323392577823155</v>
      </c>
      <c r="BA313" s="66">
        <f t="shared" si="769"/>
        <v>0.1453766532025163</v>
      </c>
      <c r="BB313" s="66">
        <f t="shared" si="769"/>
        <v>0.43015572402539115</v>
      </c>
      <c r="BC313" s="66">
        <f t="shared" si="769"/>
        <v>0.21155653808984423</v>
      </c>
      <c r="BD313" s="66">
        <f t="shared" si="769"/>
        <v>0.47755553078704766</v>
      </c>
      <c r="BE313" s="66">
        <f t="shared" si="769"/>
        <v>0.33326865430165575</v>
      </c>
      <c r="BF313" s="66">
        <f t="shared" si="769"/>
        <v>0.32079620463982805</v>
      </c>
      <c r="BG313" s="66">
        <f t="shared" si="769"/>
        <v>0.45222306380600613</v>
      </c>
      <c r="BH313" s="66">
        <f t="shared" si="769"/>
        <v>0.39642887736100196</v>
      </c>
      <c r="BI313" s="66">
        <f t="shared" si="769"/>
        <v>0.25047398040433699</v>
      </c>
      <c r="BJ313" s="66">
        <f t="shared" si="770"/>
        <v>0.35603785887666944</v>
      </c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</row>
    <row r="314" spans="2:85" x14ac:dyDescent="0.3">
      <c r="B314" s="54"/>
      <c r="C314" s="3">
        <v>79</v>
      </c>
      <c r="D314" s="66">
        <f t="shared" si="741"/>
        <v>-4.3497349356435386E-2</v>
      </c>
      <c r="E314" s="66">
        <f t="shared" si="742"/>
        <v>0.3137720915203101</v>
      </c>
      <c r="F314" s="66">
        <f t="shared" si="743"/>
        <v>0.17077771761171917</v>
      </c>
      <c r="G314" s="66">
        <f t="shared" si="744"/>
        <v>0.17365659082231638</v>
      </c>
      <c r="H314" s="66">
        <f t="shared" si="745"/>
        <v>0.35722295550578792</v>
      </c>
      <c r="I314" s="66">
        <f t="shared" si="746"/>
        <v>0.162319308099652</v>
      </c>
      <c r="J314" s="66">
        <f t="shared" si="747"/>
        <v>0.16192213371190783</v>
      </c>
      <c r="K314" s="66">
        <f t="shared" si="748"/>
        <v>-5.5377697767230579E-3</v>
      </c>
      <c r="L314" s="66">
        <f t="shared" si="749"/>
        <v>-0.23290681337187347</v>
      </c>
      <c r="M314" s="66">
        <f t="shared" si="750"/>
        <v>-0.34407909814483861</v>
      </c>
      <c r="N314" s="66">
        <f t="shared" si="751"/>
        <v>0.19923679523342647</v>
      </c>
      <c r="O314" s="66">
        <f t="shared" si="752"/>
        <v>-0.18100607673831703</v>
      </c>
      <c r="P314" s="66">
        <f t="shared" si="753"/>
        <v>-5.0426119964224039E-2</v>
      </c>
      <c r="Q314" s="66">
        <f t="shared" si="754"/>
        <v>-5.6133577069613166E-2</v>
      </c>
      <c r="R314" s="66">
        <f t="shared" si="755"/>
        <v>3.1821959222280232E-3</v>
      </c>
      <c r="S314" s="66">
        <f t="shared" si="756"/>
        <v>-0.1699487016035833</v>
      </c>
      <c r="T314" s="66">
        <f t="shared" si="757"/>
        <v>8.9755839629822046E-2</v>
      </c>
      <c r="U314" s="66">
        <f t="shared" si="758"/>
        <v>-3.2204227130782963E-2</v>
      </c>
      <c r="V314" s="66">
        <f t="shared" si="759"/>
        <v>-0.48110963844995491</v>
      </c>
      <c r="W314" s="66">
        <f t="shared" si="760"/>
        <v>-0.26590354689907597</v>
      </c>
      <c r="X314" s="66">
        <f t="shared" si="761"/>
        <v>-0.1564282979333286</v>
      </c>
      <c r="Y314" s="66">
        <f t="shared" si="762"/>
        <v>6.416002356028537E-2</v>
      </c>
      <c r="Z314" s="66">
        <f t="shared" si="763"/>
        <v>0.12017276290223343</v>
      </c>
      <c r="AA314" s="66">
        <f t="shared" si="764"/>
        <v>-0.21874305903718178</v>
      </c>
      <c r="AB314" s="66">
        <f t="shared" si="765"/>
        <v>9.6387272935653565E-2</v>
      </c>
      <c r="AC314" s="66">
        <f t="shared" si="766"/>
        <v>8.2231727100972735E-2</v>
      </c>
      <c r="AD314" s="66">
        <f t="shared" si="767"/>
        <v>-0.11429278348331728</v>
      </c>
      <c r="AF314" s="4"/>
      <c r="AH314" s="3">
        <v>79</v>
      </c>
      <c r="AI314" s="66">
        <f t="shared" si="768"/>
        <v>0.37101718614857487</v>
      </c>
      <c r="AJ314" s="66">
        <f t="shared" si="769"/>
        <v>0.47009383199066029</v>
      </c>
      <c r="AK314" s="66">
        <f t="shared" si="769"/>
        <v>0.31941247973252584</v>
      </c>
      <c r="AL314" s="66">
        <f t="shared" si="769"/>
        <v>0.40492326768489489</v>
      </c>
      <c r="AM314" s="66">
        <f t="shared" si="769"/>
        <v>0.61361076334932896</v>
      </c>
      <c r="AN314" s="66">
        <f t="shared" si="769"/>
        <v>0.28709288640851821</v>
      </c>
      <c r="AO314" s="66">
        <f t="shared" si="769"/>
        <v>0.494122917437748</v>
      </c>
      <c r="AP314" s="66">
        <f t="shared" si="769"/>
        <v>0.32378123666794573</v>
      </c>
      <c r="AQ314" s="66">
        <f t="shared" si="769"/>
        <v>0.23427608996437649</v>
      </c>
      <c r="AR314" s="66">
        <f t="shared" si="769"/>
        <v>0.28698539580306404</v>
      </c>
      <c r="AS314" s="66">
        <f t="shared" si="769"/>
        <v>0.24050854763464194</v>
      </c>
      <c r="AT314" s="66">
        <f t="shared" si="769"/>
        <v>0.5275132131437813</v>
      </c>
      <c r="AU314" s="66">
        <f t="shared" si="769"/>
        <v>0.17719353716546873</v>
      </c>
      <c r="AV314" s="66">
        <f t="shared" si="769"/>
        <v>0.49451672350189702</v>
      </c>
      <c r="AW314" s="66">
        <f t="shared" si="769"/>
        <v>0.30383619625729608</v>
      </c>
      <c r="AX314" s="66">
        <f t="shared" si="769"/>
        <v>0.25708759738668113</v>
      </c>
      <c r="AY314" s="66">
        <f t="shared" si="769"/>
        <v>0.46582251495188831</v>
      </c>
      <c r="AZ314" s="66">
        <f t="shared" si="769"/>
        <v>0.323392577823155</v>
      </c>
      <c r="BA314" s="66">
        <f t="shared" si="769"/>
        <v>0.1453766532025163</v>
      </c>
      <c r="BB314" s="66">
        <f t="shared" si="769"/>
        <v>0.43015572402539115</v>
      </c>
      <c r="BC314" s="66">
        <f t="shared" si="769"/>
        <v>0.21155653808984423</v>
      </c>
      <c r="BD314" s="66">
        <f t="shared" si="769"/>
        <v>0.47755553078704766</v>
      </c>
      <c r="BE314" s="66">
        <f t="shared" si="769"/>
        <v>0.33326865430165575</v>
      </c>
      <c r="BF314" s="66">
        <f t="shared" si="769"/>
        <v>0.32079620463982805</v>
      </c>
      <c r="BG314" s="66">
        <f t="shared" si="769"/>
        <v>0.45222306380600613</v>
      </c>
      <c r="BH314" s="66">
        <f t="shared" si="769"/>
        <v>0.39642887736100196</v>
      </c>
      <c r="BI314" s="66">
        <f t="shared" si="769"/>
        <v>0.25047398040433699</v>
      </c>
      <c r="BJ314" s="66">
        <f t="shared" si="770"/>
        <v>0.35603785887666944</v>
      </c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</row>
    <row r="315" spans="2:85" x14ac:dyDescent="0.3">
      <c r="B315" s="54"/>
      <c r="C315" s="3">
        <v>80</v>
      </c>
      <c r="D315" s="66">
        <f t="shared" si="741"/>
        <v>-4.3497349356435386E-2</v>
      </c>
      <c r="E315" s="66">
        <f t="shared" si="742"/>
        <v>0.3137720915203101</v>
      </c>
      <c r="F315" s="66">
        <f t="shared" si="743"/>
        <v>0.17077771761171917</v>
      </c>
      <c r="G315" s="66">
        <f t="shared" si="744"/>
        <v>0.17365659082231638</v>
      </c>
      <c r="H315" s="66">
        <f t="shared" si="745"/>
        <v>0.35722295550578792</v>
      </c>
      <c r="I315" s="66">
        <f t="shared" si="746"/>
        <v>0.162319308099652</v>
      </c>
      <c r="J315" s="66">
        <f t="shared" si="747"/>
        <v>0.16192213371190783</v>
      </c>
      <c r="K315" s="66">
        <f t="shared" si="748"/>
        <v>-5.5377697767230579E-3</v>
      </c>
      <c r="L315" s="66">
        <f t="shared" si="749"/>
        <v>-0.23290681337187347</v>
      </c>
      <c r="M315" s="66">
        <f t="shared" si="750"/>
        <v>-0.34407909814483861</v>
      </c>
      <c r="N315" s="66">
        <f t="shared" si="751"/>
        <v>0.19923679523342647</v>
      </c>
      <c r="O315" s="66">
        <f t="shared" si="752"/>
        <v>-0.18100607673831703</v>
      </c>
      <c r="P315" s="66">
        <f t="shared" si="753"/>
        <v>-5.0426119964224039E-2</v>
      </c>
      <c r="Q315" s="66">
        <f t="shared" si="754"/>
        <v>-5.6133577069613166E-2</v>
      </c>
      <c r="R315" s="66">
        <f t="shared" si="755"/>
        <v>3.1821959222280232E-3</v>
      </c>
      <c r="S315" s="66">
        <f t="shared" si="756"/>
        <v>-0.1699487016035833</v>
      </c>
      <c r="T315" s="66">
        <f t="shared" si="757"/>
        <v>8.9755839629822046E-2</v>
      </c>
      <c r="U315" s="66">
        <f t="shared" si="758"/>
        <v>-3.2204227130782963E-2</v>
      </c>
      <c r="V315" s="66">
        <f t="shared" si="759"/>
        <v>-0.48110963844995491</v>
      </c>
      <c r="W315" s="66">
        <f t="shared" si="760"/>
        <v>-0.26590354689907597</v>
      </c>
      <c r="X315" s="66">
        <f t="shared" si="761"/>
        <v>-0.1564282979333286</v>
      </c>
      <c r="Y315" s="66">
        <f t="shared" si="762"/>
        <v>6.416002356028537E-2</v>
      </c>
      <c r="Z315" s="66">
        <f t="shared" si="763"/>
        <v>0.12017276290223343</v>
      </c>
      <c r="AA315" s="66">
        <f t="shared" si="764"/>
        <v>-0.21874305903718178</v>
      </c>
      <c r="AB315" s="66">
        <f t="shared" si="765"/>
        <v>9.6387272935653565E-2</v>
      </c>
      <c r="AC315" s="66">
        <f t="shared" si="766"/>
        <v>8.2231727100972735E-2</v>
      </c>
      <c r="AD315" s="66">
        <f t="shared" si="767"/>
        <v>-0.11429278348331728</v>
      </c>
      <c r="AF315" s="4"/>
      <c r="AH315" s="3">
        <v>80</v>
      </c>
      <c r="AI315" s="66">
        <f t="shared" si="768"/>
        <v>0.37101718614857487</v>
      </c>
      <c r="AJ315" s="66">
        <f t="shared" si="769"/>
        <v>0.47009383199066029</v>
      </c>
      <c r="AK315" s="66">
        <f t="shared" si="769"/>
        <v>0.31941247973252584</v>
      </c>
      <c r="AL315" s="66">
        <f t="shared" si="769"/>
        <v>0.40492326768489489</v>
      </c>
      <c r="AM315" s="66">
        <f t="shared" si="769"/>
        <v>0.61361076334932896</v>
      </c>
      <c r="AN315" s="66">
        <f t="shared" si="769"/>
        <v>0.28709288640851821</v>
      </c>
      <c r="AO315" s="66">
        <f t="shared" si="769"/>
        <v>0.494122917437748</v>
      </c>
      <c r="AP315" s="66">
        <f t="shared" si="769"/>
        <v>0.32378123666794573</v>
      </c>
      <c r="AQ315" s="66">
        <f t="shared" si="769"/>
        <v>0.23427608996437649</v>
      </c>
      <c r="AR315" s="66">
        <f t="shared" si="769"/>
        <v>0.28698539580306404</v>
      </c>
      <c r="AS315" s="66">
        <f t="shared" si="769"/>
        <v>0.24050854763464194</v>
      </c>
      <c r="AT315" s="66">
        <f t="shared" si="769"/>
        <v>0.5275132131437813</v>
      </c>
      <c r="AU315" s="66">
        <f t="shared" si="769"/>
        <v>0.17719353716546873</v>
      </c>
      <c r="AV315" s="66">
        <f t="shared" si="769"/>
        <v>0.49451672350189702</v>
      </c>
      <c r="AW315" s="66">
        <f t="shared" si="769"/>
        <v>0.30383619625729608</v>
      </c>
      <c r="AX315" s="66">
        <f t="shared" si="769"/>
        <v>0.25708759738668113</v>
      </c>
      <c r="AY315" s="66">
        <f t="shared" si="769"/>
        <v>0.46582251495188831</v>
      </c>
      <c r="AZ315" s="66">
        <f t="shared" si="769"/>
        <v>0.323392577823155</v>
      </c>
      <c r="BA315" s="66">
        <f t="shared" si="769"/>
        <v>0.1453766532025163</v>
      </c>
      <c r="BB315" s="66">
        <f t="shared" si="769"/>
        <v>0.43015572402539115</v>
      </c>
      <c r="BC315" s="66">
        <f t="shared" si="769"/>
        <v>0.21155653808984423</v>
      </c>
      <c r="BD315" s="66">
        <f t="shared" si="769"/>
        <v>0.47755553078704766</v>
      </c>
      <c r="BE315" s="66">
        <f t="shared" si="769"/>
        <v>0.33326865430165575</v>
      </c>
      <c r="BF315" s="66">
        <f t="shared" si="769"/>
        <v>0.32079620463982805</v>
      </c>
      <c r="BG315" s="66">
        <f t="shared" si="769"/>
        <v>0.45222306380600613</v>
      </c>
      <c r="BH315" s="66">
        <f t="shared" si="769"/>
        <v>0.39642887736100196</v>
      </c>
      <c r="BI315" s="66">
        <f t="shared" si="769"/>
        <v>0.25047398040433699</v>
      </c>
      <c r="BJ315" s="66">
        <f t="shared" si="770"/>
        <v>0.35603785887666944</v>
      </c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</row>
    <row r="316" spans="2:85" x14ac:dyDescent="0.3">
      <c r="B316" s="54"/>
      <c r="C316" s="3">
        <v>81</v>
      </c>
      <c r="D316" s="66">
        <f t="shared" si="741"/>
        <v>-4.3497349356435386E-2</v>
      </c>
      <c r="E316" s="66">
        <f t="shared" si="742"/>
        <v>0.3137720915203101</v>
      </c>
      <c r="F316" s="66">
        <f t="shared" si="743"/>
        <v>0.17077771761171917</v>
      </c>
      <c r="G316" s="66">
        <f t="shared" si="744"/>
        <v>0.17365659082231638</v>
      </c>
      <c r="H316" s="66">
        <f t="shared" si="745"/>
        <v>0.35722295550578792</v>
      </c>
      <c r="I316" s="66">
        <f t="shared" si="746"/>
        <v>0.162319308099652</v>
      </c>
      <c r="J316" s="66">
        <f t="shared" si="747"/>
        <v>0.16192213371190783</v>
      </c>
      <c r="K316" s="66">
        <f t="shared" si="748"/>
        <v>-5.5377697767230579E-3</v>
      </c>
      <c r="L316" s="66">
        <f t="shared" si="749"/>
        <v>-0.23290681337187347</v>
      </c>
      <c r="M316" s="66">
        <f t="shared" si="750"/>
        <v>-0.34407909814483861</v>
      </c>
      <c r="N316" s="66">
        <f t="shared" si="751"/>
        <v>0.19923679523342647</v>
      </c>
      <c r="O316" s="66">
        <f t="shared" si="752"/>
        <v>-0.18100607673831703</v>
      </c>
      <c r="P316" s="66">
        <f t="shared" si="753"/>
        <v>-5.0426119964224039E-2</v>
      </c>
      <c r="Q316" s="66">
        <f t="shared" si="754"/>
        <v>-5.6133577069613166E-2</v>
      </c>
      <c r="R316" s="66">
        <f t="shared" si="755"/>
        <v>3.1821959222280232E-3</v>
      </c>
      <c r="S316" s="66">
        <f t="shared" si="756"/>
        <v>-0.1699487016035833</v>
      </c>
      <c r="T316" s="66">
        <f t="shared" si="757"/>
        <v>8.9755839629822046E-2</v>
      </c>
      <c r="U316" s="66">
        <f t="shared" si="758"/>
        <v>-3.2204227130782963E-2</v>
      </c>
      <c r="V316" s="66">
        <f t="shared" si="759"/>
        <v>-0.48110963844995491</v>
      </c>
      <c r="W316" s="66">
        <f t="shared" si="760"/>
        <v>-0.26590354689907597</v>
      </c>
      <c r="X316" s="66">
        <f t="shared" si="761"/>
        <v>-0.1564282979333286</v>
      </c>
      <c r="Y316" s="66">
        <f t="shared" si="762"/>
        <v>6.416002356028537E-2</v>
      </c>
      <c r="Z316" s="66">
        <f t="shared" si="763"/>
        <v>0.12017276290223343</v>
      </c>
      <c r="AA316" s="66">
        <f t="shared" si="764"/>
        <v>-0.21874305903718178</v>
      </c>
      <c r="AB316" s="66">
        <f t="shared" si="765"/>
        <v>9.6387272935653565E-2</v>
      </c>
      <c r="AC316" s="66">
        <f t="shared" si="766"/>
        <v>8.2231727100972735E-2</v>
      </c>
      <c r="AD316" s="66">
        <f t="shared" si="767"/>
        <v>-0.11429278348331728</v>
      </c>
      <c r="AF316" s="4"/>
      <c r="AH316" s="3">
        <v>81</v>
      </c>
      <c r="AI316" s="66">
        <f t="shared" si="768"/>
        <v>0.37101718614857487</v>
      </c>
      <c r="AJ316" s="66">
        <f t="shared" si="769"/>
        <v>0.47009383199066029</v>
      </c>
      <c r="AK316" s="66">
        <f t="shared" si="769"/>
        <v>0.31941247973252584</v>
      </c>
      <c r="AL316" s="66">
        <f t="shared" si="769"/>
        <v>0.40492326768489489</v>
      </c>
      <c r="AM316" s="66">
        <f t="shared" si="769"/>
        <v>0.61361076334932896</v>
      </c>
      <c r="AN316" s="66">
        <f t="shared" si="769"/>
        <v>0.28709288640851821</v>
      </c>
      <c r="AO316" s="66">
        <f t="shared" si="769"/>
        <v>0.494122917437748</v>
      </c>
      <c r="AP316" s="66">
        <f t="shared" si="769"/>
        <v>0.32378123666794573</v>
      </c>
      <c r="AQ316" s="66">
        <f t="shared" si="769"/>
        <v>0.23427608996437649</v>
      </c>
      <c r="AR316" s="66">
        <f t="shared" si="769"/>
        <v>0.28698539580306404</v>
      </c>
      <c r="AS316" s="66">
        <f t="shared" si="769"/>
        <v>0.24050854763464194</v>
      </c>
      <c r="AT316" s="66">
        <f t="shared" si="769"/>
        <v>0.5275132131437813</v>
      </c>
      <c r="AU316" s="66">
        <f t="shared" si="769"/>
        <v>0.17719353716546873</v>
      </c>
      <c r="AV316" s="66">
        <f t="shared" si="769"/>
        <v>0.49451672350189702</v>
      </c>
      <c r="AW316" s="66">
        <f t="shared" si="769"/>
        <v>0.30383619625729608</v>
      </c>
      <c r="AX316" s="66">
        <f t="shared" si="769"/>
        <v>0.25708759738668113</v>
      </c>
      <c r="AY316" s="66">
        <f t="shared" si="769"/>
        <v>0.46582251495188831</v>
      </c>
      <c r="AZ316" s="66">
        <f t="shared" si="769"/>
        <v>0.323392577823155</v>
      </c>
      <c r="BA316" s="66">
        <f t="shared" si="769"/>
        <v>0.1453766532025163</v>
      </c>
      <c r="BB316" s="66">
        <f t="shared" si="769"/>
        <v>0.43015572402539115</v>
      </c>
      <c r="BC316" s="66">
        <f t="shared" si="769"/>
        <v>0.21155653808984423</v>
      </c>
      <c r="BD316" s="66">
        <f t="shared" si="769"/>
        <v>0.47755553078704766</v>
      </c>
      <c r="BE316" s="66">
        <f t="shared" si="769"/>
        <v>0.33326865430165575</v>
      </c>
      <c r="BF316" s="66">
        <f t="shared" si="769"/>
        <v>0.32079620463982805</v>
      </c>
      <c r="BG316" s="66">
        <f t="shared" si="769"/>
        <v>0.45222306380600613</v>
      </c>
      <c r="BH316" s="66">
        <f t="shared" si="769"/>
        <v>0.39642887736100196</v>
      </c>
      <c r="BI316" s="66">
        <f t="shared" si="769"/>
        <v>0.25047398040433699</v>
      </c>
      <c r="BJ316" s="66">
        <f t="shared" si="770"/>
        <v>0.35603785887666944</v>
      </c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</row>
    <row r="317" spans="2:85" x14ac:dyDescent="0.3">
      <c r="B317" s="54"/>
      <c r="C317" s="3">
        <v>82</v>
      </c>
      <c r="D317" s="66">
        <f t="shared" si="741"/>
        <v>-4.3497349356435386E-2</v>
      </c>
      <c r="E317" s="66">
        <f t="shared" si="742"/>
        <v>0.3137720915203101</v>
      </c>
      <c r="F317" s="66">
        <f t="shared" si="743"/>
        <v>0.17077771761171917</v>
      </c>
      <c r="G317" s="66">
        <f t="shared" si="744"/>
        <v>0.17365659082231638</v>
      </c>
      <c r="H317" s="66">
        <f t="shared" si="745"/>
        <v>0.35722295550578792</v>
      </c>
      <c r="I317" s="66">
        <f t="shared" si="746"/>
        <v>0.162319308099652</v>
      </c>
      <c r="J317" s="66">
        <f t="shared" si="747"/>
        <v>0.16192213371190783</v>
      </c>
      <c r="K317" s="66">
        <f t="shared" si="748"/>
        <v>-5.5377697767230579E-3</v>
      </c>
      <c r="L317" s="66">
        <f t="shared" si="749"/>
        <v>-0.23290681337187347</v>
      </c>
      <c r="M317" s="66">
        <f t="shared" si="750"/>
        <v>-0.34407909814483861</v>
      </c>
      <c r="N317" s="66">
        <f t="shared" si="751"/>
        <v>0.19923679523342647</v>
      </c>
      <c r="O317" s="66">
        <f t="shared" si="752"/>
        <v>-0.18100607673831703</v>
      </c>
      <c r="P317" s="66">
        <f t="shared" si="753"/>
        <v>-5.0426119964224039E-2</v>
      </c>
      <c r="Q317" s="66">
        <f t="shared" si="754"/>
        <v>-5.6133577069613166E-2</v>
      </c>
      <c r="R317" s="66">
        <f t="shared" si="755"/>
        <v>3.1821959222280232E-3</v>
      </c>
      <c r="S317" s="66">
        <f t="shared" si="756"/>
        <v>-0.1699487016035833</v>
      </c>
      <c r="T317" s="66">
        <f t="shared" si="757"/>
        <v>8.9755839629822046E-2</v>
      </c>
      <c r="U317" s="66">
        <f t="shared" si="758"/>
        <v>-3.2204227130782963E-2</v>
      </c>
      <c r="V317" s="66">
        <f t="shared" si="759"/>
        <v>-0.48110963844995491</v>
      </c>
      <c r="W317" s="66">
        <f t="shared" si="760"/>
        <v>-0.26590354689907597</v>
      </c>
      <c r="X317" s="66">
        <f t="shared" si="761"/>
        <v>-0.1564282979333286</v>
      </c>
      <c r="Y317" s="66">
        <f t="shared" si="762"/>
        <v>6.416002356028537E-2</v>
      </c>
      <c r="Z317" s="66">
        <f t="shared" si="763"/>
        <v>0.12017276290223343</v>
      </c>
      <c r="AA317" s="66">
        <f t="shared" si="764"/>
        <v>-0.21874305903718178</v>
      </c>
      <c r="AB317" s="66">
        <f t="shared" si="765"/>
        <v>9.6387272935653565E-2</v>
      </c>
      <c r="AC317" s="66">
        <f t="shared" si="766"/>
        <v>8.2231727100972735E-2</v>
      </c>
      <c r="AD317" s="66">
        <f t="shared" si="767"/>
        <v>-0.11429278348331728</v>
      </c>
      <c r="AF317" s="4"/>
      <c r="AH317" s="3">
        <v>82</v>
      </c>
      <c r="AI317" s="66">
        <f t="shared" si="768"/>
        <v>0.37101718614857487</v>
      </c>
      <c r="AJ317" s="66">
        <f t="shared" si="769"/>
        <v>0.47009383199066029</v>
      </c>
      <c r="AK317" s="66">
        <f t="shared" si="769"/>
        <v>0.31941247973252584</v>
      </c>
      <c r="AL317" s="66">
        <f t="shared" si="769"/>
        <v>0.40492326768489489</v>
      </c>
      <c r="AM317" s="66">
        <f t="shared" si="769"/>
        <v>0.61361076334932896</v>
      </c>
      <c r="AN317" s="66">
        <f t="shared" si="769"/>
        <v>0.28709288640851821</v>
      </c>
      <c r="AO317" s="66">
        <f t="shared" si="769"/>
        <v>0.494122917437748</v>
      </c>
      <c r="AP317" s="66">
        <f t="shared" si="769"/>
        <v>0.32378123666794573</v>
      </c>
      <c r="AQ317" s="66">
        <f t="shared" si="769"/>
        <v>0.23427608996437649</v>
      </c>
      <c r="AR317" s="66">
        <f t="shared" si="769"/>
        <v>0.28698539580306404</v>
      </c>
      <c r="AS317" s="66">
        <f t="shared" si="769"/>
        <v>0.24050854763464194</v>
      </c>
      <c r="AT317" s="66">
        <f t="shared" si="769"/>
        <v>0.5275132131437813</v>
      </c>
      <c r="AU317" s="66">
        <f t="shared" si="769"/>
        <v>0.17719353716546873</v>
      </c>
      <c r="AV317" s="66">
        <f t="shared" si="769"/>
        <v>0.49451672350189702</v>
      </c>
      <c r="AW317" s="66">
        <f t="shared" si="769"/>
        <v>0.30383619625729608</v>
      </c>
      <c r="AX317" s="66">
        <f t="shared" si="769"/>
        <v>0.25708759738668113</v>
      </c>
      <c r="AY317" s="66">
        <f t="shared" si="769"/>
        <v>0.46582251495188831</v>
      </c>
      <c r="AZ317" s="66">
        <f t="shared" si="769"/>
        <v>0.323392577823155</v>
      </c>
      <c r="BA317" s="66">
        <f t="shared" si="769"/>
        <v>0.1453766532025163</v>
      </c>
      <c r="BB317" s="66">
        <f t="shared" si="769"/>
        <v>0.43015572402539115</v>
      </c>
      <c r="BC317" s="66">
        <f t="shared" si="769"/>
        <v>0.21155653808984423</v>
      </c>
      <c r="BD317" s="66">
        <f t="shared" si="769"/>
        <v>0.47755553078704766</v>
      </c>
      <c r="BE317" s="66">
        <f t="shared" si="769"/>
        <v>0.33326865430165575</v>
      </c>
      <c r="BF317" s="66">
        <f t="shared" si="769"/>
        <v>0.32079620463982805</v>
      </c>
      <c r="BG317" s="66">
        <f t="shared" si="769"/>
        <v>0.45222306380600613</v>
      </c>
      <c r="BH317" s="66">
        <f t="shared" si="769"/>
        <v>0.39642887736100196</v>
      </c>
      <c r="BI317" s="66">
        <f t="shared" si="769"/>
        <v>0.25047398040433699</v>
      </c>
      <c r="BJ317" s="66">
        <f t="shared" si="770"/>
        <v>0.35603785887666944</v>
      </c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</row>
    <row r="318" spans="2:85" x14ac:dyDescent="0.3">
      <c r="B318" s="54"/>
      <c r="C318" s="3">
        <v>83</v>
      </c>
      <c r="D318" s="66">
        <f t="shared" si="741"/>
        <v>-4.3497349356435386E-2</v>
      </c>
      <c r="E318" s="66">
        <f t="shared" si="742"/>
        <v>0.3137720915203101</v>
      </c>
      <c r="F318" s="66">
        <f t="shared" si="743"/>
        <v>0.17077771761171917</v>
      </c>
      <c r="G318" s="66">
        <f t="shared" si="744"/>
        <v>0.17365659082231638</v>
      </c>
      <c r="H318" s="66">
        <f t="shared" si="745"/>
        <v>0.35722295550578792</v>
      </c>
      <c r="I318" s="66">
        <f t="shared" si="746"/>
        <v>0.162319308099652</v>
      </c>
      <c r="J318" s="66">
        <f t="shared" si="747"/>
        <v>0.16192213371190783</v>
      </c>
      <c r="K318" s="66">
        <f t="shared" si="748"/>
        <v>-5.5377697767230579E-3</v>
      </c>
      <c r="L318" s="66">
        <f t="shared" si="749"/>
        <v>-0.23290681337187347</v>
      </c>
      <c r="M318" s="66">
        <f t="shared" si="750"/>
        <v>-0.34407909814483861</v>
      </c>
      <c r="N318" s="66">
        <f t="shared" si="751"/>
        <v>0.19923679523342647</v>
      </c>
      <c r="O318" s="66">
        <f t="shared" si="752"/>
        <v>-0.18100607673831703</v>
      </c>
      <c r="P318" s="66">
        <f t="shared" si="753"/>
        <v>-5.0426119964224039E-2</v>
      </c>
      <c r="Q318" s="66">
        <f t="shared" si="754"/>
        <v>-5.6133577069613166E-2</v>
      </c>
      <c r="R318" s="66">
        <f t="shared" si="755"/>
        <v>3.1821959222280232E-3</v>
      </c>
      <c r="S318" s="66">
        <f t="shared" si="756"/>
        <v>-0.1699487016035833</v>
      </c>
      <c r="T318" s="66">
        <f t="shared" si="757"/>
        <v>8.9755839629822046E-2</v>
      </c>
      <c r="U318" s="66">
        <f t="shared" si="758"/>
        <v>-3.2204227130782963E-2</v>
      </c>
      <c r="V318" s="66">
        <f t="shared" si="759"/>
        <v>-0.48110963844995491</v>
      </c>
      <c r="W318" s="66">
        <f t="shared" si="760"/>
        <v>-0.26590354689907597</v>
      </c>
      <c r="X318" s="66">
        <f t="shared" si="761"/>
        <v>-0.1564282979333286</v>
      </c>
      <c r="Y318" s="66">
        <f t="shared" si="762"/>
        <v>6.416002356028537E-2</v>
      </c>
      <c r="Z318" s="66">
        <f t="shared" si="763"/>
        <v>0.12017276290223343</v>
      </c>
      <c r="AA318" s="66">
        <f t="shared" si="764"/>
        <v>-0.21874305903718178</v>
      </c>
      <c r="AB318" s="66">
        <f t="shared" si="765"/>
        <v>9.6387272935653565E-2</v>
      </c>
      <c r="AC318" s="66">
        <f t="shared" si="766"/>
        <v>8.2231727100972735E-2</v>
      </c>
      <c r="AD318" s="66">
        <f t="shared" si="767"/>
        <v>-0.11429278348331728</v>
      </c>
      <c r="AF318" s="4"/>
      <c r="AH318" s="3">
        <v>83</v>
      </c>
      <c r="AI318" s="66">
        <f t="shared" si="768"/>
        <v>0.37101718614857487</v>
      </c>
      <c r="AJ318" s="66">
        <f t="shared" si="769"/>
        <v>0.47009383199066029</v>
      </c>
      <c r="AK318" s="66">
        <f t="shared" si="769"/>
        <v>0.31941247973252584</v>
      </c>
      <c r="AL318" s="66">
        <f t="shared" si="769"/>
        <v>0.40492326768489489</v>
      </c>
      <c r="AM318" s="66">
        <f t="shared" si="769"/>
        <v>0.61361076334932896</v>
      </c>
      <c r="AN318" s="66">
        <f t="shared" si="769"/>
        <v>0.28709288640851821</v>
      </c>
      <c r="AO318" s="66">
        <f t="shared" si="769"/>
        <v>0.494122917437748</v>
      </c>
      <c r="AP318" s="66">
        <f t="shared" si="769"/>
        <v>0.32378123666794573</v>
      </c>
      <c r="AQ318" s="66">
        <f t="shared" si="769"/>
        <v>0.23427608996437649</v>
      </c>
      <c r="AR318" s="66">
        <f t="shared" si="769"/>
        <v>0.28698539580306404</v>
      </c>
      <c r="AS318" s="66">
        <f t="shared" si="769"/>
        <v>0.24050854763464194</v>
      </c>
      <c r="AT318" s="66">
        <f t="shared" ref="AT318:BJ318" si="771">AT$221</f>
        <v>0.5275132131437813</v>
      </c>
      <c r="AU318" s="66">
        <f t="shared" si="771"/>
        <v>0.17719353716546873</v>
      </c>
      <c r="AV318" s="66">
        <f t="shared" si="771"/>
        <v>0.49451672350189702</v>
      </c>
      <c r="AW318" s="66">
        <f t="shared" si="771"/>
        <v>0.30383619625729608</v>
      </c>
      <c r="AX318" s="66">
        <f t="shared" si="771"/>
        <v>0.25708759738668113</v>
      </c>
      <c r="AY318" s="66">
        <f t="shared" si="771"/>
        <v>0.46582251495188831</v>
      </c>
      <c r="AZ318" s="66">
        <f t="shared" si="771"/>
        <v>0.323392577823155</v>
      </c>
      <c r="BA318" s="66">
        <f t="shared" si="771"/>
        <v>0.1453766532025163</v>
      </c>
      <c r="BB318" s="66">
        <f t="shared" si="771"/>
        <v>0.43015572402539115</v>
      </c>
      <c r="BC318" s="66">
        <f t="shared" si="771"/>
        <v>0.21155653808984423</v>
      </c>
      <c r="BD318" s="66">
        <f t="shared" si="771"/>
        <v>0.47755553078704766</v>
      </c>
      <c r="BE318" s="66">
        <f t="shared" si="771"/>
        <v>0.33326865430165575</v>
      </c>
      <c r="BF318" s="66">
        <f t="shared" si="771"/>
        <v>0.32079620463982805</v>
      </c>
      <c r="BG318" s="66">
        <f t="shared" si="771"/>
        <v>0.45222306380600613</v>
      </c>
      <c r="BH318" s="66">
        <f t="shared" si="771"/>
        <v>0.39642887736100196</v>
      </c>
      <c r="BI318" s="66">
        <f t="shared" si="771"/>
        <v>0.25047398040433699</v>
      </c>
      <c r="BJ318" s="66">
        <f t="shared" si="771"/>
        <v>0.35603785887666944</v>
      </c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</row>
    <row r="319" spans="2:85" x14ac:dyDescent="0.3">
      <c r="B319" s="54"/>
      <c r="C319" s="67">
        <v>84</v>
      </c>
      <c r="D319" s="66">
        <f t="shared" ref="D319:M321" si="772">D$222</f>
        <v>-0.38450443620042413</v>
      </c>
      <c r="E319" s="66">
        <f t="shared" si="772"/>
        <v>0.33921641275567466</v>
      </c>
      <c r="F319" s="66">
        <f t="shared" si="772"/>
        <v>0.20769634900457967</v>
      </c>
      <c r="G319" s="66">
        <f t="shared" si="772"/>
        <v>0.34712842236719615</v>
      </c>
      <c r="H319" s="66">
        <f t="shared" si="772"/>
        <v>0.18401609205022559</v>
      </c>
      <c r="I319" s="66">
        <f t="shared" si="772"/>
        <v>0.19193490413943709</v>
      </c>
      <c r="J319" s="66">
        <f t="shared" si="772"/>
        <v>0.20248123818173397</v>
      </c>
      <c r="K319" s="66">
        <f t="shared" si="772"/>
        <v>9.2210008937064922E-2</v>
      </c>
      <c r="L319" s="66">
        <f t="shared" si="772"/>
        <v>-0.22526108742854975</v>
      </c>
      <c r="M319" s="66">
        <f t="shared" si="772"/>
        <v>-0.12125359837923824</v>
      </c>
      <c r="N319" s="66">
        <f t="shared" ref="N319:W321" si="773">N$222</f>
        <v>0.29639181714411417</v>
      </c>
      <c r="O319" s="66">
        <f t="shared" si="773"/>
        <v>-0.326186011393163</v>
      </c>
      <c r="P319" s="66">
        <f t="shared" si="773"/>
        <v>0.14455794039632433</v>
      </c>
      <c r="Q319" s="66">
        <f t="shared" si="773"/>
        <v>-0.18226598601588753</v>
      </c>
      <c r="R319" s="66">
        <f t="shared" si="773"/>
        <v>7.8524477633107343E-3</v>
      </c>
      <c r="S319" s="66">
        <f t="shared" si="773"/>
        <v>-1.8270651149194937E-2</v>
      </c>
      <c r="T319" s="66">
        <f t="shared" si="773"/>
        <v>-7.8188314970066466E-2</v>
      </c>
      <c r="U319" s="66">
        <f t="shared" si="773"/>
        <v>-0.19341177211678207</v>
      </c>
      <c r="V319" s="66">
        <f t="shared" si="773"/>
        <v>-0.15809901163513168</v>
      </c>
      <c r="W319" s="66">
        <f t="shared" si="773"/>
        <v>-0.36704798887077639</v>
      </c>
      <c r="X319" s="66">
        <f t="shared" ref="X319:AD321" si="774">X$222</f>
        <v>1.8226750160556957E-2</v>
      </c>
      <c r="Y319" s="66">
        <f t="shared" si="774"/>
        <v>-0.18370170424858615</v>
      </c>
      <c r="Z319" s="66">
        <f t="shared" si="774"/>
        <v>0.10874526470019096</v>
      </c>
      <c r="AA319" s="66">
        <f t="shared" si="774"/>
        <v>-0.2310280009239794</v>
      </c>
      <c r="AB319" s="66">
        <f t="shared" si="774"/>
        <v>-1.7096104622104008E-2</v>
      </c>
      <c r="AC319" s="66">
        <f t="shared" si="774"/>
        <v>-1.4991114697353893E-2</v>
      </c>
      <c r="AD319" s="66">
        <f t="shared" si="774"/>
        <v>-4.0714853373147723E-2</v>
      </c>
      <c r="AF319" s="4"/>
      <c r="AH319" s="7">
        <v>84</v>
      </c>
      <c r="AI319" s="66">
        <f>AI$222</f>
        <v>-0.30313306867813605</v>
      </c>
      <c r="AJ319" s="66">
        <f t="shared" ref="AJ319:BJ321" si="775">AJ$222</f>
        <v>0.16239498524330268</v>
      </c>
      <c r="AK319" s="66">
        <f t="shared" si="775"/>
        <v>2.3187943142664189E-2</v>
      </c>
      <c r="AL319" s="66">
        <f t="shared" si="775"/>
        <v>0.24525193124705244</v>
      </c>
      <c r="AM319" s="66">
        <f t="shared" si="775"/>
        <v>0.10726073191104454</v>
      </c>
      <c r="AN319" s="66">
        <f t="shared" si="775"/>
        <v>-1.6434685534418875E-2</v>
      </c>
      <c r="AO319" s="66">
        <f t="shared" si="775"/>
        <v>0.20153885392485213</v>
      </c>
      <c r="AP319" s="66">
        <f t="shared" si="775"/>
        <v>8.8385847399011619E-2</v>
      </c>
      <c r="AQ319" s="66">
        <f t="shared" si="775"/>
        <v>-9.1221352075021772E-2</v>
      </c>
      <c r="AR319" s="66">
        <f t="shared" si="775"/>
        <v>0.17666772758594212</v>
      </c>
      <c r="AS319" s="66">
        <f t="shared" si="775"/>
        <v>4.5204015626073672E-3</v>
      </c>
      <c r="AT319" s="66">
        <f t="shared" si="775"/>
        <v>4.9190110506213282E-2</v>
      </c>
      <c r="AU319" s="66">
        <f t="shared" si="775"/>
        <v>3.9034429543294884E-2</v>
      </c>
      <c r="AV319" s="66">
        <f t="shared" si="775"/>
        <v>3.5241146572900575E-2</v>
      </c>
      <c r="AW319" s="66">
        <f t="shared" si="775"/>
        <v>-2.46367198843431E-2</v>
      </c>
      <c r="AX319" s="66">
        <f t="shared" si="775"/>
        <v>7.5622479858347344E-2</v>
      </c>
      <c r="AY319" s="66">
        <f t="shared" si="775"/>
        <v>-3.5264807630722095E-2</v>
      </c>
      <c r="AZ319" s="66">
        <f t="shared" si="775"/>
        <v>-0.17095813514556635</v>
      </c>
      <c r="BA319" s="66">
        <f t="shared" si="775"/>
        <v>0.13524411203461756</v>
      </c>
      <c r="BB319" s="66">
        <f t="shared" si="775"/>
        <v>-4.1318859290314335E-3</v>
      </c>
      <c r="BC319" s="66">
        <f t="shared" si="775"/>
        <v>5.3068418201007689E-2</v>
      </c>
      <c r="BD319" s="66">
        <f t="shared" si="775"/>
        <v>-0.1034493650045461</v>
      </c>
      <c r="BE319" s="66">
        <f t="shared" si="775"/>
        <v>-1.1302011883108729E-2</v>
      </c>
      <c r="BF319" s="66">
        <f t="shared" si="775"/>
        <v>-2.4631905229691629E-2</v>
      </c>
      <c r="BG319" s="66">
        <f t="shared" si="775"/>
        <v>5.5965182655266336E-3</v>
      </c>
      <c r="BH319" s="66">
        <f t="shared" si="775"/>
        <v>-3.3937132420046444E-2</v>
      </c>
      <c r="BI319" s="66">
        <f t="shared" si="775"/>
        <v>-9.0912574682153191E-3</v>
      </c>
      <c r="BJ319" s="66">
        <f t="shared" si="775"/>
        <v>2.1259752226501366E-2</v>
      </c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</row>
    <row r="320" spans="2:85" x14ac:dyDescent="0.3">
      <c r="B320" s="54"/>
      <c r="C320" s="3">
        <v>85</v>
      </c>
      <c r="D320" s="66">
        <f t="shared" si="772"/>
        <v>-0.38450443620042413</v>
      </c>
      <c r="E320" s="66">
        <f t="shared" si="772"/>
        <v>0.33921641275567466</v>
      </c>
      <c r="F320" s="66">
        <f t="shared" si="772"/>
        <v>0.20769634900457967</v>
      </c>
      <c r="G320" s="66">
        <f t="shared" si="772"/>
        <v>0.34712842236719615</v>
      </c>
      <c r="H320" s="66">
        <f t="shared" si="772"/>
        <v>0.18401609205022559</v>
      </c>
      <c r="I320" s="66">
        <f t="shared" si="772"/>
        <v>0.19193490413943709</v>
      </c>
      <c r="J320" s="66">
        <f t="shared" si="772"/>
        <v>0.20248123818173397</v>
      </c>
      <c r="K320" s="66">
        <f t="shared" si="772"/>
        <v>9.2210008937064922E-2</v>
      </c>
      <c r="L320" s="66">
        <f t="shared" si="772"/>
        <v>-0.22526108742854975</v>
      </c>
      <c r="M320" s="66">
        <f t="shared" si="772"/>
        <v>-0.12125359837923824</v>
      </c>
      <c r="N320" s="66">
        <f t="shared" si="773"/>
        <v>0.29639181714411417</v>
      </c>
      <c r="O320" s="66">
        <f t="shared" si="773"/>
        <v>-0.326186011393163</v>
      </c>
      <c r="P320" s="66">
        <f t="shared" si="773"/>
        <v>0.14455794039632433</v>
      </c>
      <c r="Q320" s="66">
        <f t="shared" si="773"/>
        <v>-0.18226598601588753</v>
      </c>
      <c r="R320" s="66">
        <f t="shared" si="773"/>
        <v>7.8524477633107343E-3</v>
      </c>
      <c r="S320" s="66">
        <f t="shared" si="773"/>
        <v>-1.8270651149194937E-2</v>
      </c>
      <c r="T320" s="66">
        <f t="shared" si="773"/>
        <v>-7.8188314970066466E-2</v>
      </c>
      <c r="U320" s="66">
        <f t="shared" si="773"/>
        <v>-0.19341177211678207</v>
      </c>
      <c r="V320" s="66">
        <f t="shared" si="773"/>
        <v>-0.15809901163513168</v>
      </c>
      <c r="W320" s="66">
        <f t="shared" si="773"/>
        <v>-0.36704798887077639</v>
      </c>
      <c r="X320" s="66">
        <f t="shared" si="774"/>
        <v>1.8226750160556957E-2</v>
      </c>
      <c r="Y320" s="66">
        <f t="shared" si="774"/>
        <v>-0.18370170424858615</v>
      </c>
      <c r="Z320" s="66">
        <f t="shared" si="774"/>
        <v>0.10874526470019096</v>
      </c>
      <c r="AA320" s="66">
        <f t="shared" si="774"/>
        <v>-0.2310280009239794</v>
      </c>
      <c r="AB320" s="66">
        <f t="shared" si="774"/>
        <v>-1.7096104622104008E-2</v>
      </c>
      <c r="AC320" s="66">
        <f t="shared" si="774"/>
        <v>-1.4991114697353893E-2</v>
      </c>
      <c r="AD320" s="66">
        <f t="shared" si="774"/>
        <v>-4.0714853373147723E-2</v>
      </c>
      <c r="AF320" s="4"/>
      <c r="AH320" s="3">
        <v>85</v>
      </c>
      <c r="AI320" s="66">
        <f>AI$222</f>
        <v>-0.30313306867813605</v>
      </c>
      <c r="AJ320" s="66">
        <f t="shared" si="775"/>
        <v>0.16239498524330268</v>
      </c>
      <c r="AK320" s="66">
        <f t="shared" si="775"/>
        <v>2.3187943142664189E-2</v>
      </c>
      <c r="AL320" s="66">
        <f t="shared" si="775"/>
        <v>0.24525193124705244</v>
      </c>
      <c r="AM320" s="66">
        <f t="shared" si="775"/>
        <v>0.10726073191104454</v>
      </c>
      <c r="AN320" s="66">
        <f t="shared" si="775"/>
        <v>-1.6434685534418875E-2</v>
      </c>
      <c r="AO320" s="66">
        <f t="shared" si="775"/>
        <v>0.20153885392485213</v>
      </c>
      <c r="AP320" s="66">
        <f t="shared" si="775"/>
        <v>8.8385847399011619E-2</v>
      </c>
      <c r="AQ320" s="66">
        <f t="shared" si="775"/>
        <v>-9.1221352075021772E-2</v>
      </c>
      <c r="AR320" s="66">
        <f t="shared" si="775"/>
        <v>0.17666772758594212</v>
      </c>
      <c r="AS320" s="66">
        <f t="shared" si="775"/>
        <v>4.5204015626073672E-3</v>
      </c>
      <c r="AT320" s="66">
        <f t="shared" si="775"/>
        <v>4.9190110506213282E-2</v>
      </c>
      <c r="AU320" s="66">
        <f t="shared" si="775"/>
        <v>3.9034429543294884E-2</v>
      </c>
      <c r="AV320" s="66">
        <f t="shared" si="775"/>
        <v>3.5241146572900575E-2</v>
      </c>
      <c r="AW320" s="66">
        <f t="shared" si="775"/>
        <v>-2.46367198843431E-2</v>
      </c>
      <c r="AX320" s="66">
        <f t="shared" si="775"/>
        <v>7.5622479858347344E-2</v>
      </c>
      <c r="AY320" s="66">
        <f t="shared" si="775"/>
        <v>-3.5264807630722095E-2</v>
      </c>
      <c r="AZ320" s="66">
        <f t="shared" si="775"/>
        <v>-0.17095813514556635</v>
      </c>
      <c r="BA320" s="66">
        <f t="shared" si="775"/>
        <v>0.13524411203461756</v>
      </c>
      <c r="BB320" s="66">
        <f t="shared" si="775"/>
        <v>-4.1318859290314335E-3</v>
      </c>
      <c r="BC320" s="66">
        <f t="shared" si="775"/>
        <v>5.3068418201007689E-2</v>
      </c>
      <c r="BD320" s="66">
        <f t="shared" si="775"/>
        <v>-0.1034493650045461</v>
      </c>
      <c r="BE320" s="66">
        <f t="shared" si="775"/>
        <v>-1.1302011883108729E-2</v>
      </c>
      <c r="BF320" s="66">
        <f t="shared" si="775"/>
        <v>-2.4631905229691629E-2</v>
      </c>
      <c r="BG320" s="66">
        <f t="shared" si="775"/>
        <v>5.5965182655266336E-3</v>
      </c>
      <c r="BH320" s="66">
        <f t="shared" si="775"/>
        <v>-3.3937132420046444E-2</v>
      </c>
      <c r="BI320" s="66">
        <f t="shared" si="775"/>
        <v>-9.0912574682153191E-3</v>
      </c>
      <c r="BJ320" s="66">
        <f t="shared" si="775"/>
        <v>2.1259752226501366E-2</v>
      </c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</row>
    <row r="321" spans="2:85" x14ac:dyDescent="0.3">
      <c r="B321" s="54"/>
      <c r="C321" s="3">
        <v>86</v>
      </c>
      <c r="D321" s="66">
        <f t="shared" si="772"/>
        <v>-0.38450443620042413</v>
      </c>
      <c r="E321" s="66">
        <f t="shared" si="772"/>
        <v>0.33921641275567466</v>
      </c>
      <c r="F321" s="66">
        <f t="shared" si="772"/>
        <v>0.20769634900457967</v>
      </c>
      <c r="G321" s="66">
        <f t="shared" si="772"/>
        <v>0.34712842236719615</v>
      </c>
      <c r="H321" s="66">
        <f t="shared" si="772"/>
        <v>0.18401609205022559</v>
      </c>
      <c r="I321" s="66">
        <f t="shared" si="772"/>
        <v>0.19193490413943709</v>
      </c>
      <c r="J321" s="66">
        <f t="shared" si="772"/>
        <v>0.20248123818173397</v>
      </c>
      <c r="K321" s="66">
        <f t="shared" si="772"/>
        <v>9.2210008937064922E-2</v>
      </c>
      <c r="L321" s="66">
        <f t="shared" si="772"/>
        <v>-0.22526108742854975</v>
      </c>
      <c r="M321" s="66">
        <f t="shared" si="772"/>
        <v>-0.12125359837923824</v>
      </c>
      <c r="N321" s="66">
        <f t="shared" si="773"/>
        <v>0.29639181714411417</v>
      </c>
      <c r="O321" s="66">
        <f t="shared" si="773"/>
        <v>-0.326186011393163</v>
      </c>
      <c r="P321" s="66">
        <f t="shared" si="773"/>
        <v>0.14455794039632433</v>
      </c>
      <c r="Q321" s="66">
        <f t="shared" si="773"/>
        <v>-0.18226598601588753</v>
      </c>
      <c r="R321" s="66">
        <f t="shared" si="773"/>
        <v>7.8524477633107343E-3</v>
      </c>
      <c r="S321" s="66">
        <f t="shared" si="773"/>
        <v>-1.8270651149194937E-2</v>
      </c>
      <c r="T321" s="66">
        <f t="shared" si="773"/>
        <v>-7.8188314970066466E-2</v>
      </c>
      <c r="U321" s="66">
        <f t="shared" si="773"/>
        <v>-0.19341177211678207</v>
      </c>
      <c r="V321" s="66">
        <f t="shared" si="773"/>
        <v>-0.15809901163513168</v>
      </c>
      <c r="W321" s="66">
        <f t="shared" si="773"/>
        <v>-0.36704798887077639</v>
      </c>
      <c r="X321" s="66">
        <f t="shared" si="774"/>
        <v>1.8226750160556957E-2</v>
      </c>
      <c r="Y321" s="66">
        <f t="shared" si="774"/>
        <v>-0.18370170424858615</v>
      </c>
      <c r="Z321" s="66">
        <f t="shared" si="774"/>
        <v>0.10874526470019096</v>
      </c>
      <c r="AA321" s="66">
        <f t="shared" si="774"/>
        <v>-0.2310280009239794</v>
      </c>
      <c r="AB321" s="66">
        <f t="shared" si="774"/>
        <v>-1.7096104622104008E-2</v>
      </c>
      <c r="AC321" s="66">
        <f t="shared" si="774"/>
        <v>-1.4991114697353893E-2</v>
      </c>
      <c r="AD321" s="66">
        <f t="shared" si="774"/>
        <v>-4.0714853373147723E-2</v>
      </c>
      <c r="AF321" s="4"/>
      <c r="AH321" s="3">
        <v>86</v>
      </c>
      <c r="AI321" s="66">
        <f>AI$222</f>
        <v>-0.30313306867813605</v>
      </c>
      <c r="AJ321" s="66">
        <f t="shared" si="775"/>
        <v>0.16239498524330268</v>
      </c>
      <c r="AK321" s="66">
        <f t="shared" si="775"/>
        <v>2.3187943142664189E-2</v>
      </c>
      <c r="AL321" s="66">
        <f t="shared" si="775"/>
        <v>0.24525193124705244</v>
      </c>
      <c r="AM321" s="66">
        <f t="shared" si="775"/>
        <v>0.10726073191104454</v>
      </c>
      <c r="AN321" s="66">
        <f t="shared" si="775"/>
        <v>-1.6434685534418875E-2</v>
      </c>
      <c r="AO321" s="66">
        <f t="shared" si="775"/>
        <v>0.20153885392485213</v>
      </c>
      <c r="AP321" s="66">
        <f t="shared" si="775"/>
        <v>8.8385847399011619E-2</v>
      </c>
      <c r="AQ321" s="66">
        <f t="shared" si="775"/>
        <v>-9.1221352075021772E-2</v>
      </c>
      <c r="AR321" s="66">
        <f t="shared" si="775"/>
        <v>0.17666772758594212</v>
      </c>
      <c r="AS321" s="66">
        <f t="shared" si="775"/>
        <v>4.5204015626073672E-3</v>
      </c>
      <c r="AT321" s="66">
        <f t="shared" si="775"/>
        <v>4.9190110506213282E-2</v>
      </c>
      <c r="AU321" s="66">
        <f t="shared" si="775"/>
        <v>3.9034429543294884E-2</v>
      </c>
      <c r="AV321" s="66">
        <f t="shared" si="775"/>
        <v>3.5241146572900575E-2</v>
      </c>
      <c r="AW321" s="66">
        <f t="shared" si="775"/>
        <v>-2.46367198843431E-2</v>
      </c>
      <c r="AX321" s="66">
        <f t="shared" si="775"/>
        <v>7.5622479858347344E-2</v>
      </c>
      <c r="AY321" s="66">
        <f t="shared" si="775"/>
        <v>-3.5264807630722095E-2</v>
      </c>
      <c r="AZ321" s="66">
        <f t="shared" si="775"/>
        <v>-0.17095813514556635</v>
      </c>
      <c r="BA321" s="66">
        <f t="shared" si="775"/>
        <v>0.13524411203461756</v>
      </c>
      <c r="BB321" s="66">
        <f t="shared" si="775"/>
        <v>-4.1318859290314335E-3</v>
      </c>
      <c r="BC321" s="66">
        <f t="shared" si="775"/>
        <v>5.3068418201007689E-2</v>
      </c>
      <c r="BD321" s="66">
        <f t="shared" si="775"/>
        <v>-0.1034493650045461</v>
      </c>
      <c r="BE321" s="66">
        <f t="shared" si="775"/>
        <v>-1.1302011883108729E-2</v>
      </c>
      <c r="BF321" s="66">
        <f t="shared" si="775"/>
        <v>-2.4631905229691629E-2</v>
      </c>
      <c r="BG321" s="66">
        <f t="shared" si="775"/>
        <v>5.5965182655266336E-3</v>
      </c>
      <c r="BH321" s="66">
        <f t="shared" si="775"/>
        <v>-3.3937132420046444E-2</v>
      </c>
      <c r="BI321" s="66">
        <f t="shared" si="775"/>
        <v>-9.0912574682153191E-3</v>
      </c>
      <c r="BJ321" s="66">
        <f t="shared" si="775"/>
        <v>2.1259752226501366E-2</v>
      </c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</row>
    <row r="322" spans="2:85" x14ac:dyDescent="0.3">
      <c r="B322" s="54"/>
      <c r="C322" s="67">
        <v>87</v>
      </c>
      <c r="D322" s="66">
        <f t="shared" ref="D322:D347" si="776">D$223</f>
        <v>3.1526910268493982E-2</v>
      </c>
      <c r="E322" s="66">
        <f t="shared" ref="E322:E347" si="777">E$223</f>
        <v>-8.513470073460766E-2</v>
      </c>
      <c r="F322" s="66">
        <f t="shared" ref="F322:F347" si="778">F$223</f>
        <v>0.27594225129867866</v>
      </c>
      <c r="G322" s="66">
        <f t="shared" ref="G322:G347" si="779">G$223</f>
        <v>0.19475477323439425</v>
      </c>
      <c r="H322" s="66">
        <f t="shared" ref="H322:H347" si="780">H$223</f>
        <v>5.9417448995701436E-2</v>
      </c>
      <c r="I322" s="66">
        <f t="shared" ref="I322:I347" si="781">I$223</f>
        <v>0.27061426933262145</v>
      </c>
      <c r="J322" s="66">
        <f t="shared" ref="J322:J347" si="782">J$223</f>
        <v>-3.7014131114457768E-2</v>
      </c>
      <c r="K322" s="66">
        <f t="shared" ref="K322:K347" si="783">K$223</f>
        <v>6.7285626558021255E-2</v>
      </c>
      <c r="L322" s="66">
        <f t="shared" ref="L322:L347" si="784">L$223</f>
        <v>-0.17446834700382138</v>
      </c>
      <c r="M322" s="66">
        <f t="shared" ref="M322:M347" si="785">M$223</f>
        <v>-0.34340836619076187</v>
      </c>
      <c r="N322" s="66">
        <f t="shared" ref="N322:N347" si="786">N$223</f>
        <v>0.32957206953158935</v>
      </c>
      <c r="O322" s="66">
        <f t="shared" ref="O322:O347" si="787">O$223</f>
        <v>-0.38391768191980435</v>
      </c>
      <c r="P322" s="66">
        <f t="shared" ref="P322:P347" si="788">P$223</f>
        <v>0.23092997910000798</v>
      </c>
      <c r="Q322" s="66">
        <f t="shared" ref="Q322:Q347" si="789">Q$223</f>
        <v>-0.17365121080706419</v>
      </c>
      <c r="R322" s="66">
        <f t="shared" ref="R322:R347" si="790">R$223</f>
        <v>8.5110014243879192E-2</v>
      </c>
      <c r="S322" s="66">
        <f t="shared" ref="S322:S347" si="791">S$223</f>
        <v>-2.6178394867626954E-2</v>
      </c>
      <c r="T322" s="66">
        <f t="shared" ref="T322:T347" si="792">T$223</f>
        <v>-2.5567691760614075E-2</v>
      </c>
      <c r="U322" s="66">
        <f t="shared" ref="U322:U347" si="793">U$223</f>
        <v>-2.7475850483811924E-2</v>
      </c>
      <c r="V322" s="66">
        <f t="shared" ref="V322:V347" si="794">V$223</f>
        <v>-0.46304683565711019</v>
      </c>
      <c r="W322" s="66">
        <f t="shared" ref="W322:W347" si="795">W$223</f>
        <v>-0.3644667914509675</v>
      </c>
      <c r="X322" s="66">
        <f t="shared" ref="X322:X347" si="796">X$223</f>
        <v>8.1535908066620963E-2</v>
      </c>
      <c r="Y322" s="66">
        <f t="shared" ref="Y322:Y347" si="797">Y$223</f>
        <v>-6.6265753234615643E-2</v>
      </c>
      <c r="Z322" s="66">
        <f t="shared" ref="Z322:Z347" si="798">Z$223</f>
        <v>0.10473886735255067</v>
      </c>
      <c r="AA322" s="66">
        <f t="shared" ref="AA322:AA347" si="799">AA$223</f>
        <v>-0.10470400692837607</v>
      </c>
      <c r="AB322" s="66">
        <f t="shared" ref="AB322:AB347" si="800">AB$223</f>
        <v>0.10500831033177474</v>
      </c>
      <c r="AC322" s="66">
        <f t="shared" ref="AC322:AC347" si="801">AC$223</f>
        <v>5.2961387479685453E-3</v>
      </c>
      <c r="AD322" s="66">
        <f t="shared" ref="AD322:AD347" si="802">AD$223</f>
        <v>6.401946986724473E-2</v>
      </c>
      <c r="AF322" s="4"/>
      <c r="AH322" s="7">
        <v>87</v>
      </c>
      <c r="AI322" s="66">
        <f t="shared" ref="AI322:AX347" si="803">AI$223</f>
        <v>9.2517165648468187E-3</v>
      </c>
      <c r="AJ322" s="66">
        <f t="shared" si="803"/>
        <v>-0.36560268947291508</v>
      </c>
      <c r="AK322" s="66">
        <f t="shared" si="803"/>
        <v>-1.2212715789172301E-2</v>
      </c>
      <c r="AL322" s="66">
        <f t="shared" si="803"/>
        <v>-1.0768279111684809E-2</v>
      </c>
      <c r="AM322" s="66">
        <f t="shared" si="803"/>
        <v>-0.12098447236941494</v>
      </c>
      <c r="AN322" s="66">
        <f t="shared" si="803"/>
        <v>-4.1401881567169729E-2</v>
      </c>
      <c r="AO322" s="66">
        <f t="shared" si="803"/>
        <v>-0.14160307659727497</v>
      </c>
      <c r="AP322" s="66">
        <f t="shared" si="803"/>
        <v>-4.018509620596749E-2</v>
      </c>
      <c r="AQ322" s="66">
        <f t="shared" si="803"/>
        <v>-0.14407517287622876</v>
      </c>
      <c r="AR322" s="66">
        <f t="shared" si="803"/>
        <v>-0.14913360145151672</v>
      </c>
      <c r="AS322" s="66">
        <f t="shared" si="803"/>
        <v>-6.5945907275852506E-2</v>
      </c>
      <c r="AT322" s="66">
        <f t="shared" si="803"/>
        <v>-0.1121881212463636</v>
      </c>
      <c r="AU322" s="66">
        <f t="shared" si="803"/>
        <v>2.1759907021043367E-2</v>
      </c>
      <c r="AV322" s="66">
        <f t="shared" si="803"/>
        <v>-5.9790639444211445E-2</v>
      </c>
      <c r="AW322" s="66">
        <f t="shared" si="803"/>
        <v>-5.1025714629710187E-2</v>
      </c>
      <c r="AX322" s="66">
        <f t="shared" si="803"/>
        <v>-3.5931825086020011E-2</v>
      </c>
      <c r="AY322" s="66">
        <f t="shared" ref="AJ322:BI332" si="804">AY$223</f>
        <v>-8.6290745647205028E-2</v>
      </c>
      <c r="AZ322" s="66">
        <f t="shared" si="804"/>
        <v>-0.10866877473853137</v>
      </c>
      <c r="BA322" s="66">
        <f t="shared" si="804"/>
        <v>-0.27335027321329641</v>
      </c>
      <c r="BB322" s="66">
        <f t="shared" si="804"/>
        <v>-0.10519724973515779</v>
      </c>
      <c r="BC322" s="66">
        <f t="shared" si="804"/>
        <v>1.2731014881136113E-2</v>
      </c>
      <c r="BD322" s="66">
        <f t="shared" si="804"/>
        <v>-8.9659975216510979E-2</v>
      </c>
      <c r="BE322" s="66">
        <f t="shared" si="804"/>
        <v>-0.11895497045668448</v>
      </c>
      <c r="BF322" s="66">
        <f t="shared" si="804"/>
        <v>-1.9544724600236811E-3</v>
      </c>
      <c r="BG322" s="66">
        <f t="shared" si="804"/>
        <v>2.4054371993469787E-2</v>
      </c>
      <c r="BH322" s="66">
        <f t="shared" si="804"/>
        <v>-0.11729644020065952</v>
      </c>
      <c r="BI322" s="66">
        <f t="shared" si="804"/>
        <v>-8.0034954537584121E-3</v>
      </c>
      <c r="BJ322" s="66">
        <f t="shared" ref="BJ322:BJ341" si="805">BJ$223</f>
        <v>-8.1201058510549401E-2</v>
      </c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</row>
    <row r="323" spans="2:85" x14ac:dyDescent="0.3">
      <c r="B323" s="54"/>
      <c r="C323" s="3">
        <v>88</v>
      </c>
      <c r="D323" s="66">
        <f t="shared" si="776"/>
        <v>3.1526910268493982E-2</v>
      </c>
      <c r="E323" s="66">
        <f t="shared" si="777"/>
        <v>-8.513470073460766E-2</v>
      </c>
      <c r="F323" s="66">
        <f t="shared" si="778"/>
        <v>0.27594225129867866</v>
      </c>
      <c r="G323" s="66">
        <f t="shared" si="779"/>
        <v>0.19475477323439425</v>
      </c>
      <c r="H323" s="66">
        <f t="shared" si="780"/>
        <v>5.9417448995701436E-2</v>
      </c>
      <c r="I323" s="66">
        <f t="shared" si="781"/>
        <v>0.27061426933262145</v>
      </c>
      <c r="J323" s="66">
        <f t="shared" si="782"/>
        <v>-3.7014131114457768E-2</v>
      </c>
      <c r="K323" s="66">
        <f t="shared" si="783"/>
        <v>6.7285626558021255E-2</v>
      </c>
      <c r="L323" s="66">
        <f t="shared" si="784"/>
        <v>-0.17446834700382138</v>
      </c>
      <c r="M323" s="66">
        <f t="shared" si="785"/>
        <v>-0.34340836619076187</v>
      </c>
      <c r="N323" s="66">
        <f t="shared" si="786"/>
        <v>0.32957206953158935</v>
      </c>
      <c r="O323" s="66">
        <f t="shared" si="787"/>
        <v>-0.38391768191980435</v>
      </c>
      <c r="P323" s="66">
        <f t="shared" si="788"/>
        <v>0.23092997910000798</v>
      </c>
      <c r="Q323" s="66">
        <f t="shared" si="789"/>
        <v>-0.17365121080706419</v>
      </c>
      <c r="R323" s="66">
        <f t="shared" si="790"/>
        <v>8.5110014243879192E-2</v>
      </c>
      <c r="S323" s="66">
        <f t="shared" si="791"/>
        <v>-2.6178394867626954E-2</v>
      </c>
      <c r="T323" s="66">
        <f t="shared" si="792"/>
        <v>-2.5567691760614075E-2</v>
      </c>
      <c r="U323" s="66">
        <f t="shared" si="793"/>
        <v>-2.7475850483811924E-2</v>
      </c>
      <c r="V323" s="66">
        <f t="shared" si="794"/>
        <v>-0.46304683565711019</v>
      </c>
      <c r="W323" s="66">
        <f t="shared" si="795"/>
        <v>-0.3644667914509675</v>
      </c>
      <c r="X323" s="66">
        <f t="shared" si="796"/>
        <v>8.1535908066620963E-2</v>
      </c>
      <c r="Y323" s="66">
        <f t="shared" si="797"/>
        <v>-6.6265753234615643E-2</v>
      </c>
      <c r="Z323" s="66">
        <f t="shared" si="798"/>
        <v>0.10473886735255067</v>
      </c>
      <c r="AA323" s="66">
        <f t="shared" si="799"/>
        <v>-0.10470400692837607</v>
      </c>
      <c r="AB323" s="66">
        <f t="shared" si="800"/>
        <v>0.10500831033177474</v>
      </c>
      <c r="AC323" s="66">
        <f t="shared" si="801"/>
        <v>5.2961387479685453E-3</v>
      </c>
      <c r="AD323" s="66">
        <f t="shared" si="802"/>
        <v>6.401946986724473E-2</v>
      </c>
      <c r="AF323" s="4"/>
      <c r="AH323" s="3">
        <v>88</v>
      </c>
      <c r="AI323" s="66">
        <f t="shared" si="803"/>
        <v>9.2517165648468187E-3</v>
      </c>
      <c r="AJ323" s="66">
        <f t="shared" si="804"/>
        <v>-0.36560268947291508</v>
      </c>
      <c r="AK323" s="66">
        <f t="shared" si="804"/>
        <v>-1.2212715789172301E-2</v>
      </c>
      <c r="AL323" s="66">
        <f t="shared" si="804"/>
        <v>-1.0768279111684809E-2</v>
      </c>
      <c r="AM323" s="66">
        <f t="shared" si="804"/>
        <v>-0.12098447236941494</v>
      </c>
      <c r="AN323" s="66">
        <f t="shared" si="804"/>
        <v>-4.1401881567169729E-2</v>
      </c>
      <c r="AO323" s="66">
        <f t="shared" si="804"/>
        <v>-0.14160307659727497</v>
      </c>
      <c r="AP323" s="66">
        <f t="shared" si="804"/>
        <v>-4.018509620596749E-2</v>
      </c>
      <c r="AQ323" s="66">
        <f t="shared" si="804"/>
        <v>-0.14407517287622876</v>
      </c>
      <c r="AR323" s="66">
        <f t="shared" si="804"/>
        <v>-0.14913360145151672</v>
      </c>
      <c r="AS323" s="66">
        <f t="shared" si="804"/>
        <v>-6.5945907275852506E-2</v>
      </c>
      <c r="AT323" s="66">
        <f t="shared" si="804"/>
        <v>-0.1121881212463636</v>
      </c>
      <c r="AU323" s="66">
        <f t="shared" si="804"/>
        <v>2.1759907021043367E-2</v>
      </c>
      <c r="AV323" s="66">
        <f t="shared" si="804"/>
        <v>-5.9790639444211445E-2</v>
      </c>
      <c r="AW323" s="66">
        <f t="shared" si="804"/>
        <v>-5.1025714629710187E-2</v>
      </c>
      <c r="AX323" s="66">
        <f t="shared" si="804"/>
        <v>-3.5931825086020011E-2</v>
      </c>
      <c r="AY323" s="66">
        <f t="shared" si="804"/>
        <v>-8.6290745647205028E-2</v>
      </c>
      <c r="AZ323" s="66">
        <f t="shared" si="804"/>
        <v>-0.10866877473853137</v>
      </c>
      <c r="BA323" s="66">
        <f t="shared" si="804"/>
        <v>-0.27335027321329641</v>
      </c>
      <c r="BB323" s="66">
        <f t="shared" si="804"/>
        <v>-0.10519724973515779</v>
      </c>
      <c r="BC323" s="66">
        <f t="shared" si="804"/>
        <v>1.2731014881136113E-2</v>
      </c>
      <c r="BD323" s="66">
        <f t="shared" si="804"/>
        <v>-8.9659975216510979E-2</v>
      </c>
      <c r="BE323" s="66">
        <f t="shared" si="804"/>
        <v>-0.11895497045668448</v>
      </c>
      <c r="BF323" s="66">
        <f t="shared" si="804"/>
        <v>-1.9544724600236811E-3</v>
      </c>
      <c r="BG323" s="66">
        <f t="shared" si="804"/>
        <v>2.4054371993469787E-2</v>
      </c>
      <c r="BH323" s="66">
        <f t="shared" si="804"/>
        <v>-0.11729644020065952</v>
      </c>
      <c r="BI323" s="66">
        <f t="shared" si="804"/>
        <v>-8.0034954537584121E-3</v>
      </c>
      <c r="BJ323" s="66">
        <f t="shared" si="805"/>
        <v>-8.1201058510549401E-2</v>
      </c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</row>
    <row r="324" spans="2:85" x14ac:dyDescent="0.3">
      <c r="B324" s="54"/>
      <c r="C324" s="3">
        <v>89</v>
      </c>
      <c r="D324" s="66">
        <f t="shared" si="776"/>
        <v>3.1526910268493982E-2</v>
      </c>
      <c r="E324" s="66">
        <f t="shared" si="777"/>
        <v>-8.513470073460766E-2</v>
      </c>
      <c r="F324" s="66">
        <f t="shared" si="778"/>
        <v>0.27594225129867866</v>
      </c>
      <c r="G324" s="66">
        <f t="shared" si="779"/>
        <v>0.19475477323439425</v>
      </c>
      <c r="H324" s="66">
        <f t="shared" si="780"/>
        <v>5.9417448995701436E-2</v>
      </c>
      <c r="I324" s="66">
        <f t="shared" si="781"/>
        <v>0.27061426933262145</v>
      </c>
      <c r="J324" s="66">
        <f t="shared" si="782"/>
        <v>-3.7014131114457768E-2</v>
      </c>
      <c r="K324" s="66">
        <f t="shared" si="783"/>
        <v>6.7285626558021255E-2</v>
      </c>
      <c r="L324" s="66">
        <f t="shared" si="784"/>
        <v>-0.17446834700382138</v>
      </c>
      <c r="M324" s="66">
        <f t="shared" si="785"/>
        <v>-0.34340836619076187</v>
      </c>
      <c r="N324" s="66">
        <f t="shared" si="786"/>
        <v>0.32957206953158935</v>
      </c>
      <c r="O324" s="66">
        <f t="shared" si="787"/>
        <v>-0.38391768191980435</v>
      </c>
      <c r="P324" s="66">
        <f t="shared" si="788"/>
        <v>0.23092997910000798</v>
      </c>
      <c r="Q324" s="66">
        <f t="shared" si="789"/>
        <v>-0.17365121080706419</v>
      </c>
      <c r="R324" s="66">
        <f t="shared" si="790"/>
        <v>8.5110014243879192E-2</v>
      </c>
      <c r="S324" s="66">
        <f t="shared" si="791"/>
        <v>-2.6178394867626954E-2</v>
      </c>
      <c r="T324" s="66">
        <f t="shared" si="792"/>
        <v>-2.5567691760614075E-2</v>
      </c>
      <c r="U324" s="66">
        <f t="shared" si="793"/>
        <v>-2.7475850483811924E-2</v>
      </c>
      <c r="V324" s="66">
        <f t="shared" si="794"/>
        <v>-0.46304683565711019</v>
      </c>
      <c r="W324" s="66">
        <f t="shared" si="795"/>
        <v>-0.3644667914509675</v>
      </c>
      <c r="X324" s="66">
        <f t="shared" si="796"/>
        <v>8.1535908066620963E-2</v>
      </c>
      <c r="Y324" s="66">
        <f t="shared" si="797"/>
        <v>-6.6265753234615643E-2</v>
      </c>
      <c r="Z324" s="66">
        <f t="shared" si="798"/>
        <v>0.10473886735255067</v>
      </c>
      <c r="AA324" s="66">
        <f t="shared" si="799"/>
        <v>-0.10470400692837607</v>
      </c>
      <c r="AB324" s="66">
        <f t="shared" si="800"/>
        <v>0.10500831033177474</v>
      </c>
      <c r="AC324" s="66">
        <f t="shared" si="801"/>
        <v>5.2961387479685453E-3</v>
      </c>
      <c r="AD324" s="66">
        <f t="shared" si="802"/>
        <v>6.401946986724473E-2</v>
      </c>
      <c r="AF324" s="4"/>
      <c r="AH324" s="3">
        <v>89</v>
      </c>
      <c r="AI324" s="66">
        <f t="shared" si="803"/>
        <v>9.2517165648468187E-3</v>
      </c>
      <c r="AJ324" s="66">
        <f t="shared" si="804"/>
        <v>-0.36560268947291508</v>
      </c>
      <c r="AK324" s="66">
        <f t="shared" si="804"/>
        <v>-1.2212715789172301E-2</v>
      </c>
      <c r="AL324" s="66">
        <f t="shared" si="804"/>
        <v>-1.0768279111684809E-2</v>
      </c>
      <c r="AM324" s="66">
        <f t="shared" si="804"/>
        <v>-0.12098447236941494</v>
      </c>
      <c r="AN324" s="66">
        <f t="shared" si="804"/>
        <v>-4.1401881567169729E-2</v>
      </c>
      <c r="AO324" s="66">
        <f t="shared" si="804"/>
        <v>-0.14160307659727497</v>
      </c>
      <c r="AP324" s="66">
        <f t="shared" si="804"/>
        <v>-4.018509620596749E-2</v>
      </c>
      <c r="AQ324" s="66">
        <f t="shared" si="804"/>
        <v>-0.14407517287622876</v>
      </c>
      <c r="AR324" s="66">
        <f t="shared" si="804"/>
        <v>-0.14913360145151672</v>
      </c>
      <c r="AS324" s="66">
        <f t="shared" si="804"/>
        <v>-6.5945907275852506E-2</v>
      </c>
      <c r="AT324" s="66">
        <f t="shared" si="804"/>
        <v>-0.1121881212463636</v>
      </c>
      <c r="AU324" s="66">
        <f t="shared" si="804"/>
        <v>2.1759907021043367E-2</v>
      </c>
      <c r="AV324" s="66">
        <f t="shared" si="804"/>
        <v>-5.9790639444211445E-2</v>
      </c>
      <c r="AW324" s="66">
        <f t="shared" si="804"/>
        <v>-5.1025714629710187E-2</v>
      </c>
      <c r="AX324" s="66">
        <f t="shared" si="804"/>
        <v>-3.5931825086020011E-2</v>
      </c>
      <c r="AY324" s="66">
        <f t="shared" si="804"/>
        <v>-8.6290745647205028E-2</v>
      </c>
      <c r="AZ324" s="66">
        <f t="shared" si="804"/>
        <v>-0.10866877473853137</v>
      </c>
      <c r="BA324" s="66">
        <f t="shared" si="804"/>
        <v>-0.27335027321329641</v>
      </c>
      <c r="BB324" s="66">
        <f t="shared" si="804"/>
        <v>-0.10519724973515779</v>
      </c>
      <c r="BC324" s="66">
        <f t="shared" si="804"/>
        <v>1.2731014881136113E-2</v>
      </c>
      <c r="BD324" s="66">
        <f t="shared" si="804"/>
        <v>-8.9659975216510979E-2</v>
      </c>
      <c r="BE324" s="66">
        <f t="shared" si="804"/>
        <v>-0.11895497045668448</v>
      </c>
      <c r="BF324" s="66">
        <f t="shared" si="804"/>
        <v>-1.9544724600236811E-3</v>
      </c>
      <c r="BG324" s="66">
        <f t="shared" si="804"/>
        <v>2.4054371993469787E-2</v>
      </c>
      <c r="BH324" s="66">
        <f t="shared" si="804"/>
        <v>-0.11729644020065952</v>
      </c>
      <c r="BI324" s="66">
        <f t="shared" si="804"/>
        <v>-8.0034954537584121E-3</v>
      </c>
      <c r="BJ324" s="66">
        <f t="shared" si="805"/>
        <v>-8.1201058510549401E-2</v>
      </c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</row>
    <row r="325" spans="2:85" x14ac:dyDescent="0.3">
      <c r="B325" s="54"/>
      <c r="C325" s="3">
        <v>90</v>
      </c>
      <c r="D325" s="66">
        <f t="shared" si="776"/>
        <v>3.1526910268493982E-2</v>
      </c>
      <c r="E325" s="66">
        <f t="shared" si="777"/>
        <v>-8.513470073460766E-2</v>
      </c>
      <c r="F325" s="66">
        <f t="shared" si="778"/>
        <v>0.27594225129867866</v>
      </c>
      <c r="G325" s="66">
        <f t="shared" si="779"/>
        <v>0.19475477323439425</v>
      </c>
      <c r="H325" s="66">
        <f t="shared" si="780"/>
        <v>5.9417448995701436E-2</v>
      </c>
      <c r="I325" s="66">
        <f t="shared" si="781"/>
        <v>0.27061426933262145</v>
      </c>
      <c r="J325" s="66">
        <f t="shared" si="782"/>
        <v>-3.7014131114457768E-2</v>
      </c>
      <c r="K325" s="66">
        <f t="shared" si="783"/>
        <v>6.7285626558021255E-2</v>
      </c>
      <c r="L325" s="66">
        <f t="shared" si="784"/>
        <v>-0.17446834700382138</v>
      </c>
      <c r="M325" s="66">
        <f t="shared" si="785"/>
        <v>-0.34340836619076187</v>
      </c>
      <c r="N325" s="66">
        <f t="shared" si="786"/>
        <v>0.32957206953158935</v>
      </c>
      <c r="O325" s="66">
        <f t="shared" si="787"/>
        <v>-0.38391768191980435</v>
      </c>
      <c r="P325" s="66">
        <f t="shared" si="788"/>
        <v>0.23092997910000798</v>
      </c>
      <c r="Q325" s="66">
        <f t="shared" si="789"/>
        <v>-0.17365121080706419</v>
      </c>
      <c r="R325" s="66">
        <f t="shared" si="790"/>
        <v>8.5110014243879192E-2</v>
      </c>
      <c r="S325" s="66">
        <f t="shared" si="791"/>
        <v>-2.6178394867626954E-2</v>
      </c>
      <c r="T325" s="66">
        <f t="shared" si="792"/>
        <v>-2.5567691760614075E-2</v>
      </c>
      <c r="U325" s="66">
        <f t="shared" si="793"/>
        <v>-2.7475850483811924E-2</v>
      </c>
      <c r="V325" s="66">
        <f t="shared" si="794"/>
        <v>-0.46304683565711019</v>
      </c>
      <c r="W325" s="66">
        <f t="shared" si="795"/>
        <v>-0.3644667914509675</v>
      </c>
      <c r="X325" s="66">
        <f t="shared" si="796"/>
        <v>8.1535908066620963E-2</v>
      </c>
      <c r="Y325" s="66">
        <f t="shared" si="797"/>
        <v>-6.6265753234615643E-2</v>
      </c>
      <c r="Z325" s="66">
        <f t="shared" si="798"/>
        <v>0.10473886735255067</v>
      </c>
      <c r="AA325" s="66">
        <f t="shared" si="799"/>
        <v>-0.10470400692837607</v>
      </c>
      <c r="AB325" s="66">
        <f t="shared" si="800"/>
        <v>0.10500831033177474</v>
      </c>
      <c r="AC325" s="66">
        <f t="shared" si="801"/>
        <v>5.2961387479685453E-3</v>
      </c>
      <c r="AD325" s="66">
        <f t="shared" si="802"/>
        <v>6.401946986724473E-2</v>
      </c>
      <c r="AF325" s="4"/>
      <c r="AH325" s="3">
        <v>90</v>
      </c>
      <c r="AI325" s="66">
        <f t="shared" si="803"/>
        <v>9.2517165648468187E-3</v>
      </c>
      <c r="AJ325" s="66">
        <f t="shared" si="804"/>
        <v>-0.36560268947291508</v>
      </c>
      <c r="AK325" s="66">
        <f t="shared" si="804"/>
        <v>-1.2212715789172301E-2</v>
      </c>
      <c r="AL325" s="66">
        <f t="shared" si="804"/>
        <v>-1.0768279111684809E-2</v>
      </c>
      <c r="AM325" s="66">
        <f t="shared" si="804"/>
        <v>-0.12098447236941494</v>
      </c>
      <c r="AN325" s="66">
        <f t="shared" si="804"/>
        <v>-4.1401881567169729E-2</v>
      </c>
      <c r="AO325" s="66">
        <f t="shared" si="804"/>
        <v>-0.14160307659727497</v>
      </c>
      <c r="AP325" s="66">
        <f t="shared" si="804"/>
        <v>-4.018509620596749E-2</v>
      </c>
      <c r="AQ325" s="66">
        <f t="shared" si="804"/>
        <v>-0.14407517287622876</v>
      </c>
      <c r="AR325" s="66">
        <f t="shared" si="804"/>
        <v>-0.14913360145151672</v>
      </c>
      <c r="AS325" s="66">
        <f t="shared" si="804"/>
        <v>-6.5945907275852506E-2</v>
      </c>
      <c r="AT325" s="66">
        <f t="shared" si="804"/>
        <v>-0.1121881212463636</v>
      </c>
      <c r="AU325" s="66">
        <f t="shared" si="804"/>
        <v>2.1759907021043367E-2</v>
      </c>
      <c r="AV325" s="66">
        <f t="shared" si="804"/>
        <v>-5.9790639444211445E-2</v>
      </c>
      <c r="AW325" s="66">
        <f t="shared" si="804"/>
        <v>-5.1025714629710187E-2</v>
      </c>
      <c r="AX325" s="66">
        <f t="shared" si="804"/>
        <v>-3.5931825086020011E-2</v>
      </c>
      <c r="AY325" s="66">
        <f t="shared" si="804"/>
        <v>-8.6290745647205028E-2</v>
      </c>
      <c r="AZ325" s="66">
        <f t="shared" si="804"/>
        <v>-0.10866877473853137</v>
      </c>
      <c r="BA325" s="66">
        <f t="shared" si="804"/>
        <v>-0.27335027321329641</v>
      </c>
      <c r="BB325" s="66">
        <f t="shared" si="804"/>
        <v>-0.10519724973515779</v>
      </c>
      <c r="BC325" s="66">
        <f t="shared" si="804"/>
        <v>1.2731014881136113E-2</v>
      </c>
      <c r="BD325" s="66">
        <f t="shared" si="804"/>
        <v>-8.9659975216510979E-2</v>
      </c>
      <c r="BE325" s="66">
        <f t="shared" si="804"/>
        <v>-0.11895497045668448</v>
      </c>
      <c r="BF325" s="66">
        <f t="shared" si="804"/>
        <v>-1.9544724600236811E-3</v>
      </c>
      <c r="BG325" s="66">
        <f t="shared" si="804"/>
        <v>2.4054371993469787E-2</v>
      </c>
      <c r="BH325" s="66">
        <f t="shared" si="804"/>
        <v>-0.11729644020065952</v>
      </c>
      <c r="BI325" s="66">
        <f t="shared" si="804"/>
        <v>-8.0034954537584121E-3</v>
      </c>
      <c r="BJ325" s="66">
        <f t="shared" si="805"/>
        <v>-8.1201058510549401E-2</v>
      </c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</row>
    <row r="326" spans="2:85" x14ac:dyDescent="0.3">
      <c r="B326" s="54"/>
      <c r="C326" s="3">
        <v>91</v>
      </c>
      <c r="D326" s="66">
        <f t="shared" si="776"/>
        <v>3.1526910268493982E-2</v>
      </c>
      <c r="E326" s="66">
        <f t="shared" si="777"/>
        <v>-8.513470073460766E-2</v>
      </c>
      <c r="F326" s="66">
        <f t="shared" si="778"/>
        <v>0.27594225129867866</v>
      </c>
      <c r="G326" s="66">
        <f t="shared" si="779"/>
        <v>0.19475477323439425</v>
      </c>
      <c r="H326" s="66">
        <f t="shared" si="780"/>
        <v>5.9417448995701436E-2</v>
      </c>
      <c r="I326" s="66">
        <f t="shared" si="781"/>
        <v>0.27061426933262145</v>
      </c>
      <c r="J326" s="66">
        <f t="shared" si="782"/>
        <v>-3.7014131114457768E-2</v>
      </c>
      <c r="K326" s="66">
        <f t="shared" si="783"/>
        <v>6.7285626558021255E-2</v>
      </c>
      <c r="L326" s="66">
        <f t="shared" si="784"/>
        <v>-0.17446834700382138</v>
      </c>
      <c r="M326" s="66">
        <f t="shared" si="785"/>
        <v>-0.34340836619076187</v>
      </c>
      <c r="N326" s="66">
        <f t="shared" si="786"/>
        <v>0.32957206953158935</v>
      </c>
      <c r="O326" s="66">
        <f t="shared" si="787"/>
        <v>-0.38391768191980435</v>
      </c>
      <c r="P326" s="66">
        <f t="shared" si="788"/>
        <v>0.23092997910000798</v>
      </c>
      <c r="Q326" s="66">
        <f t="shared" si="789"/>
        <v>-0.17365121080706419</v>
      </c>
      <c r="R326" s="66">
        <f t="shared" si="790"/>
        <v>8.5110014243879192E-2</v>
      </c>
      <c r="S326" s="66">
        <f t="shared" si="791"/>
        <v>-2.6178394867626954E-2</v>
      </c>
      <c r="T326" s="66">
        <f t="shared" si="792"/>
        <v>-2.5567691760614075E-2</v>
      </c>
      <c r="U326" s="66">
        <f t="shared" si="793"/>
        <v>-2.7475850483811924E-2</v>
      </c>
      <c r="V326" s="66">
        <f t="shared" si="794"/>
        <v>-0.46304683565711019</v>
      </c>
      <c r="W326" s="66">
        <f t="shared" si="795"/>
        <v>-0.3644667914509675</v>
      </c>
      <c r="X326" s="66">
        <f t="shared" si="796"/>
        <v>8.1535908066620963E-2</v>
      </c>
      <c r="Y326" s="66">
        <f t="shared" si="797"/>
        <v>-6.6265753234615643E-2</v>
      </c>
      <c r="Z326" s="66">
        <f t="shared" si="798"/>
        <v>0.10473886735255067</v>
      </c>
      <c r="AA326" s="66">
        <f t="shared" si="799"/>
        <v>-0.10470400692837607</v>
      </c>
      <c r="AB326" s="66">
        <f t="shared" si="800"/>
        <v>0.10500831033177474</v>
      </c>
      <c r="AC326" s="66">
        <f t="shared" si="801"/>
        <v>5.2961387479685453E-3</v>
      </c>
      <c r="AD326" s="66">
        <f t="shared" si="802"/>
        <v>6.401946986724473E-2</v>
      </c>
      <c r="AF326" s="4"/>
      <c r="AH326" s="3">
        <v>91</v>
      </c>
      <c r="AI326" s="66">
        <f t="shared" si="803"/>
        <v>9.2517165648468187E-3</v>
      </c>
      <c r="AJ326" s="66">
        <f t="shared" si="804"/>
        <v>-0.36560268947291508</v>
      </c>
      <c r="AK326" s="66">
        <f t="shared" si="804"/>
        <v>-1.2212715789172301E-2</v>
      </c>
      <c r="AL326" s="66">
        <f t="shared" si="804"/>
        <v>-1.0768279111684809E-2</v>
      </c>
      <c r="AM326" s="66">
        <f t="shared" si="804"/>
        <v>-0.12098447236941494</v>
      </c>
      <c r="AN326" s="66">
        <f t="shared" si="804"/>
        <v>-4.1401881567169729E-2</v>
      </c>
      <c r="AO326" s="66">
        <f t="shared" si="804"/>
        <v>-0.14160307659727497</v>
      </c>
      <c r="AP326" s="66">
        <f t="shared" si="804"/>
        <v>-4.018509620596749E-2</v>
      </c>
      <c r="AQ326" s="66">
        <f t="shared" si="804"/>
        <v>-0.14407517287622876</v>
      </c>
      <c r="AR326" s="66">
        <f t="shared" si="804"/>
        <v>-0.14913360145151672</v>
      </c>
      <c r="AS326" s="66">
        <f t="shared" si="804"/>
        <v>-6.5945907275852506E-2</v>
      </c>
      <c r="AT326" s="66">
        <f t="shared" si="804"/>
        <v>-0.1121881212463636</v>
      </c>
      <c r="AU326" s="66">
        <f t="shared" si="804"/>
        <v>2.1759907021043367E-2</v>
      </c>
      <c r="AV326" s="66">
        <f t="shared" si="804"/>
        <v>-5.9790639444211445E-2</v>
      </c>
      <c r="AW326" s="66">
        <f t="shared" si="804"/>
        <v>-5.1025714629710187E-2</v>
      </c>
      <c r="AX326" s="66">
        <f t="shared" si="804"/>
        <v>-3.5931825086020011E-2</v>
      </c>
      <c r="AY326" s="66">
        <f t="shared" si="804"/>
        <v>-8.6290745647205028E-2</v>
      </c>
      <c r="AZ326" s="66">
        <f t="shared" si="804"/>
        <v>-0.10866877473853137</v>
      </c>
      <c r="BA326" s="66">
        <f t="shared" si="804"/>
        <v>-0.27335027321329641</v>
      </c>
      <c r="BB326" s="66">
        <f t="shared" si="804"/>
        <v>-0.10519724973515779</v>
      </c>
      <c r="BC326" s="66">
        <f t="shared" si="804"/>
        <v>1.2731014881136113E-2</v>
      </c>
      <c r="BD326" s="66">
        <f t="shared" si="804"/>
        <v>-8.9659975216510979E-2</v>
      </c>
      <c r="BE326" s="66">
        <f t="shared" si="804"/>
        <v>-0.11895497045668448</v>
      </c>
      <c r="BF326" s="66">
        <f t="shared" si="804"/>
        <v>-1.9544724600236811E-3</v>
      </c>
      <c r="BG326" s="66">
        <f t="shared" si="804"/>
        <v>2.4054371993469787E-2</v>
      </c>
      <c r="BH326" s="66">
        <f t="shared" si="804"/>
        <v>-0.11729644020065952</v>
      </c>
      <c r="BI326" s="66">
        <f t="shared" si="804"/>
        <v>-8.0034954537584121E-3</v>
      </c>
      <c r="BJ326" s="66">
        <f t="shared" si="805"/>
        <v>-8.1201058510549401E-2</v>
      </c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</row>
    <row r="327" spans="2:85" x14ac:dyDescent="0.3">
      <c r="B327" s="54"/>
      <c r="C327" s="3">
        <v>92</v>
      </c>
      <c r="D327" s="66">
        <f t="shared" si="776"/>
        <v>3.1526910268493982E-2</v>
      </c>
      <c r="E327" s="66">
        <f t="shared" si="777"/>
        <v>-8.513470073460766E-2</v>
      </c>
      <c r="F327" s="66">
        <f t="shared" si="778"/>
        <v>0.27594225129867866</v>
      </c>
      <c r="G327" s="66">
        <f t="shared" si="779"/>
        <v>0.19475477323439425</v>
      </c>
      <c r="H327" s="66">
        <f t="shared" si="780"/>
        <v>5.9417448995701436E-2</v>
      </c>
      <c r="I327" s="66">
        <f t="shared" si="781"/>
        <v>0.27061426933262145</v>
      </c>
      <c r="J327" s="66">
        <f t="shared" si="782"/>
        <v>-3.7014131114457768E-2</v>
      </c>
      <c r="K327" s="66">
        <f t="shared" si="783"/>
        <v>6.7285626558021255E-2</v>
      </c>
      <c r="L327" s="66">
        <f t="shared" si="784"/>
        <v>-0.17446834700382138</v>
      </c>
      <c r="M327" s="66">
        <f t="shared" si="785"/>
        <v>-0.34340836619076187</v>
      </c>
      <c r="N327" s="66">
        <f t="shared" si="786"/>
        <v>0.32957206953158935</v>
      </c>
      <c r="O327" s="66">
        <f t="shared" si="787"/>
        <v>-0.38391768191980435</v>
      </c>
      <c r="P327" s="66">
        <f t="shared" si="788"/>
        <v>0.23092997910000798</v>
      </c>
      <c r="Q327" s="66">
        <f t="shared" si="789"/>
        <v>-0.17365121080706419</v>
      </c>
      <c r="R327" s="66">
        <f t="shared" si="790"/>
        <v>8.5110014243879192E-2</v>
      </c>
      <c r="S327" s="66">
        <f t="shared" si="791"/>
        <v>-2.6178394867626954E-2</v>
      </c>
      <c r="T327" s="66">
        <f t="shared" si="792"/>
        <v>-2.5567691760614075E-2</v>
      </c>
      <c r="U327" s="66">
        <f t="shared" si="793"/>
        <v>-2.7475850483811924E-2</v>
      </c>
      <c r="V327" s="66">
        <f t="shared" si="794"/>
        <v>-0.46304683565711019</v>
      </c>
      <c r="W327" s="66">
        <f t="shared" si="795"/>
        <v>-0.3644667914509675</v>
      </c>
      <c r="X327" s="66">
        <f t="shared" si="796"/>
        <v>8.1535908066620963E-2</v>
      </c>
      <c r="Y327" s="66">
        <f t="shared" si="797"/>
        <v>-6.6265753234615643E-2</v>
      </c>
      <c r="Z327" s="66">
        <f t="shared" si="798"/>
        <v>0.10473886735255067</v>
      </c>
      <c r="AA327" s="66">
        <f t="shared" si="799"/>
        <v>-0.10470400692837607</v>
      </c>
      <c r="AB327" s="66">
        <f t="shared" si="800"/>
        <v>0.10500831033177474</v>
      </c>
      <c r="AC327" s="66">
        <f t="shared" si="801"/>
        <v>5.2961387479685453E-3</v>
      </c>
      <c r="AD327" s="66">
        <f t="shared" si="802"/>
        <v>6.401946986724473E-2</v>
      </c>
      <c r="AF327" s="4"/>
      <c r="AH327" s="3">
        <v>92</v>
      </c>
      <c r="AI327" s="66">
        <f t="shared" si="803"/>
        <v>9.2517165648468187E-3</v>
      </c>
      <c r="AJ327" s="66">
        <f t="shared" si="804"/>
        <v>-0.36560268947291508</v>
      </c>
      <c r="AK327" s="66">
        <f t="shared" si="804"/>
        <v>-1.2212715789172301E-2</v>
      </c>
      <c r="AL327" s="66">
        <f t="shared" si="804"/>
        <v>-1.0768279111684809E-2</v>
      </c>
      <c r="AM327" s="66">
        <f t="shared" si="804"/>
        <v>-0.12098447236941494</v>
      </c>
      <c r="AN327" s="66">
        <f t="shared" si="804"/>
        <v>-4.1401881567169729E-2</v>
      </c>
      <c r="AO327" s="66">
        <f t="shared" si="804"/>
        <v>-0.14160307659727497</v>
      </c>
      <c r="AP327" s="66">
        <f t="shared" si="804"/>
        <v>-4.018509620596749E-2</v>
      </c>
      <c r="AQ327" s="66">
        <f t="shared" si="804"/>
        <v>-0.14407517287622876</v>
      </c>
      <c r="AR327" s="66">
        <f t="shared" si="804"/>
        <v>-0.14913360145151672</v>
      </c>
      <c r="AS327" s="66">
        <f t="shared" si="804"/>
        <v>-6.5945907275852506E-2</v>
      </c>
      <c r="AT327" s="66">
        <f t="shared" si="804"/>
        <v>-0.1121881212463636</v>
      </c>
      <c r="AU327" s="66">
        <f t="shared" si="804"/>
        <v>2.1759907021043367E-2</v>
      </c>
      <c r="AV327" s="66">
        <f t="shared" si="804"/>
        <v>-5.9790639444211445E-2</v>
      </c>
      <c r="AW327" s="66">
        <f t="shared" si="804"/>
        <v>-5.1025714629710187E-2</v>
      </c>
      <c r="AX327" s="66">
        <f t="shared" si="804"/>
        <v>-3.5931825086020011E-2</v>
      </c>
      <c r="AY327" s="66">
        <f t="shared" si="804"/>
        <v>-8.6290745647205028E-2</v>
      </c>
      <c r="AZ327" s="66">
        <f t="shared" si="804"/>
        <v>-0.10866877473853137</v>
      </c>
      <c r="BA327" s="66">
        <f t="shared" si="804"/>
        <v>-0.27335027321329641</v>
      </c>
      <c r="BB327" s="66">
        <f t="shared" si="804"/>
        <v>-0.10519724973515779</v>
      </c>
      <c r="BC327" s="66">
        <f t="shared" si="804"/>
        <v>1.2731014881136113E-2</v>
      </c>
      <c r="BD327" s="66">
        <f t="shared" si="804"/>
        <v>-8.9659975216510979E-2</v>
      </c>
      <c r="BE327" s="66">
        <f t="shared" si="804"/>
        <v>-0.11895497045668448</v>
      </c>
      <c r="BF327" s="66">
        <f t="shared" si="804"/>
        <v>-1.9544724600236811E-3</v>
      </c>
      <c r="BG327" s="66">
        <f t="shared" si="804"/>
        <v>2.4054371993469787E-2</v>
      </c>
      <c r="BH327" s="66">
        <f t="shared" si="804"/>
        <v>-0.11729644020065952</v>
      </c>
      <c r="BI327" s="66">
        <f t="shared" si="804"/>
        <v>-8.0034954537584121E-3</v>
      </c>
      <c r="BJ327" s="66">
        <f t="shared" si="805"/>
        <v>-8.1201058510549401E-2</v>
      </c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</row>
    <row r="328" spans="2:85" x14ac:dyDescent="0.3">
      <c r="B328" s="54"/>
      <c r="C328" s="3">
        <v>93</v>
      </c>
      <c r="D328" s="66">
        <f t="shared" si="776"/>
        <v>3.1526910268493982E-2</v>
      </c>
      <c r="E328" s="66">
        <f t="shared" si="777"/>
        <v>-8.513470073460766E-2</v>
      </c>
      <c r="F328" s="66">
        <f t="shared" si="778"/>
        <v>0.27594225129867866</v>
      </c>
      <c r="G328" s="66">
        <f t="shared" si="779"/>
        <v>0.19475477323439425</v>
      </c>
      <c r="H328" s="66">
        <f t="shared" si="780"/>
        <v>5.9417448995701436E-2</v>
      </c>
      <c r="I328" s="66">
        <f t="shared" si="781"/>
        <v>0.27061426933262145</v>
      </c>
      <c r="J328" s="66">
        <f t="shared" si="782"/>
        <v>-3.7014131114457768E-2</v>
      </c>
      <c r="K328" s="66">
        <f t="shared" si="783"/>
        <v>6.7285626558021255E-2</v>
      </c>
      <c r="L328" s="66">
        <f t="shared" si="784"/>
        <v>-0.17446834700382138</v>
      </c>
      <c r="M328" s="66">
        <f t="shared" si="785"/>
        <v>-0.34340836619076187</v>
      </c>
      <c r="N328" s="66">
        <f t="shared" si="786"/>
        <v>0.32957206953158935</v>
      </c>
      <c r="O328" s="66">
        <f t="shared" si="787"/>
        <v>-0.38391768191980435</v>
      </c>
      <c r="P328" s="66">
        <f t="shared" si="788"/>
        <v>0.23092997910000798</v>
      </c>
      <c r="Q328" s="66">
        <f t="shared" si="789"/>
        <v>-0.17365121080706419</v>
      </c>
      <c r="R328" s="66">
        <f t="shared" si="790"/>
        <v>8.5110014243879192E-2</v>
      </c>
      <c r="S328" s="66">
        <f t="shared" si="791"/>
        <v>-2.6178394867626954E-2</v>
      </c>
      <c r="T328" s="66">
        <f t="shared" si="792"/>
        <v>-2.5567691760614075E-2</v>
      </c>
      <c r="U328" s="66">
        <f t="shared" si="793"/>
        <v>-2.7475850483811924E-2</v>
      </c>
      <c r="V328" s="66">
        <f t="shared" si="794"/>
        <v>-0.46304683565711019</v>
      </c>
      <c r="W328" s="66">
        <f t="shared" si="795"/>
        <v>-0.3644667914509675</v>
      </c>
      <c r="X328" s="66">
        <f t="shared" si="796"/>
        <v>8.1535908066620963E-2</v>
      </c>
      <c r="Y328" s="66">
        <f t="shared" si="797"/>
        <v>-6.6265753234615643E-2</v>
      </c>
      <c r="Z328" s="66">
        <f t="shared" si="798"/>
        <v>0.10473886735255067</v>
      </c>
      <c r="AA328" s="66">
        <f t="shared" si="799"/>
        <v>-0.10470400692837607</v>
      </c>
      <c r="AB328" s="66">
        <f t="shared" si="800"/>
        <v>0.10500831033177474</v>
      </c>
      <c r="AC328" s="66">
        <f t="shared" si="801"/>
        <v>5.2961387479685453E-3</v>
      </c>
      <c r="AD328" s="66">
        <f t="shared" si="802"/>
        <v>6.401946986724473E-2</v>
      </c>
      <c r="AF328" s="4"/>
      <c r="AH328" s="3">
        <v>93</v>
      </c>
      <c r="AI328" s="66">
        <f t="shared" si="803"/>
        <v>9.2517165648468187E-3</v>
      </c>
      <c r="AJ328" s="66">
        <f t="shared" si="804"/>
        <v>-0.36560268947291508</v>
      </c>
      <c r="AK328" s="66">
        <f t="shared" si="804"/>
        <v>-1.2212715789172301E-2</v>
      </c>
      <c r="AL328" s="66">
        <f t="shared" si="804"/>
        <v>-1.0768279111684809E-2</v>
      </c>
      <c r="AM328" s="66">
        <f t="shared" si="804"/>
        <v>-0.12098447236941494</v>
      </c>
      <c r="AN328" s="66">
        <f t="shared" si="804"/>
        <v>-4.1401881567169729E-2</v>
      </c>
      <c r="AO328" s="66">
        <f t="shared" si="804"/>
        <v>-0.14160307659727497</v>
      </c>
      <c r="AP328" s="66">
        <f t="shared" si="804"/>
        <v>-4.018509620596749E-2</v>
      </c>
      <c r="AQ328" s="66">
        <f t="shared" si="804"/>
        <v>-0.14407517287622876</v>
      </c>
      <c r="AR328" s="66">
        <f t="shared" si="804"/>
        <v>-0.14913360145151672</v>
      </c>
      <c r="AS328" s="66">
        <f t="shared" si="804"/>
        <v>-6.5945907275852506E-2</v>
      </c>
      <c r="AT328" s="66">
        <f t="shared" si="804"/>
        <v>-0.1121881212463636</v>
      </c>
      <c r="AU328" s="66">
        <f t="shared" si="804"/>
        <v>2.1759907021043367E-2</v>
      </c>
      <c r="AV328" s="66">
        <f t="shared" si="804"/>
        <v>-5.9790639444211445E-2</v>
      </c>
      <c r="AW328" s="66">
        <f t="shared" si="804"/>
        <v>-5.1025714629710187E-2</v>
      </c>
      <c r="AX328" s="66">
        <f t="shared" si="804"/>
        <v>-3.5931825086020011E-2</v>
      </c>
      <c r="AY328" s="66">
        <f t="shared" si="804"/>
        <v>-8.6290745647205028E-2</v>
      </c>
      <c r="AZ328" s="66">
        <f t="shared" si="804"/>
        <v>-0.10866877473853137</v>
      </c>
      <c r="BA328" s="66">
        <f t="shared" si="804"/>
        <v>-0.27335027321329641</v>
      </c>
      <c r="BB328" s="66">
        <f t="shared" si="804"/>
        <v>-0.10519724973515779</v>
      </c>
      <c r="BC328" s="66">
        <f t="shared" si="804"/>
        <v>1.2731014881136113E-2</v>
      </c>
      <c r="BD328" s="66">
        <f t="shared" si="804"/>
        <v>-8.9659975216510979E-2</v>
      </c>
      <c r="BE328" s="66">
        <f t="shared" si="804"/>
        <v>-0.11895497045668448</v>
      </c>
      <c r="BF328" s="66">
        <f t="shared" si="804"/>
        <v>-1.9544724600236811E-3</v>
      </c>
      <c r="BG328" s="66">
        <f t="shared" si="804"/>
        <v>2.4054371993469787E-2</v>
      </c>
      <c r="BH328" s="66">
        <f t="shared" si="804"/>
        <v>-0.11729644020065952</v>
      </c>
      <c r="BI328" s="66">
        <f t="shared" si="804"/>
        <v>-8.0034954537584121E-3</v>
      </c>
      <c r="BJ328" s="66">
        <f t="shared" si="805"/>
        <v>-8.1201058510549401E-2</v>
      </c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</row>
    <row r="329" spans="2:85" x14ac:dyDescent="0.3">
      <c r="B329" s="54"/>
      <c r="C329" s="3">
        <v>94</v>
      </c>
      <c r="D329" s="66">
        <f t="shared" si="776"/>
        <v>3.1526910268493982E-2</v>
      </c>
      <c r="E329" s="66">
        <f t="shared" si="777"/>
        <v>-8.513470073460766E-2</v>
      </c>
      <c r="F329" s="66">
        <f t="shared" si="778"/>
        <v>0.27594225129867866</v>
      </c>
      <c r="G329" s="66">
        <f t="shared" si="779"/>
        <v>0.19475477323439425</v>
      </c>
      <c r="H329" s="66">
        <f t="shared" si="780"/>
        <v>5.9417448995701436E-2</v>
      </c>
      <c r="I329" s="66">
        <f t="shared" si="781"/>
        <v>0.27061426933262145</v>
      </c>
      <c r="J329" s="66">
        <f t="shared" si="782"/>
        <v>-3.7014131114457768E-2</v>
      </c>
      <c r="K329" s="66">
        <f t="shared" si="783"/>
        <v>6.7285626558021255E-2</v>
      </c>
      <c r="L329" s="66">
        <f t="shared" si="784"/>
        <v>-0.17446834700382138</v>
      </c>
      <c r="M329" s="66">
        <f t="shared" si="785"/>
        <v>-0.34340836619076187</v>
      </c>
      <c r="N329" s="66">
        <f t="shared" si="786"/>
        <v>0.32957206953158935</v>
      </c>
      <c r="O329" s="66">
        <f t="shared" si="787"/>
        <v>-0.38391768191980435</v>
      </c>
      <c r="P329" s="66">
        <f t="shared" si="788"/>
        <v>0.23092997910000798</v>
      </c>
      <c r="Q329" s="66">
        <f t="shared" si="789"/>
        <v>-0.17365121080706419</v>
      </c>
      <c r="R329" s="66">
        <f t="shared" si="790"/>
        <v>8.5110014243879192E-2</v>
      </c>
      <c r="S329" s="66">
        <f t="shared" si="791"/>
        <v>-2.6178394867626954E-2</v>
      </c>
      <c r="T329" s="66">
        <f t="shared" si="792"/>
        <v>-2.5567691760614075E-2</v>
      </c>
      <c r="U329" s="66">
        <f t="shared" si="793"/>
        <v>-2.7475850483811924E-2</v>
      </c>
      <c r="V329" s="66">
        <f t="shared" si="794"/>
        <v>-0.46304683565711019</v>
      </c>
      <c r="W329" s="66">
        <f t="shared" si="795"/>
        <v>-0.3644667914509675</v>
      </c>
      <c r="X329" s="66">
        <f t="shared" si="796"/>
        <v>8.1535908066620963E-2</v>
      </c>
      <c r="Y329" s="66">
        <f t="shared" si="797"/>
        <v>-6.6265753234615643E-2</v>
      </c>
      <c r="Z329" s="66">
        <f t="shared" si="798"/>
        <v>0.10473886735255067</v>
      </c>
      <c r="AA329" s="66">
        <f t="shared" si="799"/>
        <v>-0.10470400692837607</v>
      </c>
      <c r="AB329" s="66">
        <f t="shared" si="800"/>
        <v>0.10500831033177474</v>
      </c>
      <c r="AC329" s="66">
        <f t="shared" si="801"/>
        <v>5.2961387479685453E-3</v>
      </c>
      <c r="AD329" s="66">
        <f t="shared" si="802"/>
        <v>6.401946986724473E-2</v>
      </c>
      <c r="AF329" s="4"/>
      <c r="AH329" s="3">
        <v>94</v>
      </c>
      <c r="AI329" s="66">
        <f t="shared" si="803"/>
        <v>9.2517165648468187E-3</v>
      </c>
      <c r="AJ329" s="66">
        <f t="shared" si="804"/>
        <v>-0.36560268947291508</v>
      </c>
      <c r="AK329" s="66">
        <f t="shared" si="804"/>
        <v>-1.2212715789172301E-2</v>
      </c>
      <c r="AL329" s="66">
        <f t="shared" si="804"/>
        <v>-1.0768279111684809E-2</v>
      </c>
      <c r="AM329" s="66">
        <f t="shared" si="804"/>
        <v>-0.12098447236941494</v>
      </c>
      <c r="AN329" s="66">
        <f t="shared" si="804"/>
        <v>-4.1401881567169729E-2</v>
      </c>
      <c r="AO329" s="66">
        <f t="shared" si="804"/>
        <v>-0.14160307659727497</v>
      </c>
      <c r="AP329" s="66">
        <f t="shared" si="804"/>
        <v>-4.018509620596749E-2</v>
      </c>
      <c r="AQ329" s="66">
        <f t="shared" si="804"/>
        <v>-0.14407517287622876</v>
      </c>
      <c r="AR329" s="66">
        <f t="shared" si="804"/>
        <v>-0.14913360145151672</v>
      </c>
      <c r="AS329" s="66">
        <f t="shared" si="804"/>
        <v>-6.5945907275852506E-2</v>
      </c>
      <c r="AT329" s="66">
        <f t="shared" si="804"/>
        <v>-0.1121881212463636</v>
      </c>
      <c r="AU329" s="66">
        <f t="shared" si="804"/>
        <v>2.1759907021043367E-2</v>
      </c>
      <c r="AV329" s="66">
        <f t="shared" si="804"/>
        <v>-5.9790639444211445E-2</v>
      </c>
      <c r="AW329" s="66">
        <f t="shared" si="804"/>
        <v>-5.1025714629710187E-2</v>
      </c>
      <c r="AX329" s="66">
        <f t="shared" si="804"/>
        <v>-3.5931825086020011E-2</v>
      </c>
      <c r="AY329" s="66">
        <f t="shared" si="804"/>
        <v>-8.6290745647205028E-2</v>
      </c>
      <c r="AZ329" s="66">
        <f t="shared" si="804"/>
        <v>-0.10866877473853137</v>
      </c>
      <c r="BA329" s="66">
        <f t="shared" si="804"/>
        <v>-0.27335027321329641</v>
      </c>
      <c r="BB329" s="66">
        <f t="shared" si="804"/>
        <v>-0.10519724973515779</v>
      </c>
      <c r="BC329" s="66">
        <f t="shared" si="804"/>
        <v>1.2731014881136113E-2</v>
      </c>
      <c r="BD329" s="66">
        <f t="shared" si="804"/>
        <v>-8.9659975216510979E-2</v>
      </c>
      <c r="BE329" s="66">
        <f t="shared" si="804"/>
        <v>-0.11895497045668448</v>
      </c>
      <c r="BF329" s="66">
        <f t="shared" si="804"/>
        <v>-1.9544724600236811E-3</v>
      </c>
      <c r="BG329" s="66">
        <f t="shared" si="804"/>
        <v>2.4054371993469787E-2</v>
      </c>
      <c r="BH329" s="66">
        <f t="shared" si="804"/>
        <v>-0.11729644020065952</v>
      </c>
      <c r="BI329" s="66">
        <f t="shared" si="804"/>
        <v>-8.0034954537584121E-3</v>
      </c>
      <c r="BJ329" s="66">
        <f t="shared" si="805"/>
        <v>-8.1201058510549401E-2</v>
      </c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</row>
    <row r="330" spans="2:85" x14ac:dyDescent="0.3">
      <c r="B330" s="54"/>
      <c r="C330" s="3">
        <v>95</v>
      </c>
      <c r="D330" s="66">
        <f t="shared" si="776"/>
        <v>3.1526910268493982E-2</v>
      </c>
      <c r="E330" s="66">
        <f t="shared" si="777"/>
        <v>-8.513470073460766E-2</v>
      </c>
      <c r="F330" s="66">
        <f t="shared" si="778"/>
        <v>0.27594225129867866</v>
      </c>
      <c r="G330" s="66">
        <f t="shared" si="779"/>
        <v>0.19475477323439425</v>
      </c>
      <c r="H330" s="66">
        <f t="shared" si="780"/>
        <v>5.9417448995701436E-2</v>
      </c>
      <c r="I330" s="66">
        <f t="shared" si="781"/>
        <v>0.27061426933262145</v>
      </c>
      <c r="J330" s="66">
        <f t="shared" si="782"/>
        <v>-3.7014131114457768E-2</v>
      </c>
      <c r="K330" s="66">
        <f t="shared" si="783"/>
        <v>6.7285626558021255E-2</v>
      </c>
      <c r="L330" s="66">
        <f t="shared" si="784"/>
        <v>-0.17446834700382138</v>
      </c>
      <c r="M330" s="66">
        <f t="shared" si="785"/>
        <v>-0.34340836619076187</v>
      </c>
      <c r="N330" s="66">
        <f t="shared" si="786"/>
        <v>0.32957206953158935</v>
      </c>
      <c r="O330" s="66">
        <f t="shared" si="787"/>
        <v>-0.38391768191980435</v>
      </c>
      <c r="P330" s="66">
        <f t="shared" si="788"/>
        <v>0.23092997910000798</v>
      </c>
      <c r="Q330" s="66">
        <f t="shared" si="789"/>
        <v>-0.17365121080706419</v>
      </c>
      <c r="R330" s="66">
        <f t="shared" si="790"/>
        <v>8.5110014243879192E-2</v>
      </c>
      <c r="S330" s="66">
        <f t="shared" si="791"/>
        <v>-2.6178394867626954E-2</v>
      </c>
      <c r="T330" s="66">
        <f t="shared" si="792"/>
        <v>-2.5567691760614075E-2</v>
      </c>
      <c r="U330" s="66">
        <f t="shared" si="793"/>
        <v>-2.7475850483811924E-2</v>
      </c>
      <c r="V330" s="66">
        <f t="shared" si="794"/>
        <v>-0.46304683565711019</v>
      </c>
      <c r="W330" s="66">
        <f t="shared" si="795"/>
        <v>-0.3644667914509675</v>
      </c>
      <c r="X330" s="66">
        <f t="shared" si="796"/>
        <v>8.1535908066620963E-2</v>
      </c>
      <c r="Y330" s="66">
        <f t="shared" si="797"/>
        <v>-6.6265753234615643E-2</v>
      </c>
      <c r="Z330" s="66">
        <f t="shared" si="798"/>
        <v>0.10473886735255067</v>
      </c>
      <c r="AA330" s="66">
        <f t="shared" si="799"/>
        <v>-0.10470400692837607</v>
      </c>
      <c r="AB330" s="66">
        <f t="shared" si="800"/>
        <v>0.10500831033177474</v>
      </c>
      <c r="AC330" s="66">
        <f t="shared" si="801"/>
        <v>5.2961387479685453E-3</v>
      </c>
      <c r="AD330" s="66">
        <f t="shared" si="802"/>
        <v>6.401946986724473E-2</v>
      </c>
      <c r="AF330" s="4"/>
      <c r="AH330" s="3">
        <v>95</v>
      </c>
      <c r="AI330" s="66">
        <f t="shared" si="803"/>
        <v>9.2517165648468187E-3</v>
      </c>
      <c r="AJ330" s="66">
        <f t="shared" si="804"/>
        <v>-0.36560268947291508</v>
      </c>
      <c r="AK330" s="66">
        <f t="shared" si="804"/>
        <v>-1.2212715789172301E-2</v>
      </c>
      <c r="AL330" s="66">
        <f t="shared" si="804"/>
        <v>-1.0768279111684809E-2</v>
      </c>
      <c r="AM330" s="66">
        <f t="shared" si="804"/>
        <v>-0.12098447236941494</v>
      </c>
      <c r="AN330" s="66">
        <f t="shared" si="804"/>
        <v>-4.1401881567169729E-2</v>
      </c>
      <c r="AO330" s="66">
        <f t="shared" si="804"/>
        <v>-0.14160307659727497</v>
      </c>
      <c r="AP330" s="66">
        <f t="shared" si="804"/>
        <v>-4.018509620596749E-2</v>
      </c>
      <c r="AQ330" s="66">
        <f t="shared" si="804"/>
        <v>-0.14407517287622876</v>
      </c>
      <c r="AR330" s="66">
        <f t="shared" si="804"/>
        <v>-0.14913360145151672</v>
      </c>
      <c r="AS330" s="66">
        <f t="shared" si="804"/>
        <v>-6.5945907275852506E-2</v>
      </c>
      <c r="AT330" s="66">
        <f t="shared" si="804"/>
        <v>-0.1121881212463636</v>
      </c>
      <c r="AU330" s="66">
        <f t="shared" si="804"/>
        <v>2.1759907021043367E-2</v>
      </c>
      <c r="AV330" s="66">
        <f t="shared" si="804"/>
        <v>-5.9790639444211445E-2</v>
      </c>
      <c r="AW330" s="66">
        <f t="shared" si="804"/>
        <v>-5.1025714629710187E-2</v>
      </c>
      <c r="AX330" s="66">
        <f t="shared" si="804"/>
        <v>-3.5931825086020011E-2</v>
      </c>
      <c r="AY330" s="66">
        <f t="shared" si="804"/>
        <v>-8.6290745647205028E-2</v>
      </c>
      <c r="AZ330" s="66">
        <f t="shared" si="804"/>
        <v>-0.10866877473853137</v>
      </c>
      <c r="BA330" s="66">
        <f t="shared" si="804"/>
        <v>-0.27335027321329641</v>
      </c>
      <c r="BB330" s="66">
        <f t="shared" si="804"/>
        <v>-0.10519724973515779</v>
      </c>
      <c r="BC330" s="66">
        <f t="shared" si="804"/>
        <v>1.2731014881136113E-2</v>
      </c>
      <c r="BD330" s="66">
        <f t="shared" si="804"/>
        <v>-8.9659975216510979E-2</v>
      </c>
      <c r="BE330" s="66">
        <f t="shared" si="804"/>
        <v>-0.11895497045668448</v>
      </c>
      <c r="BF330" s="66">
        <f t="shared" si="804"/>
        <v>-1.9544724600236811E-3</v>
      </c>
      <c r="BG330" s="66">
        <f t="shared" si="804"/>
        <v>2.4054371993469787E-2</v>
      </c>
      <c r="BH330" s="66">
        <f t="shared" si="804"/>
        <v>-0.11729644020065952</v>
      </c>
      <c r="BI330" s="66">
        <f t="shared" si="804"/>
        <v>-8.0034954537584121E-3</v>
      </c>
      <c r="BJ330" s="66">
        <f t="shared" si="805"/>
        <v>-8.1201058510549401E-2</v>
      </c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</row>
    <row r="331" spans="2:85" x14ac:dyDescent="0.3">
      <c r="B331" s="54"/>
      <c r="C331" s="3">
        <v>96</v>
      </c>
      <c r="D331" s="66">
        <f t="shared" si="776"/>
        <v>3.1526910268493982E-2</v>
      </c>
      <c r="E331" s="66">
        <f t="shared" si="777"/>
        <v>-8.513470073460766E-2</v>
      </c>
      <c r="F331" s="66">
        <f t="shared" si="778"/>
        <v>0.27594225129867866</v>
      </c>
      <c r="G331" s="66">
        <f t="shared" si="779"/>
        <v>0.19475477323439425</v>
      </c>
      <c r="H331" s="66">
        <f t="shared" si="780"/>
        <v>5.9417448995701436E-2</v>
      </c>
      <c r="I331" s="66">
        <f t="shared" si="781"/>
        <v>0.27061426933262145</v>
      </c>
      <c r="J331" s="66">
        <f t="shared" si="782"/>
        <v>-3.7014131114457768E-2</v>
      </c>
      <c r="K331" s="66">
        <f t="shared" si="783"/>
        <v>6.7285626558021255E-2</v>
      </c>
      <c r="L331" s="66">
        <f t="shared" si="784"/>
        <v>-0.17446834700382138</v>
      </c>
      <c r="M331" s="66">
        <f t="shared" si="785"/>
        <v>-0.34340836619076187</v>
      </c>
      <c r="N331" s="66">
        <f t="shared" si="786"/>
        <v>0.32957206953158935</v>
      </c>
      <c r="O331" s="66">
        <f t="shared" si="787"/>
        <v>-0.38391768191980435</v>
      </c>
      <c r="P331" s="66">
        <f t="shared" si="788"/>
        <v>0.23092997910000798</v>
      </c>
      <c r="Q331" s="66">
        <f t="shared" si="789"/>
        <v>-0.17365121080706419</v>
      </c>
      <c r="R331" s="66">
        <f t="shared" si="790"/>
        <v>8.5110014243879192E-2</v>
      </c>
      <c r="S331" s="66">
        <f t="shared" si="791"/>
        <v>-2.6178394867626954E-2</v>
      </c>
      <c r="T331" s="66">
        <f t="shared" si="792"/>
        <v>-2.5567691760614075E-2</v>
      </c>
      <c r="U331" s="66">
        <f t="shared" si="793"/>
        <v>-2.7475850483811924E-2</v>
      </c>
      <c r="V331" s="66">
        <f t="shared" si="794"/>
        <v>-0.46304683565711019</v>
      </c>
      <c r="W331" s="66">
        <f t="shared" si="795"/>
        <v>-0.3644667914509675</v>
      </c>
      <c r="X331" s="66">
        <f t="shared" si="796"/>
        <v>8.1535908066620963E-2</v>
      </c>
      <c r="Y331" s="66">
        <f t="shared" si="797"/>
        <v>-6.6265753234615643E-2</v>
      </c>
      <c r="Z331" s="66">
        <f t="shared" si="798"/>
        <v>0.10473886735255067</v>
      </c>
      <c r="AA331" s="66">
        <f t="shared" si="799"/>
        <v>-0.10470400692837607</v>
      </c>
      <c r="AB331" s="66">
        <f t="shared" si="800"/>
        <v>0.10500831033177474</v>
      </c>
      <c r="AC331" s="66">
        <f t="shared" si="801"/>
        <v>5.2961387479685453E-3</v>
      </c>
      <c r="AD331" s="66">
        <f t="shared" si="802"/>
        <v>6.401946986724473E-2</v>
      </c>
      <c r="AF331" s="4"/>
      <c r="AH331" s="3">
        <v>96</v>
      </c>
      <c r="AI331" s="66">
        <f t="shared" si="803"/>
        <v>9.2517165648468187E-3</v>
      </c>
      <c r="AJ331" s="66">
        <f t="shared" si="804"/>
        <v>-0.36560268947291508</v>
      </c>
      <c r="AK331" s="66">
        <f t="shared" si="804"/>
        <v>-1.2212715789172301E-2</v>
      </c>
      <c r="AL331" s="66">
        <f t="shared" si="804"/>
        <v>-1.0768279111684809E-2</v>
      </c>
      <c r="AM331" s="66">
        <f t="shared" si="804"/>
        <v>-0.12098447236941494</v>
      </c>
      <c r="AN331" s="66">
        <f t="shared" si="804"/>
        <v>-4.1401881567169729E-2</v>
      </c>
      <c r="AO331" s="66">
        <f t="shared" si="804"/>
        <v>-0.14160307659727497</v>
      </c>
      <c r="AP331" s="66">
        <f t="shared" si="804"/>
        <v>-4.018509620596749E-2</v>
      </c>
      <c r="AQ331" s="66">
        <f t="shared" si="804"/>
        <v>-0.14407517287622876</v>
      </c>
      <c r="AR331" s="66">
        <f t="shared" si="804"/>
        <v>-0.14913360145151672</v>
      </c>
      <c r="AS331" s="66">
        <f t="shared" si="804"/>
        <v>-6.5945907275852506E-2</v>
      </c>
      <c r="AT331" s="66">
        <f t="shared" si="804"/>
        <v>-0.1121881212463636</v>
      </c>
      <c r="AU331" s="66">
        <f t="shared" si="804"/>
        <v>2.1759907021043367E-2</v>
      </c>
      <c r="AV331" s="66">
        <f t="shared" si="804"/>
        <v>-5.9790639444211445E-2</v>
      </c>
      <c r="AW331" s="66">
        <f t="shared" si="804"/>
        <v>-5.1025714629710187E-2</v>
      </c>
      <c r="AX331" s="66">
        <f t="shared" si="804"/>
        <v>-3.5931825086020011E-2</v>
      </c>
      <c r="AY331" s="66">
        <f t="shared" si="804"/>
        <v>-8.6290745647205028E-2</v>
      </c>
      <c r="AZ331" s="66">
        <f t="shared" si="804"/>
        <v>-0.10866877473853137</v>
      </c>
      <c r="BA331" s="66">
        <f t="shared" si="804"/>
        <v>-0.27335027321329641</v>
      </c>
      <c r="BB331" s="66">
        <f t="shared" si="804"/>
        <v>-0.10519724973515779</v>
      </c>
      <c r="BC331" s="66">
        <f t="shared" si="804"/>
        <v>1.2731014881136113E-2</v>
      </c>
      <c r="BD331" s="66">
        <f t="shared" si="804"/>
        <v>-8.9659975216510979E-2</v>
      </c>
      <c r="BE331" s="66">
        <f t="shared" si="804"/>
        <v>-0.11895497045668448</v>
      </c>
      <c r="BF331" s="66">
        <f t="shared" si="804"/>
        <v>-1.9544724600236811E-3</v>
      </c>
      <c r="BG331" s="66">
        <f t="shared" si="804"/>
        <v>2.4054371993469787E-2</v>
      </c>
      <c r="BH331" s="66">
        <f t="shared" si="804"/>
        <v>-0.11729644020065952</v>
      </c>
      <c r="BI331" s="66">
        <f t="shared" si="804"/>
        <v>-8.0034954537584121E-3</v>
      </c>
      <c r="BJ331" s="66">
        <f t="shared" si="805"/>
        <v>-8.1201058510549401E-2</v>
      </c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</row>
    <row r="332" spans="2:85" x14ac:dyDescent="0.3">
      <c r="B332" s="54"/>
      <c r="C332" s="3">
        <v>97</v>
      </c>
      <c r="D332" s="66">
        <f t="shared" si="776"/>
        <v>3.1526910268493982E-2</v>
      </c>
      <c r="E332" s="66">
        <f t="shared" si="777"/>
        <v>-8.513470073460766E-2</v>
      </c>
      <c r="F332" s="66">
        <f t="shared" si="778"/>
        <v>0.27594225129867866</v>
      </c>
      <c r="G332" s="66">
        <f t="shared" si="779"/>
        <v>0.19475477323439425</v>
      </c>
      <c r="H332" s="66">
        <f t="shared" si="780"/>
        <v>5.9417448995701436E-2</v>
      </c>
      <c r="I332" s="66">
        <f t="shared" si="781"/>
        <v>0.27061426933262145</v>
      </c>
      <c r="J332" s="66">
        <f t="shared" si="782"/>
        <v>-3.7014131114457768E-2</v>
      </c>
      <c r="K332" s="66">
        <f t="shared" si="783"/>
        <v>6.7285626558021255E-2</v>
      </c>
      <c r="L332" s="66">
        <f t="shared" si="784"/>
        <v>-0.17446834700382138</v>
      </c>
      <c r="M332" s="66">
        <f t="shared" si="785"/>
        <v>-0.34340836619076187</v>
      </c>
      <c r="N332" s="66">
        <f t="shared" si="786"/>
        <v>0.32957206953158935</v>
      </c>
      <c r="O332" s="66">
        <f t="shared" si="787"/>
        <v>-0.38391768191980435</v>
      </c>
      <c r="P332" s="66">
        <f t="shared" si="788"/>
        <v>0.23092997910000798</v>
      </c>
      <c r="Q332" s="66">
        <f t="shared" si="789"/>
        <v>-0.17365121080706419</v>
      </c>
      <c r="R332" s="66">
        <f t="shared" si="790"/>
        <v>8.5110014243879192E-2</v>
      </c>
      <c r="S332" s="66">
        <f t="shared" si="791"/>
        <v>-2.6178394867626954E-2</v>
      </c>
      <c r="T332" s="66">
        <f t="shared" si="792"/>
        <v>-2.5567691760614075E-2</v>
      </c>
      <c r="U332" s="66">
        <f t="shared" si="793"/>
        <v>-2.7475850483811924E-2</v>
      </c>
      <c r="V332" s="66">
        <f t="shared" si="794"/>
        <v>-0.46304683565711019</v>
      </c>
      <c r="W332" s="66">
        <f t="shared" si="795"/>
        <v>-0.3644667914509675</v>
      </c>
      <c r="X332" s="66">
        <f t="shared" si="796"/>
        <v>8.1535908066620963E-2</v>
      </c>
      <c r="Y332" s="66">
        <f t="shared" si="797"/>
        <v>-6.6265753234615643E-2</v>
      </c>
      <c r="Z332" s="66">
        <f t="shared" si="798"/>
        <v>0.10473886735255067</v>
      </c>
      <c r="AA332" s="66">
        <f t="shared" si="799"/>
        <v>-0.10470400692837607</v>
      </c>
      <c r="AB332" s="66">
        <f t="shared" si="800"/>
        <v>0.10500831033177474</v>
      </c>
      <c r="AC332" s="66">
        <f t="shared" si="801"/>
        <v>5.2961387479685453E-3</v>
      </c>
      <c r="AD332" s="66">
        <f t="shared" si="802"/>
        <v>6.401946986724473E-2</v>
      </c>
      <c r="AF332" s="4"/>
      <c r="AH332" s="3">
        <v>97</v>
      </c>
      <c r="AI332" s="66">
        <f t="shared" si="803"/>
        <v>9.2517165648468187E-3</v>
      </c>
      <c r="AJ332" s="66">
        <f t="shared" si="804"/>
        <v>-0.36560268947291508</v>
      </c>
      <c r="AK332" s="66">
        <f t="shared" si="804"/>
        <v>-1.2212715789172301E-2</v>
      </c>
      <c r="AL332" s="66">
        <f t="shared" si="804"/>
        <v>-1.0768279111684809E-2</v>
      </c>
      <c r="AM332" s="66">
        <f t="shared" si="804"/>
        <v>-0.12098447236941494</v>
      </c>
      <c r="AN332" s="66">
        <f t="shared" si="804"/>
        <v>-4.1401881567169729E-2</v>
      </c>
      <c r="AO332" s="66">
        <f t="shared" si="804"/>
        <v>-0.14160307659727497</v>
      </c>
      <c r="AP332" s="66">
        <f t="shared" si="804"/>
        <v>-4.018509620596749E-2</v>
      </c>
      <c r="AQ332" s="66">
        <f t="shared" si="804"/>
        <v>-0.14407517287622876</v>
      </c>
      <c r="AR332" s="66">
        <f t="shared" si="804"/>
        <v>-0.14913360145151672</v>
      </c>
      <c r="AS332" s="66">
        <f t="shared" si="804"/>
        <v>-6.5945907275852506E-2</v>
      </c>
      <c r="AT332" s="66">
        <f t="shared" ref="AJ332:BI342" si="806">AT$223</f>
        <v>-0.1121881212463636</v>
      </c>
      <c r="AU332" s="66">
        <f t="shared" si="806"/>
        <v>2.1759907021043367E-2</v>
      </c>
      <c r="AV332" s="66">
        <f t="shared" si="806"/>
        <v>-5.9790639444211445E-2</v>
      </c>
      <c r="AW332" s="66">
        <f t="shared" si="806"/>
        <v>-5.1025714629710187E-2</v>
      </c>
      <c r="AX332" s="66">
        <f t="shared" si="806"/>
        <v>-3.5931825086020011E-2</v>
      </c>
      <c r="AY332" s="66">
        <f t="shared" si="806"/>
        <v>-8.6290745647205028E-2</v>
      </c>
      <c r="AZ332" s="66">
        <f t="shared" si="806"/>
        <v>-0.10866877473853137</v>
      </c>
      <c r="BA332" s="66">
        <f t="shared" si="806"/>
        <v>-0.27335027321329641</v>
      </c>
      <c r="BB332" s="66">
        <f t="shared" si="806"/>
        <v>-0.10519724973515779</v>
      </c>
      <c r="BC332" s="66">
        <f t="shared" si="806"/>
        <v>1.2731014881136113E-2</v>
      </c>
      <c r="BD332" s="66">
        <f t="shared" si="806"/>
        <v>-8.9659975216510979E-2</v>
      </c>
      <c r="BE332" s="66">
        <f t="shared" si="806"/>
        <v>-0.11895497045668448</v>
      </c>
      <c r="BF332" s="66">
        <f t="shared" si="806"/>
        <v>-1.9544724600236811E-3</v>
      </c>
      <c r="BG332" s="66">
        <f t="shared" si="806"/>
        <v>2.4054371993469787E-2</v>
      </c>
      <c r="BH332" s="66">
        <f t="shared" si="806"/>
        <v>-0.11729644020065952</v>
      </c>
      <c r="BI332" s="66">
        <f t="shared" si="806"/>
        <v>-8.0034954537584121E-3</v>
      </c>
      <c r="BJ332" s="66">
        <f t="shared" si="805"/>
        <v>-8.1201058510549401E-2</v>
      </c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</row>
    <row r="333" spans="2:85" x14ac:dyDescent="0.3">
      <c r="B333" s="54"/>
      <c r="C333" s="3">
        <v>98</v>
      </c>
      <c r="D333" s="66">
        <f t="shared" si="776"/>
        <v>3.1526910268493982E-2</v>
      </c>
      <c r="E333" s="66">
        <f t="shared" si="777"/>
        <v>-8.513470073460766E-2</v>
      </c>
      <c r="F333" s="66">
        <f t="shared" si="778"/>
        <v>0.27594225129867866</v>
      </c>
      <c r="G333" s="66">
        <f t="shared" si="779"/>
        <v>0.19475477323439425</v>
      </c>
      <c r="H333" s="66">
        <f t="shared" si="780"/>
        <v>5.9417448995701436E-2</v>
      </c>
      <c r="I333" s="66">
        <f t="shared" si="781"/>
        <v>0.27061426933262145</v>
      </c>
      <c r="J333" s="66">
        <f t="shared" si="782"/>
        <v>-3.7014131114457768E-2</v>
      </c>
      <c r="K333" s="66">
        <f t="shared" si="783"/>
        <v>6.7285626558021255E-2</v>
      </c>
      <c r="L333" s="66">
        <f t="shared" si="784"/>
        <v>-0.17446834700382138</v>
      </c>
      <c r="M333" s="66">
        <f t="shared" si="785"/>
        <v>-0.34340836619076187</v>
      </c>
      <c r="N333" s="66">
        <f t="shared" si="786"/>
        <v>0.32957206953158935</v>
      </c>
      <c r="O333" s="66">
        <f t="shared" si="787"/>
        <v>-0.38391768191980435</v>
      </c>
      <c r="P333" s="66">
        <f t="shared" si="788"/>
        <v>0.23092997910000798</v>
      </c>
      <c r="Q333" s="66">
        <f t="shared" si="789"/>
        <v>-0.17365121080706419</v>
      </c>
      <c r="R333" s="66">
        <f t="shared" si="790"/>
        <v>8.5110014243879192E-2</v>
      </c>
      <c r="S333" s="66">
        <f t="shared" si="791"/>
        <v>-2.6178394867626954E-2</v>
      </c>
      <c r="T333" s="66">
        <f t="shared" si="792"/>
        <v>-2.5567691760614075E-2</v>
      </c>
      <c r="U333" s="66">
        <f t="shared" si="793"/>
        <v>-2.7475850483811924E-2</v>
      </c>
      <c r="V333" s="66">
        <f t="shared" si="794"/>
        <v>-0.46304683565711019</v>
      </c>
      <c r="W333" s="66">
        <f t="shared" si="795"/>
        <v>-0.3644667914509675</v>
      </c>
      <c r="X333" s="66">
        <f t="shared" si="796"/>
        <v>8.1535908066620963E-2</v>
      </c>
      <c r="Y333" s="66">
        <f t="shared" si="797"/>
        <v>-6.6265753234615643E-2</v>
      </c>
      <c r="Z333" s="66">
        <f t="shared" si="798"/>
        <v>0.10473886735255067</v>
      </c>
      <c r="AA333" s="66">
        <f t="shared" si="799"/>
        <v>-0.10470400692837607</v>
      </c>
      <c r="AB333" s="66">
        <f t="shared" si="800"/>
        <v>0.10500831033177474</v>
      </c>
      <c r="AC333" s="66">
        <f t="shared" si="801"/>
        <v>5.2961387479685453E-3</v>
      </c>
      <c r="AD333" s="66">
        <f t="shared" si="802"/>
        <v>6.401946986724473E-2</v>
      </c>
      <c r="AF333" s="4"/>
      <c r="AH333" s="3">
        <v>98</v>
      </c>
      <c r="AI333" s="66">
        <f t="shared" si="803"/>
        <v>9.2517165648468187E-3</v>
      </c>
      <c r="AJ333" s="66">
        <f t="shared" si="806"/>
        <v>-0.36560268947291508</v>
      </c>
      <c r="AK333" s="66">
        <f t="shared" si="806"/>
        <v>-1.2212715789172301E-2</v>
      </c>
      <c r="AL333" s="66">
        <f t="shared" si="806"/>
        <v>-1.0768279111684809E-2</v>
      </c>
      <c r="AM333" s="66">
        <f t="shared" si="806"/>
        <v>-0.12098447236941494</v>
      </c>
      <c r="AN333" s="66">
        <f t="shared" si="806"/>
        <v>-4.1401881567169729E-2</v>
      </c>
      <c r="AO333" s="66">
        <f t="shared" si="806"/>
        <v>-0.14160307659727497</v>
      </c>
      <c r="AP333" s="66">
        <f t="shared" si="806"/>
        <v>-4.018509620596749E-2</v>
      </c>
      <c r="AQ333" s="66">
        <f t="shared" si="806"/>
        <v>-0.14407517287622876</v>
      </c>
      <c r="AR333" s="66">
        <f t="shared" si="806"/>
        <v>-0.14913360145151672</v>
      </c>
      <c r="AS333" s="66">
        <f t="shared" si="806"/>
        <v>-6.5945907275852506E-2</v>
      </c>
      <c r="AT333" s="66">
        <f t="shared" si="806"/>
        <v>-0.1121881212463636</v>
      </c>
      <c r="AU333" s="66">
        <f t="shared" si="806"/>
        <v>2.1759907021043367E-2</v>
      </c>
      <c r="AV333" s="66">
        <f t="shared" si="806"/>
        <v>-5.9790639444211445E-2</v>
      </c>
      <c r="AW333" s="66">
        <f t="shared" si="806"/>
        <v>-5.1025714629710187E-2</v>
      </c>
      <c r="AX333" s="66">
        <f t="shared" si="806"/>
        <v>-3.5931825086020011E-2</v>
      </c>
      <c r="AY333" s="66">
        <f t="shared" si="806"/>
        <v>-8.6290745647205028E-2</v>
      </c>
      <c r="AZ333" s="66">
        <f t="shared" si="806"/>
        <v>-0.10866877473853137</v>
      </c>
      <c r="BA333" s="66">
        <f t="shared" si="806"/>
        <v>-0.27335027321329641</v>
      </c>
      <c r="BB333" s="66">
        <f t="shared" si="806"/>
        <v>-0.10519724973515779</v>
      </c>
      <c r="BC333" s="66">
        <f t="shared" si="806"/>
        <v>1.2731014881136113E-2</v>
      </c>
      <c r="BD333" s="66">
        <f t="shared" si="806"/>
        <v>-8.9659975216510979E-2</v>
      </c>
      <c r="BE333" s="66">
        <f t="shared" si="806"/>
        <v>-0.11895497045668448</v>
      </c>
      <c r="BF333" s="66">
        <f t="shared" si="806"/>
        <v>-1.9544724600236811E-3</v>
      </c>
      <c r="BG333" s="66">
        <f t="shared" si="806"/>
        <v>2.4054371993469787E-2</v>
      </c>
      <c r="BH333" s="66">
        <f t="shared" si="806"/>
        <v>-0.11729644020065952</v>
      </c>
      <c r="BI333" s="66">
        <f t="shared" si="806"/>
        <v>-8.0034954537584121E-3</v>
      </c>
      <c r="BJ333" s="66">
        <f t="shared" si="805"/>
        <v>-8.1201058510549401E-2</v>
      </c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</row>
    <row r="334" spans="2:85" x14ac:dyDescent="0.3">
      <c r="B334" s="54"/>
      <c r="C334" s="3">
        <v>99</v>
      </c>
      <c r="D334" s="66">
        <f t="shared" si="776"/>
        <v>3.1526910268493982E-2</v>
      </c>
      <c r="E334" s="66">
        <f t="shared" si="777"/>
        <v>-8.513470073460766E-2</v>
      </c>
      <c r="F334" s="66">
        <f t="shared" si="778"/>
        <v>0.27594225129867866</v>
      </c>
      <c r="G334" s="66">
        <f t="shared" si="779"/>
        <v>0.19475477323439425</v>
      </c>
      <c r="H334" s="66">
        <f t="shared" si="780"/>
        <v>5.9417448995701436E-2</v>
      </c>
      <c r="I334" s="66">
        <f t="shared" si="781"/>
        <v>0.27061426933262145</v>
      </c>
      <c r="J334" s="66">
        <f t="shared" si="782"/>
        <v>-3.7014131114457768E-2</v>
      </c>
      <c r="K334" s="66">
        <f t="shared" si="783"/>
        <v>6.7285626558021255E-2</v>
      </c>
      <c r="L334" s="66">
        <f t="shared" si="784"/>
        <v>-0.17446834700382138</v>
      </c>
      <c r="M334" s="66">
        <f t="shared" si="785"/>
        <v>-0.34340836619076187</v>
      </c>
      <c r="N334" s="66">
        <f t="shared" si="786"/>
        <v>0.32957206953158935</v>
      </c>
      <c r="O334" s="66">
        <f t="shared" si="787"/>
        <v>-0.38391768191980435</v>
      </c>
      <c r="P334" s="66">
        <f t="shared" si="788"/>
        <v>0.23092997910000798</v>
      </c>
      <c r="Q334" s="66">
        <f t="shared" si="789"/>
        <v>-0.17365121080706419</v>
      </c>
      <c r="R334" s="66">
        <f t="shared" si="790"/>
        <v>8.5110014243879192E-2</v>
      </c>
      <c r="S334" s="66">
        <f t="shared" si="791"/>
        <v>-2.6178394867626954E-2</v>
      </c>
      <c r="T334" s="66">
        <f t="shared" si="792"/>
        <v>-2.5567691760614075E-2</v>
      </c>
      <c r="U334" s="66">
        <f t="shared" si="793"/>
        <v>-2.7475850483811924E-2</v>
      </c>
      <c r="V334" s="66">
        <f t="shared" si="794"/>
        <v>-0.46304683565711019</v>
      </c>
      <c r="W334" s="66">
        <f t="shared" si="795"/>
        <v>-0.3644667914509675</v>
      </c>
      <c r="X334" s="66">
        <f t="shared" si="796"/>
        <v>8.1535908066620963E-2</v>
      </c>
      <c r="Y334" s="66">
        <f t="shared" si="797"/>
        <v>-6.6265753234615643E-2</v>
      </c>
      <c r="Z334" s="66">
        <f t="shared" si="798"/>
        <v>0.10473886735255067</v>
      </c>
      <c r="AA334" s="66">
        <f t="shared" si="799"/>
        <v>-0.10470400692837607</v>
      </c>
      <c r="AB334" s="66">
        <f t="shared" si="800"/>
        <v>0.10500831033177474</v>
      </c>
      <c r="AC334" s="66">
        <f t="shared" si="801"/>
        <v>5.2961387479685453E-3</v>
      </c>
      <c r="AD334" s="66">
        <f t="shared" si="802"/>
        <v>6.401946986724473E-2</v>
      </c>
      <c r="AF334" s="4"/>
      <c r="AH334" s="3">
        <v>99</v>
      </c>
      <c r="AI334" s="66">
        <f t="shared" si="803"/>
        <v>9.2517165648468187E-3</v>
      </c>
      <c r="AJ334" s="66">
        <f t="shared" si="806"/>
        <v>-0.36560268947291508</v>
      </c>
      <c r="AK334" s="66">
        <f t="shared" si="806"/>
        <v>-1.2212715789172301E-2</v>
      </c>
      <c r="AL334" s="66">
        <f t="shared" si="806"/>
        <v>-1.0768279111684809E-2</v>
      </c>
      <c r="AM334" s="66">
        <f t="shared" si="806"/>
        <v>-0.12098447236941494</v>
      </c>
      <c r="AN334" s="66">
        <f t="shared" si="806"/>
        <v>-4.1401881567169729E-2</v>
      </c>
      <c r="AO334" s="66">
        <f t="shared" si="806"/>
        <v>-0.14160307659727497</v>
      </c>
      <c r="AP334" s="66">
        <f t="shared" si="806"/>
        <v>-4.018509620596749E-2</v>
      </c>
      <c r="AQ334" s="66">
        <f t="shared" si="806"/>
        <v>-0.14407517287622876</v>
      </c>
      <c r="AR334" s="66">
        <f t="shared" si="806"/>
        <v>-0.14913360145151672</v>
      </c>
      <c r="AS334" s="66">
        <f t="shared" si="806"/>
        <v>-6.5945907275852506E-2</v>
      </c>
      <c r="AT334" s="66">
        <f t="shared" si="806"/>
        <v>-0.1121881212463636</v>
      </c>
      <c r="AU334" s="66">
        <f t="shared" si="806"/>
        <v>2.1759907021043367E-2</v>
      </c>
      <c r="AV334" s="66">
        <f t="shared" si="806"/>
        <v>-5.9790639444211445E-2</v>
      </c>
      <c r="AW334" s="66">
        <f t="shared" si="806"/>
        <v>-5.1025714629710187E-2</v>
      </c>
      <c r="AX334" s="66">
        <f t="shared" si="806"/>
        <v>-3.5931825086020011E-2</v>
      </c>
      <c r="AY334" s="66">
        <f t="shared" si="806"/>
        <v>-8.6290745647205028E-2</v>
      </c>
      <c r="AZ334" s="66">
        <f t="shared" si="806"/>
        <v>-0.10866877473853137</v>
      </c>
      <c r="BA334" s="66">
        <f t="shared" si="806"/>
        <v>-0.27335027321329641</v>
      </c>
      <c r="BB334" s="66">
        <f t="shared" si="806"/>
        <v>-0.10519724973515779</v>
      </c>
      <c r="BC334" s="66">
        <f t="shared" si="806"/>
        <v>1.2731014881136113E-2</v>
      </c>
      <c r="BD334" s="66">
        <f t="shared" si="806"/>
        <v>-8.9659975216510979E-2</v>
      </c>
      <c r="BE334" s="66">
        <f t="shared" si="806"/>
        <v>-0.11895497045668448</v>
      </c>
      <c r="BF334" s="66">
        <f t="shared" si="806"/>
        <v>-1.9544724600236811E-3</v>
      </c>
      <c r="BG334" s="66">
        <f t="shared" si="806"/>
        <v>2.4054371993469787E-2</v>
      </c>
      <c r="BH334" s="66">
        <f t="shared" si="806"/>
        <v>-0.11729644020065952</v>
      </c>
      <c r="BI334" s="66">
        <f t="shared" si="806"/>
        <v>-8.0034954537584121E-3</v>
      </c>
      <c r="BJ334" s="66">
        <f t="shared" si="805"/>
        <v>-8.1201058510549401E-2</v>
      </c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</row>
    <row r="335" spans="2:85" x14ac:dyDescent="0.3">
      <c r="B335" s="54"/>
      <c r="C335" s="3">
        <v>100</v>
      </c>
      <c r="D335" s="66">
        <f t="shared" si="776"/>
        <v>3.1526910268493982E-2</v>
      </c>
      <c r="E335" s="66">
        <f t="shared" si="777"/>
        <v>-8.513470073460766E-2</v>
      </c>
      <c r="F335" s="66">
        <f t="shared" si="778"/>
        <v>0.27594225129867866</v>
      </c>
      <c r="G335" s="66">
        <f t="shared" si="779"/>
        <v>0.19475477323439425</v>
      </c>
      <c r="H335" s="66">
        <f t="shared" si="780"/>
        <v>5.9417448995701436E-2</v>
      </c>
      <c r="I335" s="66">
        <f t="shared" si="781"/>
        <v>0.27061426933262145</v>
      </c>
      <c r="J335" s="66">
        <f t="shared" si="782"/>
        <v>-3.7014131114457768E-2</v>
      </c>
      <c r="K335" s="66">
        <f t="shared" si="783"/>
        <v>6.7285626558021255E-2</v>
      </c>
      <c r="L335" s="66">
        <f t="shared" si="784"/>
        <v>-0.17446834700382138</v>
      </c>
      <c r="M335" s="66">
        <f t="shared" si="785"/>
        <v>-0.34340836619076187</v>
      </c>
      <c r="N335" s="66">
        <f t="shared" si="786"/>
        <v>0.32957206953158935</v>
      </c>
      <c r="O335" s="66">
        <f t="shared" si="787"/>
        <v>-0.38391768191980435</v>
      </c>
      <c r="P335" s="66">
        <f t="shared" si="788"/>
        <v>0.23092997910000798</v>
      </c>
      <c r="Q335" s="66">
        <f t="shared" si="789"/>
        <v>-0.17365121080706419</v>
      </c>
      <c r="R335" s="66">
        <f t="shared" si="790"/>
        <v>8.5110014243879192E-2</v>
      </c>
      <c r="S335" s="66">
        <f t="shared" si="791"/>
        <v>-2.6178394867626954E-2</v>
      </c>
      <c r="T335" s="66">
        <f t="shared" si="792"/>
        <v>-2.5567691760614075E-2</v>
      </c>
      <c r="U335" s="66">
        <f t="shared" si="793"/>
        <v>-2.7475850483811924E-2</v>
      </c>
      <c r="V335" s="66">
        <f t="shared" si="794"/>
        <v>-0.46304683565711019</v>
      </c>
      <c r="W335" s="66">
        <f t="shared" si="795"/>
        <v>-0.3644667914509675</v>
      </c>
      <c r="X335" s="66">
        <f t="shared" si="796"/>
        <v>8.1535908066620963E-2</v>
      </c>
      <c r="Y335" s="66">
        <f t="shared" si="797"/>
        <v>-6.6265753234615643E-2</v>
      </c>
      <c r="Z335" s="66">
        <f t="shared" si="798"/>
        <v>0.10473886735255067</v>
      </c>
      <c r="AA335" s="66">
        <f t="shared" si="799"/>
        <v>-0.10470400692837607</v>
      </c>
      <c r="AB335" s="66">
        <f t="shared" si="800"/>
        <v>0.10500831033177474</v>
      </c>
      <c r="AC335" s="66">
        <f t="shared" si="801"/>
        <v>5.2961387479685453E-3</v>
      </c>
      <c r="AD335" s="66">
        <f t="shared" si="802"/>
        <v>6.401946986724473E-2</v>
      </c>
      <c r="AF335" s="4"/>
      <c r="AH335" s="3">
        <v>100</v>
      </c>
      <c r="AI335" s="66">
        <f t="shared" si="803"/>
        <v>9.2517165648468187E-3</v>
      </c>
      <c r="AJ335" s="66">
        <f t="shared" si="806"/>
        <v>-0.36560268947291508</v>
      </c>
      <c r="AK335" s="66">
        <f t="shared" si="806"/>
        <v>-1.2212715789172301E-2</v>
      </c>
      <c r="AL335" s="66">
        <f t="shared" si="806"/>
        <v>-1.0768279111684809E-2</v>
      </c>
      <c r="AM335" s="66">
        <f t="shared" si="806"/>
        <v>-0.12098447236941494</v>
      </c>
      <c r="AN335" s="66">
        <f t="shared" si="806"/>
        <v>-4.1401881567169729E-2</v>
      </c>
      <c r="AO335" s="66">
        <f t="shared" si="806"/>
        <v>-0.14160307659727497</v>
      </c>
      <c r="AP335" s="66">
        <f t="shared" si="806"/>
        <v>-4.018509620596749E-2</v>
      </c>
      <c r="AQ335" s="66">
        <f t="shared" si="806"/>
        <v>-0.14407517287622876</v>
      </c>
      <c r="AR335" s="66">
        <f t="shared" si="806"/>
        <v>-0.14913360145151672</v>
      </c>
      <c r="AS335" s="66">
        <f t="shared" si="806"/>
        <v>-6.5945907275852506E-2</v>
      </c>
      <c r="AT335" s="66">
        <f t="shared" si="806"/>
        <v>-0.1121881212463636</v>
      </c>
      <c r="AU335" s="66">
        <f t="shared" si="806"/>
        <v>2.1759907021043367E-2</v>
      </c>
      <c r="AV335" s="66">
        <f t="shared" si="806"/>
        <v>-5.9790639444211445E-2</v>
      </c>
      <c r="AW335" s="66">
        <f t="shared" si="806"/>
        <v>-5.1025714629710187E-2</v>
      </c>
      <c r="AX335" s="66">
        <f t="shared" si="806"/>
        <v>-3.5931825086020011E-2</v>
      </c>
      <c r="AY335" s="66">
        <f t="shared" si="806"/>
        <v>-8.6290745647205028E-2</v>
      </c>
      <c r="AZ335" s="66">
        <f t="shared" si="806"/>
        <v>-0.10866877473853137</v>
      </c>
      <c r="BA335" s="66">
        <f t="shared" si="806"/>
        <v>-0.27335027321329641</v>
      </c>
      <c r="BB335" s="66">
        <f t="shared" si="806"/>
        <v>-0.10519724973515779</v>
      </c>
      <c r="BC335" s="66">
        <f t="shared" si="806"/>
        <v>1.2731014881136113E-2</v>
      </c>
      <c r="BD335" s="66">
        <f t="shared" si="806"/>
        <v>-8.9659975216510979E-2</v>
      </c>
      <c r="BE335" s="66">
        <f t="shared" si="806"/>
        <v>-0.11895497045668448</v>
      </c>
      <c r="BF335" s="66">
        <f t="shared" si="806"/>
        <v>-1.9544724600236811E-3</v>
      </c>
      <c r="BG335" s="66">
        <f t="shared" si="806"/>
        <v>2.4054371993469787E-2</v>
      </c>
      <c r="BH335" s="66">
        <f t="shared" si="806"/>
        <v>-0.11729644020065952</v>
      </c>
      <c r="BI335" s="66">
        <f t="shared" si="806"/>
        <v>-8.0034954537584121E-3</v>
      </c>
      <c r="BJ335" s="66">
        <f t="shared" si="805"/>
        <v>-8.1201058510549401E-2</v>
      </c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</row>
    <row r="336" spans="2:85" x14ac:dyDescent="0.3">
      <c r="B336" s="54"/>
      <c r="C336" s="3">
        <v>101</v>
      </c>
      <c r="D336" s="66">
        <f t="shared" si="776"/>
        <v>3.1526910268493982E-2</v>
      </c>
      <c r="E336" s="66">
        <f t="shared" si="777"/>
        <v>-8.513470073460766E-2</v>
      </c>
      <c r="F336" s="66">
        <f t="shared" si="778"/>
        <v>0.27594225129867866</v>
      </c>
      <c r="G336" s="66">
        <f t="shared" si="779"/>
        <v>0.19475477323439425</v>
      </c>
      <c r="H336" s="66">
        <f t="shared" si="780"/>
        <v>5.9417448995701436E-2</v>
      </c>
      <c r="I336" s="66">
        <f t="shared" si="781"/>
        <v>0.27061426933262145</v>
      </c>
      <c r="J336" s="66">
        <f t="shared" si="782"/>
        <v>-3.7014131114457768E-2</v>
      </c>
      <c r="K336" s="66">
        <f t="shared" si="783"/>
        <v>6.7285626558021255E-2</v>
      </c>
      <c r="L336" s="66">
        <f t="shared" si="784"/>
        <v>-0.17446834700382138</v>
      </c>
      <c r="M336" s="66">
        <f t="shared" si="785"/>
        <v>-0.34340836619076187</v>
      </c>
      <c r="N336" s="66">
        <f t="shared" si="786"/>
        <v>0.32957206953158935</v>
      </c>
      <c r="O336" s="66">
        <f t="shared" si="787"/>
        <v>-0.38391768191980435</v>
      </c>
      <c r="P336" s="66">
        <f t="shared" si="788"/>
        <v>0.23092997910000798</v>
      </c>
      <c r="Q336" s="66">
        <f t="shared" si="789"/>
        <v>-0.17365121080706419</v>
      </c>
      <c r="R336" s="66">
        <f t="shared" si="790"/>
        <v>8.5110014243879192E-2</v>
      </c>
      <c r="S336" s="66">
        <f t="shared" si="791"/>
        <v>-2.6178394867626954E-2</v>
      </c>
      <c r="T336" s="66">
        <f t="shared" si="792"/>
        <v>-2.5567691760614075E-2</v>
      </c>
      <c r="U336" s="66">
        <f t="shared" si="793"/>
        <v>-2.7475850483811924E-2</v>
      </c>
      <c r="V336" s="66">
        <f t="shared" si="794"/>
        <v>-0.46304683565711019</v>
      </c>
      <c r="W336" s="66">
        <f t="shared" si="795"/>
        <v>-0.3644667914509675</v>
      </c>
      <c r="X336" s="66">
        <f t="shared" si="796"/>
        <v>8.1535908066620963E-2</v>
      </c>
      <c r="Y336" s="66">
        <f t="shared" si="797"/>
        <v>-6.6265753234615643E-2</v>
      </c>
      <c r="Z336" s="66">
        <f t="shared" si="798"/>
        <v>0.10473886735255067</v>
      </c>
      <c r="AA336" s="66">
        <f t="shared" si="799"/>
        <v>-0.10470400692837607</v>
      </c>
      <c r="AB336" s="66">
        <f t="shared" si="800"/>
        <v>0.10500831033177474</v>
      </c>
      <c r="AC336" s="66">
        <f t="shared" si="801"/>
        <v>5.2961387479685453E-3</v>
      </c>
      <c r="AD336" s="66">
        <f t="shared" si="802"/>
        <v>6.401946986724473E-2</v>
      </c>
      <c r="AF336" s="4"/>
      <c r="AH336" s="3">
        <v>101</v>
      </c>
      <c r="AI336" s="66">
        <f t="shared" si="803"/>
        <v>9.2517165648468187E-3</v>
      </c>
      <c r="AJ336" s="66">
        <f t="shared" si="806"/>
        <v>-0.36560268947291508</v>
      </c>
      <c r="AK336" s="66">
        <f t="shared" si="806"/>
        <v>-1.2212715789172301E-2</v>
      </c>
      <c r="AL336" s="66">
        <f t="shared" si="806"/>
        <v>-1.0768279111684809E-2</v>
      </c>
      <c r="AM336" s="66">
        <f t="shared" si="806"/>
        <v>-0.12098447236941494</v>
      </c>
      <c r="AN336" s="66">
        <f t="shared" si="806"/>
        <v>-4.1401881567169729E-2</v>
      </c>
      <c r="AO336" s="66">
        <f t="shared" si="806"/>
        <v>-0.14160307659727497</v>
      </c>
      <c r="AP336" s="66">
        <f t="shared" si="806"/>
        <v>-4.018509620596749E-2</v>
      </c>
      <c r="AQ336" s="66">
        <f t="shared" si="806"/>
        <v>-0.14407517287622876</v>
      </c>
      <c r="AR336" s="66">
        <f t="shared" si="806"/>
        <v>-0.14913360145151672</v>
      </c>
      <c r="AS336" s="66">
        <f t="shared" si="806"/>
        <v>-6.5945907275852506E-2</v>
      </c>
      <c r="AT336" s="66">
        <f t="shared" si="806"/>
        <v>-0.1121881212463636</v>
      </c>
      <c r="AU336" s="66">
        <f t="shared" si="806"/>
        <v>2.1759907021043367E-2</v>
      </c>
      <c r="AV336" s="66">
        <f t="shared" si="806"/>
        <v>-5.9790639444211445E-2</v>
      </c>
      <c r="AW336" s="66">
        <f t="shared" si="806"/>
        <v>-5.1025714629710187E-2</v>
      </c>
      <c r="AX336" s="66">
        <f t="shared" si="806"/>
        <v>-3.5931825086020011E-2</v>
      </c>
      <c r="AY336" s="66">
        <f t="shared" si="806"/>
        <v>-8.6290745647205028E-2</v>
      </c>
      <c r="AZ336" s="66">
        <f t="shared" si="806"/>
        <v>-0.10866877473853137</v>
      </c>
      <c r="BA336" s="66">
        <f t="shared" si="806"/>
        <v>-0.27335027321329641</v>
      </c>
      <c r="BB336" s="66">
        <f t="shared" si="806"/>
        <v>-0.10519724973515779</v>
      </c>
      <c r="BC336" s="66">
        <f t="shared" si="806"/>
        <v>1.2731014881136113E-2</v>
      </c>
      <c r="BD336" s="66">
        <f t="shared" si="806"/>
        <v>-8.9659975216510979E-2</v>
      </c>
      <c r="BE336" s="66">
        <f t="shared" si="806"/>
        <v>-0.11895497045668448</v>
      </c>
      <c r="BF336" s="66">
        <f t="shared" si="806"/>
        <v>-1.9544724600236811E-3</v>
      </c>
      <c r="BG336" s="66">
        <f t="shared" si="806"/>
        <v>2.4054371993469787E-2</v>
      </c>
      <c r="BH336" s="66">
        <f t="shared" si="806"/>
        <v>-0.11729644020065952</v>
      </c>
      <c r="BI336" s="66">
        <f t="shared" si="806"/>
        <v>-8.0034954537584121E-3</v>
      </c>
      <c r="BJ336" s="66">
        <f t="shared" si="805"/>
        <v>-8.1201058510549401E-2</v>
      </c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</row>
    <row r="337" spans="2:85" x14ac:dyDescent="0.3">
      <c r="B337" s="54"/>
      <c r="C337" s="3">
        <v>102</v>
      </c>
      <c r="D337" s="66">
        <f t="shared" si="776"/>
        <v>3.1526910268493982E-2</v>
      </c>
      <c r="E337" s="66">
        <f t="shared" si="777"/>
        <v>-8.513470073460766E-2</v>
      </c>
      <c r="F337" s="66">
        <f t="shared" si="778"/>
        <v>0.27594225129867866</v>
      </c>
      <c r="G337" s="66">
        <f t="shared" si="779"/>
        <v>0.19475477323439425</v>
      </c>
      <c r="H337" s="66">
        <f t="shared" si="780"/>
        <v>5.9417448995701436E-2</v>
      </c>
      <c r="I337" s="66">
        <f t="shared" si="781"/>
        <v>0.27061426933262145</v>
      </c>
      <c r="J337" s="66">
        <f t="shared" si="782"/>
        <v>-3.7014131114457768E-2</v>
      </c>
      <c r="K337" s="66">
        <f t="shared" si="783"/>
        <v>6.7285626558021255E-2</v>
      </c>
      <c r="L337" s="66">
        <f t="shared" si="784"/>
        <v>-0.17446834700382138</v>
      </c>
      <c r="M337" s="66">
        <f t="shared" si="785"/>
        <v>-0.34340836619076187</v>
      </c>
      <c r="N337" s="66">
        <f t="shared" si="786"/>
        <v>0.32957206953158935</v>
      </c>
      <c r="O337" s="66">
        <f t="shared" si="787"/>
        <v>-0.38391768191980435</v>
      </c>
      <c r="P337" s="66">
        <f t="shared" si="788"/>
        <v>0.23092997910000798</v>
      </c>
      <c r="Q337" s="66">
        <f t="shared" si="789"/>
        <v>-0.17365121080706419</v>
      </c>
      <c r="R337" s="66">
        <f t="shared" si="790"/>
        <v>8.5110014243879192E-2</v>
      </c>
      <c r="S337" s="66">
        <f t="shared" si="791"/>
        <v>-2.6178394867626954E-2</v>
      </c>
      <c r="T337" s="66">
        <f t="shared" si="792"/>
        <v>-2.5567691760614075E-2</v>
      </c>
      <c r="U337" s="66">
        <f t="shared" si="793"/>
        <v>-2.7475850483811924E-2</v>
      </c>
      <c r="V337" s="66">
        <f t="shared" si="794"/>
        <v>-0.46304683565711019</v>
      </c>
      <c r="W337" s="66">
        <f t="shared" si="795"/>
        <v>-0.3644667914509675</v>
      </c>
      <c r="X337" s="66">
        <f t="shared" si="796"/>
        <v>8.1535908066620963E-2</v>
      </c>
      <c r="Y337" s="66">
        <f t="shared" si="797"/>
        <v>-6.6265753234615643E-2</v>
      </c>
      <c r="Z337" s="66">
        <f t="shared" si="798"/>
        <v>0.10473886735255067</v>
      </c>
      <c r="AA337" s="66">
        <f t="shared" si="799"/>
        <v>-0.10470400692837607</v>
      </c>
      <c r="AB337" s="66">
        <f t="shared" si="800"/>
        <v>0.10500831033177474</v>
      </c>
      <c r="AC337" s="66">
        <f t="shared" si="801"/>
        <v>5.2961387479685453E-3</v>
      </c>
      <c r="AD337" s="66">
        <f t="shared" si="802"/>
        <v>6.401946986724473E-2</v>
      </c>
      <c r="AF337" s="4"/>
      <c r="AH337" s="3">
        <v>102</v>
      </c>
      <c r="AI337" s="66">
        <f t="shared" si="803"/>
        <v>9.2517165648468187E-3</v>
      </c>
      <c r="AJ337" s="66">
        <f t="shared" si="806"/>
        <v>-0.36560268947291508</v>
      </c>
      <c r="AK337" s="66">
        <f t="shared" si="806"/>
        <v>-1.2212715789172301E-2</v>
      </c>
      <c r="AL337" s="66">
        <f t="shared" si="806"/>
        <v>-1.0768279111684809E-2</v>
      </c>
      <c r="AM337" s="66">
        <f t="shared" si="806"/>
        <v>-0.12098447236941494</v>
      </c>
      <c r="AN337" s="66">
        <f t="shared" si="806"/>
        <v>-4.1401881567169729E-2</v>
      </c>
      <c r="AO337" s="66">
        <f t="shared" si="806"/>
        <v>-0.14160307659727497</v>
      </c>
      <c r="AP337" s="66">
        <f t="shared" si="806"/>
        <v>-4.018509620596749E-2</v>
      </c>
      <c r="AQ337" s="66">
        <f t="shared" si="806"/>
        <v>-0.14407517287622876</v>
      </c>
      <c r="AR337" s="66">
        <f t="shared" si="806"/>
        <v>-0.14913360145151672</v>
      </c>
      <c r="AS337" s="66">
        <f t="shared" si="806"/>
        <v>-6.5945907275852506E-2</v>
      </c>
      <c r="AT337" s="66">
        <f t="shared" si="806"/>
        <v>-0.1121881212463636</v>
      </c>
      <c r="AU337" s="66">
        <f t="shared" si="806"/>
        <v>2.1759907021043367E-2</v>
      </c>
      <c r="AV337" s="66">
        <f t="shared" si="806"/>
        <v>-5.9790639444211445E-2</v>
      </c>
      <c r="AW337" s="66">
        <f t="shared" si="806"/>
        <v>-5.1025714629710187E-2</v>
      </c>
      <c r="AX337" s="66">
        <f t="shared" si="806"/>
        <v>-3.5931825086020011E-2</v>
      </c>
      <c r="AY337" s="66">
        <f t="shared" si="806"/>
        <v>-8.6290745647205028E-2</v>
      </c>
      <c r="AZ337" s="66">
        <f t="shared" si="806"/>
        <v>-0.10866877473853137</v>
      </c>
      <c r="BA337" s="66">
        <f t="shared" si="806"/>
        <v>-0.27335027321329641</v>
      </c>
      <c r="BB337" s="66">
        <f t="shared" si="806"/>
        <v>-0.10519724973515779</v>
      </c>
      <c r="BC337" s="66">
        <f t="shared" si="806"/>
        <v>1.2731014881136113E-2</v>
      </c>
      <c r="BD337" s="66">
        <f t="shared" si="806"/>
        <v>-8.9659975216510979E-2</v>
      </c>
      <c r="BE337" s="66">
        <f t="shared" si="806"/>
        <v>-0.11895497045668448</v>
      </c>
      <c r="BF337" s="66">
        <f t="shared" si="806"/>
        <v>-1.9544724600236811E-3</v>
      </c>
      <c r="BG337" s="66">
        <f t="shared" si="806"/>
        <v>2.4054371993469787E-2</v>
      </c>
      <c r="BH337" s="66">
        <f t="shared" si="806"/>
        <v>-0.11729644020065952</v>
      </c>
      <c r="BI337" s="66">
        <f t="shared" si="806"/>
        <v>-8.0034954537584121E-3</v>
      </c>
      <c r="BJ337" s="66">
        <f t="shared" si="805"/>
        <v>-8.1201058510549401E-2</v>
      </c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</row>
    <row r="338" spans="2:85" x14ac:dyDescent="0.3">
      <c r="B338" s="54"/>
      <c r="C338" s="3">
        <v>103</v>
      </c>
      <c r="D338" s="66">
        <f t="shared" si="776"/>
        <v>3.1526910268493982E-2</v>
      </c>
      <c r="E338" s="66">
        <f t="shared" si="777"/>
        <v>-8.513470073460766E-2</v>
      </c>
      <c r="F338" s="66">
        <f t="shared" si="778"/>
        <v>0.27594225129867866</v>
      </c>
      <c r="G338" s="66">
        <f t="shared" si="779"/>
        <v>0.19475477323439425</v>
      </c>
      <c r="H338" s="66">
        <f t="shared" si="780"/>
        <v>5.9417448995701436E-2</v>
      </c>
      <c r="I338" s="66">
        <f t="shared" si="781"/>
        <v>0.27061426933262145</v>
      </c>
      <c r="J338" s="66">
        <f t="shared" si="782"/>
        <v>-3.7014131114457768E-2</v>
      </c>
      <c r="K338" s="66">
        <f t="shared" si="783"/>
        <v>6.7285626558021255E-2</v>
      </c>
      <c r="L338" s="66">
        <f t="shared" si="784"/>
        <v>-0.17446834700382138</v>
      </c>
      <c r="M338" s="66">
        <f t="shared" si="785"/>
        <v>-0.34340836619076187</v>
      </c>
      <c r="N338" s="66">
        <f t="shared" si="786"/>
        <v>0.32957206953158935</v>
      </c>
      <c r="O338" s="66">
        <f t="shared" si="787"/>
        <v>-0.38391768191980435</v>
      </c>
      <c r="P338" s="66">
        <f t="shared" si="788"/>
        <v>0.23092997910000798</v>
      </c>
      <c r="Q338" s="66">
        <f t="shared" si="789"/>
        <v>-0.17365121080706419</v>
      </c>
      <c r="R338" s="66">
        <f t="shared" si="790"/>
        <v>8.5110014243879192E-2</v>
      </c>
      <c r="S338" s="66">
        <f t="shared" si="791"/>
        <v>-2.6178394867626954E-2</v>
      </c>
      <c r="T338" s="66">
        <f t="shared" si="792"/>
        <v>-2.5567691760614075E-2</v>
      </c>
      <c r="U338" s="66">
        <f t="shared" si="793"/>
        <v>-2.7475850483811924E-2</v>
      </c>
      <c r="V338" s="66">
        <f t="shared" si="794"/>
        <v>-0.46304683565711019</v>
      </c>
      <c r="W338" s="66">
        <f t="shared" si="795"/>
        <v>-0.3644667914509675</v>
      </c>
      <c r="X338" s="66">
        <f t="shared" si="796"/>
        <v>8.1535908066620963E-2</v>
      </c>
      <c r="Y338" s="66">
        <f t="shared" si="797"/>
        <v>-6.6265753234615643E-2</v>
      </c>
      <c r="Z338" s="66">
        <f t="shared" si="798"/>
        <v>0.10473886735255067</v>
      </c>
      <c r="AA338" s="66">
        <f t="shared" si="799"/>
        <v>-0.10470400692837607</v>
      </c>
      <c r="AB338" s="66">
        <f t="shared" si="800"/>
        <v>0.10500831033177474</v>
      </c>
      <c r="AC338" s="66">
        <f t="shared" si="801"/>
        <v>5.2961387479685453E-3</v>
      </c>
      <c r="AD338" s="66">
        <f t="shared" si="802"/>
        <v>6.401946986724473E-2</v>
      </c>
      <c r="AF338" s="4"/>
      <c r="AH338" s="3">
        <v>103</v>
      </c>
      <c r="AI338" s="66">
        <f t="shared" si="803"/>
        <v>9.2517165648468187E-3</v>
      </c>
      <c r="AJ338" s="66">
        <f t="shared" si="806"/>
        <v>-0.36560268947291508</v>
      </c>
      <c r="AK338" s="66">
        <f t="shared" si="806"/>
        <v>-1.2212715789172301E-2</v>
      </c>
      <c r="AL338" s="66">
        <f t="shared" si="806"/>
        <v>-1.0768279111684809E-2</v>
      </c>
      <c r="AM338" s="66">
        <f t="shared" si="806"/>
        <v>-0.12098447236941494</v>
      </c>
      <c r="AN338" s="66">
        <f t="shared" si="806"/>
        <v>-4.1401881567169729E-2</v>
      </c>
      <c r="AO338" s="66">
        <f t="shared" si="806"/>
        <v>-0.14160307659727497</v>
      </c>
      <c r="AP338" s="66">
        <f t="shared" si="806"/>
        <v>-4.018509620596749E-2</v>
      </c>
      <c r="AQ338" s="66">
        <f t="shared" si="806"/>
        <v>-0.14407517287622876</v>
      </c>
      <c r="AR338" s="66">
        <f t="shared" si="806"/>
        <v>-0.14913360145151672</v>
      </c>
      <c r="AS338" s="66">
        <f t="shared" si="806"/>
        <v>-6.5945907275852506E-2</v>
      </c>
      <c r="AT338" s="66">
        <f t="shared" si="806"/>
        <v>-0.1121881212463636</v>
      </c>
      <c r="AU338" s="66">
        <f t="shared" si="806"/>
        <v>2.1759907021043367E-2</v>
      </c>
      <c r="AV338" s="66">
        <f t="shared" si="806"/>
        <v>-5.9790639444211445E-2</v>
      </c>
      <c r="AW338" s="66">
        <f t="shared" si="806"/>
        <v>-5.1025714629710187E-2</v>
      </c>
      <c r="AX338" s="66">
        <f t="shared" si="806"/>
        <v>-3.5931825086020011E-2</v>
      </c>
      <c r="AY338" s="66">
        <f t="shared" si="806"/>
        <v>-8.6290745647205028E-2</v>
      </c>
      <c r="AZ338" s="66">
        <f t="shared" si="806"/>
        <v>-0.10866877473853137</v>
      </c>
      <c r="BA338" s="66">
        <f t="shared" si="806"/>
        <v>-0.27335027321329641</v>
      </c>
      <c r="BB338" s="66">
        <f t="shared" si="806"/>
        <v>-0.10519724973515779</v>
      </c>
      <c r="BC338" s="66">
        <f t="shared" si="806"/>
        <v>1.2731014881136113E-2</v>
      </c>
      <c r="BD338" s="66">
        <f t="shared" si="806"/>
        <v>-8.9659975216510979E-2</v>
      </c>
      <c r="BE338" s="66">
        <f t="shared" si="806"/>
        <v>-0.11895497045668448</v>
      </c>
      <c r="BF338" s="66">
        <f t="shared" si="806"/>
        <v>-1.9544724600236811E-3</v>
      </c>
      <c r="BG338" s="66">
        <f t="shared" si="806"/>
        <v>2.4054371993469787E-2</v>
      </c>
      <c r="BH338" s="66">
        <f t="shared" si="806"/>
        <v>-0.11729644020065952</v>
      </c>
      <c r="BI338" s="66">
        <f t="shared" si="806"/>
        <v>-8.0034954537584121E-3</v>
      </c>
      <c r="BJ338" s="66">
        <f t="shared" si="805"/>
        <v>-8.1201058510549401E-2</v>
      </c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</row>
    <row r="339" spans="2:85" x14ac:dyDescent="0.3">
      <c r="B339" s="54"/>
      <c r="C339" s="3">
        <v>104</v>
      </c>
      <c r="D339" s="66">
        <f t="shared" si="776"/>
        <v>3.1526910268493982E-2</v>
      </c>
      <c r="E339" s="66">
        <f t="shared" si="777"/>
        <v>-8.513470073460766E-2</v>
      </c>
      <c r="F339" s="66">
        <f t="shared" si="778"/>
        <v>0.27594225129867866</v>
      </c>
      <c r="G339" s="66">
        <f t="shared" si="779"/>
        <v>0.19475477323439425</v>
      </c>
      <c r="H339" s="66">
        <f t="shared" si="780"/>
        <v>5.9417448995701436E-2</v>
      </c>
      <c r="I339" s="66">
        <f t="shared" si="781"/>
        <v>0.27061426933262145</v>
      </c>
      <c r="J339" s="66">
        <f t="shared" si="782"/>
        <v>-3.7014131114457768E-2</v>
      </c>
      <c r="K339" s="66">
        <f t="shared" si="783"/>
        <v>6.7285626558021255E-2</v>
      </c>
      <c r="L339" s="66">
        <f t="shared" si="784"/>
        <v>-0.17446834700382138</v>
      </c>
      <c r="M339" s="66">
        <f t="shared" si="785"/>
        <v>-0.34340836619076187</v>
      </c>
      <c r="N339" s="66">
        <f t="shared" si="786"/>
        <v>0.32957206953158935</v>
      </c>
      <c r="O339" s="66">
        <f t="shared" si="787"/>
        <v>-0.38391768191980435</v>
      </c>
      <c r="P339" s="66">
        <f t="shared" si="788"/>
        <v>0.23092997910000798</v>
      </c>
      <c r="Q339" s="66">
        <f t="shared" si="789"/>
        <v>-0.17365121080706419</v>
      </c>
      <c r="R339" s="66">
        <f t="shared" si="790"/>
        <v>8.5110014243879192E-2</v>
      </c>
      <c r="S339" s="66">
        <f t="shared" si="791"/>
        <v>-2.6178394867626954E-2</v>
      </c>
      <c r="T339" s="66">
        <f t="shared" si="792"/>
        <v>-2.5567691760614075E-2</v>
      </c>
      <c r="U339" s="66">
        <f t="shared" si="793"/>
        <v>-2.7475850483811924E-2</v>
      </c>
      <c r="V339" s="66">
        <f t="shared" si="794"/>
        <v>-0.46304683565711019</v>
      </c>
      <c r="W339" s="66">
        <f t="shared" si="795"/>
        <v>-0.3644667914509675</v>
      </c>
      <c r="X339" s="66">
        <f t="shared" si="796"/>
        <v>8.1535908066620963E-2</v>
      </c>
      <c r="Y339" s="66">
        <f t="shared" si="797"/>
        <v>-6.6265753234615643E-2</v>
      </c>
      <c r="Z339" s="66">
        <f t="shared" si="798"/>
        <v>0.10473886735255067</v>
      </c>
      <c r="AA339" s="66">
        <f t="shared" si="799"/>
        <v>-0.10470400692837607</v>
      </c>
      <c r="AB339" s="66">
        <f t="shared" si="800"/>
        <v>0.10500831033177474</v>
      </c>
      <c r="AC339" s="66">
        <f t="shared" si="801"/>
        <v>5.2961387479685453E-3</v>
      </c>
      <c r="AD339" s="66">
        <f t="shared" si="802"/>
        <v>6.401946986724473E-2</v>
      </c>
      <c r="AF339" s="4"/>
      <c r="AH339" s="3">
        <v>104</v>
      </c>
      <c r="AI339" s="66">
        <f t="shared" si="803"/>
        <v>9.2517165648468187E-3</v>
      </c>
      <c r="AJ339" s="66">
        <f t="shared" si="806"/>
        <v>-0.36560268947291508</v>
      </c>
      <c r="AK339" s="66">
        <f t="shared" si="806"/>
        <v>-1.2212715789172301E-2</v>
      </c>
      <c r="AL339" s="66">
        <f t="shared" si="806"/>
        <v>-1.0768279111684809E-2</v>
      </c>
      <c r="AM339" s="66">
        <f t="shared" si="806"/>
        <v>-0.12098447236941494</v>
      </c>
      <c r="AN339" s="66">
        <f t="shared" si="806"/>
        <v>-4.1401881567169729E-2</v>
      </c>
      <c r="AO339" s="66">
        <f t="shared" si="806"/>
        <v>-0.14160307659727497</v>
      </c>
      <c r="AP339" s="66">
        <f t="shared" si="806"/>
        <v>-4.018509620596749E-2</v>
      </c>
      <c r="AQ339" s="66">
        <f t="shared" si="806"/>
        <v>-0.14407517287622876</v>
      </c>
      <c r="AR339" s="66">
        <f t="shared" si="806"/>
        <v>-0.14913360145151672</v>
      </c>
      <c r="AS339" s="66">
        <f t="shared" si="806"/>
        <v>-6.5945907275852506E-2</v>
      </c>
      <c r="AT339" s="66">
        <f t="shared" si="806"/>
        <v>-0.1121881212463636</v>
      </c>
      <c r="AU339" s="66">
        <f t="shared" si="806"/>
        <v>2.1759907021043367E-2</v>
      </c>
      <c r="AV339" s="66">
        <f t="shared" si="806"/>
        <v>-5.9790639444211445E-2</v>
      </c>
      <c r="AW339" s="66">
        <f t="shared" si="806"/>
        <v>-5.1025714629710187E-2</v>
      </c>
      <c r="AX339" s="66">
        <f t="shared" si="806"/>
        <v>-3.5931825086020011E-2</v>
      </c>
      <c r="AY339" s="66">
        <f t="shared" si="806"/>
        <v>-8.6290745647205028E-2</v>
      </c>
      <c r="AZ339" s="66">
        <f t="shared" si="806"/>
        <v>-0.10866877473853137</v>
      </c>
      <c r="BA339" s="66">
        <f t="shared" si="806"/>
        <v>-0.27335027321329641</v>
      </c>
      <c r="BB339" s="66">
        <f t="shared" si="806"/>
        <v>-0.10519724973515779</v>
      </c>
      <c r="BC339" s="66">
        <f t="shared" si="806"/>
        <v>1.2731014881136113E-2</v>
      </c>
      <c r="BD339" s="66">
        <f t="shared" si="806"/>
        <v>-8.9659975216510979E-2</v>
      </c>
      <c r="BE339" s="66">
        <f t="shared" si="806"/>
        <v>-0.11895497045668448</v>
      </c>
      <c r="BF339" s="66">
        <f t="shared" si="806"/>
        <v>-1.9544724600236811E-3</v>
      </c>
      <c r="BG339" s="66">
        <f t="shared" si="806"/>
        <v>2.4054371993469787E-2</v>
      </c>
      <c r="BH339" s="66">
        <f t="shared" si="806"/>
        <v>-0.11729644020065952</v>
      </c>
      <c r="BI339" s="66">
        <f t="shared" si="806"/>
        <v>-8.0034954537584121E-3</v>
      </c>
      <c r="BJ339" s="66">
        <f t="shared" si="805"/>
        <v>-8.1201058510549401E-2</v>
      </c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</row>
    <row r="340" spans="2:85" x14ac:dyDescent="0.3">
      <c r="B340" s="54"/>
      <c r="C340" s="3">
        <v>105</v>
      </c>
      <c r="D340" s="66">
        <f t="shared" si="776"/>
        <v>3.1526910268493982E-2</v>
      </c>
      <c r="E340" s="66">
        <f t="shared" si="777"/>
        <v>-8.513470073460766E-2</v>
      </c>
      <c r="F340" s="66">
        <f t="shared" si="778"/>
        <v>0.27594225129867866</v>
      </c>
      <c r="G340" s="66">
        <f t="shared" si="779"/>
        <v>0.19475477323439425</v>
      </c>
      <c r="H340" s="66">
        <f t="shared" si="780"/>
        <v>5.9417448995701436E-2</v>
      </c>
      <c r="I340" s="66">
        <f t="shared" si="781"/>
        <v>0.27061426933262145</v>
      </c>
      <c r="J340" s="66">
        <f t="shared" si="782"/>
        <v>-3.7014131114457768E-2</v>
      </c>
      <c r="K340" s="66">
        <f t="shared" si="783"/>
        <v>6.7285626558021255E-2</v>
      </c>
      <c r="L340" s="66">
        <f t="shared" si="784"/>
        <v>-0.17446834700382138</v>
      </c>
      <c r="M340" s="66">
        <f t="shared" si="785"/>
        <v>-0.34340836619076187</v>
      </c>
      <c r="N340" s="66">
        <f t="shared" si="786"/>
        <v>0.32957206953158935</v>
      </c>
      <c r="O340" s="66">
        <f t="shared" si="787"/>
        <v>-0.38391768191980435</v>
      </c>
      <c r="P340" s="66">
        <f t="shared" si="788"/>
        <v>0.23092997910000798</v>
      </c>
      <c r="Q340" s="66">
        <f t="shared" si="789"/>
        <v>-0.17365121080706419</v>
      </c>
      <c r="R340" s="66">
        <f t="shared" si="790"/>
        <v>8.5110014243879192E-2</v>
      </c>
      <c r="S340" s="66">
        <f t="shared" si="791"/>
        <v>-2.6178394867626954E-2</v>
      </c>
      <c r="T340" s="66">
        <f t="shared" si="792"/>
        <v>-2.5567691760614075E-2</v>
      </c>
      <c r="U340" s="66">
        <f t="shared" si="793"/>
        <v>-2.7475850483811924E-2</v>
      </c>
      <c r="V340" s="66">
        <f t="shared" si="794"/>
        <v>-0.46304683565711019</v>
      </c>
      <c r="W340" s="66">
        <f t="shared" si="795"/>
        <v>-0.3644667914509675</v>
      </c>
      <c r="X340" s="66">
        <f t="shared" si="796"/>
        <v>8.1535908066620963E-2</v>
      </c>
      <c r="Y340" s="66">
        <f t="shared" si="797"/>
        <v>-6.6265753234615643E-2</v>
      </c>
      <c r="Z340" s="66">
        <f t="shared" si="798"/>
        <v>0.10473886735255067</v>
      </c>
      <c r="AA340" s="66">
        <f t="shared" si="799"/>
        <v>-0.10470400692837607</v>
      </c>
      <c r="AB340" s="66">
        <f t="shared" si="800"/>
        <v>0.10500831033177474</v>
      </c>
      <c r="AC340" s="66">
        <f t="shared" si="801"/>
        <v>5.2961387479685453E-3</v>
      </c>
      <c r="AD340" s="66">
        <f t="shared" si="802"/>
        <v>6.401946986724473E-2</v>
      </c>
      <c r="AF340" s="4"/>
      <c r="AH340" s="3">
        <v>105</v>
      </c>
      <c r="AI340" s="66">
        <f t="shared" si="803"/>
        <v>9.2517165648468187E-3</v>
      </c>
      <c r="AJ340" s="66">
        <f t="shared" si="806"/>
        <v>-0.36560268947291508</v>
      </c>
      <c r="AK340" s="66">
        <f t="shared" si="806"/>
        <v>-1.2212715789172301E-2</v>
      </c>
      <c r="AL340" s="66">
        <f t="shared" si="806"/>
        <v>-1.0768279111684809E-2</v>
      </c>
      <c r="AM340" s="66">
        <f t="shared" si="806"/>
        <v>-0.12098447236941494</v>
      </c>
      <c r="AN340" s="66">
        <f t="shared" si="806"/>
        <v>-4.1401881567169729E-2</v>
      </c>
      <c r="AO340" s="66">
        <f t="shared" si="806"/>
        <v>-0.14160307659727497</v>
      </c>
      <c r="AP340" s="66">
        <f t="shared" si="806"/>
        <v>-4.018509620596749E-2</v>
      </c>
      <c r="AQ340" s="66">
        <f t="shared" si="806"/>
        <v>-0.14407517287622876</v>
      </c>
      <c r="AR340" s="66">
        <f t="shared" si="806"/>
        <v>-0.14913360145151672</v>
      </c>
      <c r="AS340" s="66">
        <f t="shared" si="806"/>
        <v>-6.5945907275852506E-2</v>
      </c>
      <c r="AT340" s="66">
        <f t="shared" si="806"/>
        <v>-0.1121881212463636</v>
      </c>
      <c r="AU340" s="66">
        <f t="shared" si="806"/>
        <v>2.1759907021043367E-2</v>
      </c>
      <c r="AV340" s="66">
        <f t="shared" si="806"/>
        <v>-5.9790639444211445E-2</v>
      </c>
      <c r="AW340" s="66">
        <f t="shared" si="806"/>
        <v>-5.1025714629710187E-2</v>
      </c>
      <c r="AX340" s="66">
        <f t="shared" si="806"/>
        <v>-3.5931825086020011E-2</v>
      </c>
      <c r="AY340" s="66">
        <f t="shared" si="806"/>
        <v>-8.6290745647205028E-2</v>
      </c>
      <c r="AZ340" s="66">
        <f t="shared" si="806"/>
        <v>-0.10866877473853137</v>
      </c>
      <c r="BA340" s="66">
        <f t="shared" si="806"/>
        <v>-0.27335027321329641</v>
      </c>
      <c r="BB340" s="66">
        <f t="shared" si="806"/>
        <v>-0.10519724973515779</v>
      </c>
      <c r="BC340" s="66">
        <f t="shared" si="806"/>
        <v>1.2731014881136113E-2</v>
      </c>
      <c r="BD340" s="66">
        <f t="shared" si="806"/>
        <v>-8.9659975216510979E-2</v>
      </c>
      <c r="BE340" s="66">
        <f t="shared" si="806"/>
        <v>-0.11895497045668448</v>
      </c>
      <c r="BF340" s="66">
        <f t="shared" si="806"/>
        <v>-1.9544724600236811E-3</v>
      </c>
      <c r="BG340" s="66">
        <f t="shared" si="806"/>
        <v>2.4054371993469787E-2</v>
      </c>
      <c r="BH340" s="66">
        <f t="shared" si="806"/>
        <v>-0.11729644020065952</v>
      </c>
      <c r="BI340" s="66">
        <f t="shared" si="806"/>
        <v>-8.0034954537584121E-3</v>
      </c>
      <c r="BJ340" s="66">
        <f t="shared" si="805"/>
        <v>-8.1201058510549401E-2</v>
      </c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</row>
    <row r="341" spans="2:85" x14ac:dyDescent="0.3">
      <c r="B341" s="54"/>
      <c r="C341" s="3">
        <v>106</v>
      </c>
      <c r="D341" s="66">
        <f t="shared" si="776"/>
        <v>3.1526910268493982E-2</v>
      </c>
      <c r="E341" s="66">
        <f t="shared" si="777"/>
        <v>-8.513470073460766E-2</v>
      </c>
      <c r="F341" s="66">
        <f t="shared" si="778"/>
        <v>0.27594225129867866</v>
      </c>
      <c r="G341" s="66">
        <f t="shared" si="779"/>
        <v>0.19475477323439425</v>
      </c>
      <c r="H341" s="66">
        <f t="shared" si="780"/>
        <v>5.9417448995701436E-2</v>
      </c>
      <c r="I341" s="66">
        <f t="shared" si="781"/>
        <v>0.27061426933262145</v>
      </c>
      <c r="J341" s="66">
        <f t="shared" si="782"/>
        <v>-3.7014131114457768E-2</v>
      </c>
      <c r="K341" s="66">
        <f t="shared" si="783"/>
        <v>6.7285626558021255E-2</v>
      </c>
      <c r="L341" s="66">
        <f t="shared" si="784"/>
        <v>-0.17446834700382138</v>
      </c>
      <c r="M341" s="66">
        <f t="shared" si="785"/>
        <v>-0.34340836619076187</v>
      </c>
      <c r="N341" s="66">
        <f t="shared" si="786"/>
        <v>0.32957206953158935</v>
      </c>
      <c r="O341" s="66">
        <f t="shared" si="787"/>
        <v>-0.38391768191980435</v>
      </c>
      <c r="P341" s="66">
        <f t="shared" si="788"/>
        <v>0.23092997910000798</v>
      </c>
      <c r="Q341" s="66">
        <f t="shared" si="789"/>
        <v>-0.17365121080706419</v>
      </c>
      <c r="R341" s="66">
        <f t="shared" si="790"/>
        <v>8.5110014243879192E-2</v>
      </c>
      <c r="S341" s="66">
        <f t="shared" si="791"/>
        <v>-2.6178394867626954E-2</v>
      </c>
      <c r="T341" s="66">
        <f t="shared" si="792"/>
        <v>-2.5567691760614075E-2</v>
      </c>
      <c r="U341" s="66">
        <f t="shared" si="793"/>
        <v>-2.7475850483811924E-2</v>
      </c>
      <c r="V341" s="66">
        <f t="shared" si="794"/>
        <v>-0.46304683565711019</v>
      </c>
      <c r="W341" s="66">
        <f t="shared" si="795"/>
        <v>-0.3644667914509675</v>
      </c>
      <c r="X341" s="66">
        <f t="shared" si="796"/>
        <v>8.1535908066620963E-2</v>
      </c>
      <c r="Y341" s="66">
        <f t="shared" si="797"/>
        <v>-6.6265753234615643E-2</v>
      </c>
      <c r="Z341" s="66">
        <f t="shared" si="798"/>
        <v>0.10473886735255067</v>
      </c>
      <c r="AA341" s="66">
        <f t="shared" si="799"/>
        <v>-0.10470400692837607</v>
      </c>
      <c r="AB341" s="66">
        <f t="shared" si="800"/>
        <v>0.10500831033177474</v>
      </c>
      <c r="AC341" s="66">
        <f t="shared" si="801"/>
        <v>5.2961387479685453E-3</v>
      </c>
      <c r="AD341" s="66">
        <f t="shared" si="802"/>
        <v>6.401946986724473E-2</v>
      </c>
      <c r="AF341" s="4"/>
      <c r="AH341" s="3">
        <v>106</v>
      </c>
      <c r="AI341" s="66">
        <f t="shared" si="803"/>
        <v>9.2517165648468187E-3</v>
      </c>
      <c r="AJ341" s="66">
        <f t="shared" si="806"/>
        <v>-0.36560268947291508</v>
      </c>
      <c r="AK341" s="66">
        <f t="shared" si="806"/>
        <v>-1.2212715789172301E-2</v>
      </c>
      <c r="AL341" s="66">
        <f t="shared" si="806"/>
        <v>-1.0768279111684809E-2</v>
      </c>
      <c r="AM341" s="66">
        <f t="shared" si="806"/>
        <v>-0.12098447236941494</v>
      </c>
      <c r="AN341" s="66">
        <f t="shared" si="806"/>
        <v>-4.1401881567169729E-2</v>
      </c>
      <c r="AO341" s="66">
        <f t="shared" si="806"/>
        <v>-0.14160307659727497</v>
      </c>
      <c r="AP341" s="66">
        <f t="shared" si="806"/>
        <v>-4.018509620596749E-2</v>
      </c>
      <c r="AQ341" s="66">
        <f t="shared" si="806"/>
        <v>-0.14407517287622876</v>
      </c>
      <c r="AR341" s="66">
        <f t="shared" si="806"/>
        <v>-0.14913360145151672</v>
      </c>
      <c r="AS341" s="66">
        <f t="shared" si="806"/>
        <v>-6.5945907275852506E-2</v>
      </c>
      <c r="AT341" s="66">
        <f t="shared" si="806"/>
        <v>-0.1121881212463636</v>
      </c>
      <c r="AU341" s="66">
        <f t="shared" si="806"/>
        <v>2.1759907021043367E-2</v>
      </c>
      <c r="AV341" s="66">
        <f t="shared" si="806"/>
        <v>-5.9790639444211445E-2</v>
      </c>
      <c r="AW341" s="66">
        <f t="shared" si="806"/>
        <v>-5.1025714629710187E-2</v>
      </c>
      <c r="AX341" s="66">
        <f t="shared" si="806"/>
        <v>-3.5931825086020011E-2</v>
      </c>
      <c r="AY341" s="66">
        <f t="shared" si="806"/>
        <v>-8.6290745647205028E-2</v>
      </c>
      <c r="AZ341" s="66">
        <f t="shared" si="806"/>
        <v>-0.10866877473853137</v>
      </c>
      <c r="BA341" s="66">
        <f t="shared" si="806"/>
        <v>-0.27335027321329641</v>
      </c>
      <c r="BB341" s="66">
        <f t="shared" si="806"/>
        <v>-0.10519724973515779</v>
      </c>
      <c r="BC341" s="66">
        <f t="shared" si="806"/>
        <v>1.2731014881136113E-2</v>
      </c>
      <c r="BD341" s="66">
        <f t="shared" si="806"/>
        <v>-8.9659975216510979E-2</v>
      </c>
      <c r="BE341" s="66">
        <f t="shared" si="806"/>
        <v>-0.11895497045668448</v>
      </c>
      <c r="BF341" s="66">
        <f t="shared" si="806"/>
        <v>-1.9544724600236811E-3</v>
      </c>
      <c r="BG341" s="66">
        <f t="shared" si="806"/>
        <v>2.4054371993469787E-2</v>
      </c>
      <c r="BH341" s="66">
        <f t="shared" si="806"/>
        <v>-0.11729644020065952</v>
      </c>
      <c r="BI341" s="66">
        <f t="shared" si="806"/>
        <v>-8.0034954537584121E-3</v>
      </c>
      <c r="BJ341" s="66">
        <f t="shared" si="805"/>
        <v>-8.1201058510549401E-2</v>
      </c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</row>
    <row r="342" spans="2:85" x14ac:dyDescent="0.3">
      <c r="B342" s="54"/>
      <c r="C342" s="3">
        <v>107</v>
      </c>
      <c r="D342" s="66">
        <f t="shared" si="776"/>
        <v>3.1526910268493982E-2</v>
      </c>
      <c r="E342" s="66">
        <f t="shared" si="777"/>
        <v>-8.513470073460766E-2</v>
      </c>
      <c r="F342" s="66">
        <f t="shared" si="778"/>
        <v>0.27594225129867866</v>
      </c>
      <c r="G342" s="66">
        <f t="shared" si="779"/>
        <v>0.19475477323439425</v>
      </c>
      <c r="H342" s="66">
        <f t="shared" si="780"/>
        <v>5.9417448995701436E-2</v>
      </c>
      <c r="I342" s="66">
        <f t="shared" si="781"/>
        <v>0.27061426933262145</v>
      </c>
      <c r="J342" s="66">
        <f t="shared" si="782"/>
        <v>-3.7014131114457768E-2</v>
      </c>
      <c r="K342" s="66">
        <f t="shared" si="783"/>
        <v>6.7285626558021255E-2</v>
      </c>
      <c r="L342" s="66">
        <f t="shared" si="784"/>
        <v>-0.17446834700382138</v>
      </c>
      <c r="M342" s="66">
        <f t="shared" si="785"/>
        <v>-0.34340836619076187</v>
      </c>
      <c r="N342" s="66">
        <f t="shared" si="786"/>
        <v>0.32957206953158935</v>
      </c>
      <c r="O342" s="66">
        <f t="shared" si="787"/>
        <v>-0.38391768191980435</v>
      </c>
      <c r="P342" s="66">
        <f t="shared" si="788"/>
        <v>0.23092997910000798</v>
      </c>
      <c r="Q342" s="66">
        <f t="shared" si="789"/>
        <v>-0.17365121080706419</v>
      </c>
      <c r="R342" s="66">
        <f t="shared" si="790"/>
        <v>8.5110014243879192E-2</v>
      </c>
      <c r="S342" s="66">
        <f t="shared" si="791"/>
        <v>-2.6178394867626954E-2</v>
      </c>
      <c r="T342" s="66">
        <f t="shared" si="792"/>
        <v>-2.5567691760614075E-2</v>
      </c>
      <c r="U342" s="66">
        <f t="shared" si="793"/>
        <v>-2.7475850483811924E-2</v>
      </c>
      <c r="V342" s="66">
        <f t="shared" si="794"/>
        <v>-0.46304683565711019</v>
      </c>
      <c r="W342" s="66">
        <f t="shared" si="795"/>
        <v>-0.3644667914509675</v>
      </c>
      <c r="X342" s="66">
        <f t="shared" si="796"/>
        <v>8.1535908066620963E-2</v>
      </c>
      <c r="Y342" s="66">
        <f t="shared" si="797"/>
        <v>-6.6265753234615643E-2</v>
      </c>
      <c r="Z342" s="66">
        <f t="shared" si="798"/>
        <v>0.10473886735255067</v>
      </c>
      <c r="AA342" s="66">
        <f t="shared" si="799"/>
        <v>-0.10470400692837607</v>
      </c>
      <c r="AB342" s="66">
        <f t="shared" si="800"/>
        <v>0.10500831033177474</v>
      </c>
      <c r="AC342" s="66">
        <f t="shared" si="801"/>
        <v>5.2961387479685453E-3</v>
      </c>
      <c r="AD342" s="66">
        <f t="shared" si="802"/>
        <v>6.401946986724473E-2</v>
      </c>
      <c r="AF342" s="4"/>
      <c r="AH342" s="3">
        <v>107</v>
      </c>
      <c r="AI342" s="66">
        <f t="shared" si="803"/>
        <v>9.2517165648468187E-3</v>
      </c>
      <c r="AJ342" s="66">
        <f t="shared" si="806"/>
        <v>-0.36560268947291508</v>
      </c>
      <c r="AK342" s="66">
        <f t="shared" si="806"/>
        <v>-1.2212715789172301E-2</v>
      </c>
      <c r="AL342" s="66">
        <f t="shared" si="806"/>
        <v>-1.0768279111684809E-2</v>
      </c>
      <c r="AM342" s="66">
        <f t="shared" si="806"/>
        <v>-0.12098447236941494</v>
      </c>
      <c r="AN342" s="66">
        <f t="shared" si="806"/>
        <v>-4.1401881567169729E-2</v>
      </c>
      <c r="AO342" s="66">
        <f t="shared" ref="AJ342:BJ347" si="807">AO$223</f>
        <v>-0.14160307659727497</v>
      </c>
      <c r="AP342" s="66">
        <f t="shared" si="807"/>
        <v>-4.018509620596749E-2</v>
      </c>
      <c r="AQ342" s="66">
        <f t="shared" si="807"/>
        <v>-0.14407517287622876</v>
      </c>
      <c r="AR342" s="66">
        <f t="shared" si="807"/>
        <v>-0.14913360145151672</v>
      </c>
      <c r="AS342" s="66">
        <f t="shared" si="807"/>
        <v>-6.5945907275852506E-2</v>
      </c>
      <c r="AT342" s="66">
        <f t="shared" si="807"/>
        <v>-0.1121881212463636</v>
      </c>
      <c r="AU342" s="66">
        <f t="shared" si="807"/>
        <v>2.1759907021043367E-2</v>
      </c>
      <c r="AV342" s="66">
        <f t="shared" si="807"/>
        <v>-5.9790639444211445E-2</v>
      </c>
      <c r="AW342" s="66">
        <f t="shared" si="807"/>
        <v>-5.1025714629710187E-2</v>
      </c>
      <c r="AX342" s="66">
        <f t="shared" si="807"/>
        <v>-3.5931825086020011E-2</v>
      </c>
      <c r="AY342" s="66">
        <f t="shared" si="807"/>
        <v>-8.6290745647205028E-2</v>
      </c>
      <c r="AZ342" s="66">
        <f t="shared" si="807"/>
        <v>-0.10866877473853137</v>
      </c>
      <c r="BA342" s="66">
        <f t="shared" si="807"/>
        <v>-0.27335027321329641</v>
      </c>
      <c r="BB342" s="66">
        <f t="shared" si="807"/>
        <v>-0.10519724973515779</v>
      </c>
      <c r="BC342" s="66">
        <f t="shared" si="807"/>
        <v>1.2731014881136113E-2</v>
      </c>
      <c r="BD342" s="66">
        <f t="shared" si="807"/>
        <v>-8.9659975216510979E-2</v>
      </c>
      <c r="BE342" s="66">
        <f t="shared" si="807"/>
        <v>-0.11895497045668448</v>
      </c>
      <c r="BF342" s="66">
        <f t="shared" si="807"/>
        <v>-1.9544724600236811E-3</v>
      </c>
      <c r="BG342" s="66">
        <f t="shared" si="807"/>
        <v>2.4054371993469787E-2</v>
      </c>
      <c r="BH342" s="66">
        <f t="shared" si="807"/>
        <v>-0.11729644020065952</v>
      </c>
      <c r="BI342" s="66">
        <f t="shared" si="807"/>
        <v>-8.0034954537584121E-3</v>
      </c>
      <c r="BJ342" s="66">
        <f t="shared" si="807"/>
        <v>-8.1201058510549401E-2</v>
      </c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</row>
    <row r="343" spans="2:85" x14ac:dyDescent="0.3">
      <c r="B343" s="54"/>
      <c r="C343" s="3">
        <v>108</v>
      </c>
      <c r="D343" s="66">
        <f t="shared" si="776"/>
        <v>3.1526910268493982E-2</v>
      </c>
      <c r="E343" s="66">
        <f t="shared" si="777"/>
        <v>-8.513470073460766E-2</v>
      </c>
      <c r="F343" s="66">
        <f t="shared" si="778"/>
        <v>0.27594225129867866</v>
      </c>
      <c r="G343" s="66">
        <f t="shared" si="779"/>
        <v>0.19475477323439425</v>
      </c>
      <c r="H343" s="66">
        <f t="shared" si="780"/>
        <v>5.9417448995701436E-2</v>
      </c>
      <c r="I343" s="66">
        <f t="shared" si="781"/>
        <v>0.27061426933262145</v>
      </c>
      <c r="J343" s="66">
        <f t="shared" si="782"/>
        <v>-3.7014131114457768E-2</v>
      </c>
      <c r="K343" s="66">
        <f t="shared" si="783"/>
        <v>6.7285626558021255E-2</v>
      </c>
      <c r="L343" s="66">
        <f t="shared" si="784"/>
        <v>-0.17446834700382138</v>
      </c>
      <c r="M343" s="66">
        <f t="shared" si="785"/>
        <v>-0.34340836619076187</v>
      </c>
      <c r="N343" s="66">
        <f t="shared" si="786"/>
        <v>0.32957206953158935</v>
      </c>
      <c r="O343" s="66">
        <f t="shared" si="787"/>
        <v>-0.38391768191980435</v>
      </c>
      <c r="P343" s="66">
        <f t="shared" si="788"/>
        <v>0.23092997910000798</v>
      </c>
      <c r="Q343" s="66">
        <f t="shared" si="789"/>
        <v>-0.17365121080706419</v>
      </c>
      <c r="R343" s="66">
        <f t="shared" si="790"/>
        <v>8.5110014243879192E-2</v>
      </c>
      <c r="S343" s="66">
        <f t="shared" si="791"/>
        <v>-2.6178394867626954E-2</v>
      </c>
      <c r="T343" s="66">
        <f t="shared" si="792"/>
        <v>-2.5567691760614075E-2</v>
      </c>
      <c r="U343" s="66">
        <f t="shared" si="793"/>
        <v>-2.7475850483811924E-2</v>
      </c>
      <c r="V343" s="66">
        <f t="shared" si="794"/>
        <v>-0.46304683565711019</v>
      </c>
      <c r="W343" s="66">
        <f t="shared" si="795"/>
        <v>-0.3644667914509675</v>
      </c>
      <c r="X343" s="66">
        <f t="shared" si="796"/>
        <v>8.1535908066620963E-2</v>
      </c>
      <c r="Y343" s="66">
        <f t="shared" si="797"/>
        <v>-6.6265753234615643E-2</v>
      </c>
      <c r="Z343" s="66">
        <f t="shared" si="798"/>
        <v>0.10473886735255067</v>
      </c>
      <c r="AA343" s="66">
        <f t="shared" si="799"/>
        <v>-0.10470400692837607</v>
      </c>
      <c r="AB343" s="66">
        <f t="shared" si="800"/>
        <v>0.10500831033177474</v>
      </c>
      <c r="AC343" s="66">
        <f t="shared" si="801"/>
        <v>5.2961387479685453E-3</v>
      </c>
      <c r="AD343" s="66">
        <f t="shared" si="802"/>
        <v>6.401946986724473E-2</v>
      </c>
      <c r="AF343" s="4"/>
      <c r="AH343" s="3">
        <v>108</v>
      </c>
      <c r="AI343" s="66">
        <f t="shared" si="803"/>
        <v>9.2517165648468187E-3</v>
      </c>
      <c r="AJ343" s="66">
        <f t="shared" si="807"/>
        <v>-0.36560268947291508</v>
      </c>
      <c r="AK343" s="66">
        <f t="shared" si="807"/>
        <v>-1.2212715789172301E-2</v>
      </c>
      <c r="AL343" s="66">
        <f t="shared" si="807"/>
        <v>-1.0768279111684809E-2</v>
      </c>
      <c r="AM343" s="66">
        <f t="shared" si="807"/>
        <v>-0.12098447236941494</v>
      </c>
      <c r="AN343" s="66">
        <f t="shared" si="807"/>
        <v>-4.1401881567169729E-2</v>
      </c>
      <c r="AO343" s="66">
        <f t="shared" si="807"/>
        <v>-0.14160307659727497</v>
      </c>
      <c r="AP343" s="66">
        <f t="shared" si="807"/>
        <v>-4.018509620596749E-2</v>
      </c>
      <c r="AQ343" s="66">
        <f t="shared" si="807"/>
        <v>-0.14407517287622876</v>
      </c>
      <c r="AR343" s="66">
        <f t="shared" si="807"/>
        <v>-0.14913360145151672</v>
      </c>
      <c r="AS343" s="66">
        <f t="shared" si="807"/>
        <v>-6.5945907275852506E-2</v>
      </c>
      <c r="AT343" s="66">
        <f t="shared" si="807"/>
        <v>-0.1121881212463636</v>
      </c>
      <c r="AU343" s="66">
        <f t="shared" si="807"/>
        <v>2.1759907021043367E-2</v>
      </c>
      <c r="AV343" s="66">
        <f t="shared" si="807"/>
        <v>-5.9790639444211445E-2</v>
      </c>
      <c r="AW343" s="66">
        <f t="shared" si="807"/>
        <v>-5.1025714629710187E-2</v>
      </c>
      <c r="AX343" s="66">
        <f t="shared" si="807"/>
        <v>-3.5931825086020011E-2</v>
      </c>
      <c r="AY343" s="66">
        <f t="shared" si="807"/>
        <v>-8.6290745647205028E-2</v>
      </c>
      <c r="AZ343" s="66">
        <f t="shared" si="807"/>
        <v>-0.10866877473853137</v>
      </c>
      <c r="BA343" s="66">
        <f t="shared" si="807"/>
        <v>-0.27335027321329641</v>
      </c>
      <c r="BB343" s="66">
        <f t="shared" si="807"/>
        <v>-0.10519724973515779</v>
      </c>
      <c r="BC343" s="66">
        <f t="shared" si="807"/>
        <v>1.2731014881136113E-2</v>
      </c>
      <c r="BD343" s="66">
        <f t="shared" si="807"/>
        <v>-8.9659975216510979E-2</v>
      </c>
      <c r="BE343" s="66">
        <f t="shared" si="807"/>
        <v>-0.11895497045668448</v>
      </c>
      <c r="BF343" s="66">
        <f t="shared" si="807"/>
        <v>-1.9544724600236811E-3</v>
      </c>
      <c r="BG343" s="66">
        <f t="shared" si="807"/>
        <v>2.4054371993469787E-2</v>
      </c>
      <c r="BH343" s="66">
        <f t="shared" si="807"/>
        <v>-0.11729644020065952</v>
      </c>
      <c r="BI343" s="66">
        <f t="shared" si="807"/>
        <v>-8.0034954537584121E-3</v>
      </c>
      <c r="BJ343" s="66">
        <f t="shared" si="807"/>
        <v>-8.1201058510549401E-2</v>
      </c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</row>
    <row r="344" spans="2:85" x14ac:dyDescent="0.3">
      <c r="B344" s="54"/>
      <c r="C344" s="3">
        <v>109</v>
      </c>
      <c r="D344" s="66">
        <f t="shared" si="776"/>
        <v>3.1526910268493982E-2</v>
      </c>
      <c r="E344" s="66">
        <f t="shared" si="777"/>
        <v>-8.513470073460766E-2</v>
      </c>
      <c r="F344" s="66">
        <f t="shared" si="778"/>
        <v>0.27594225129867866</v>
      </c>
      <c r="G344" s="66">
        <f t="shared" si="779"/>
        <v>0.19475477323439425</v>
      </c>
      <c r="H344" s="66">
        <f t="shared" si="780"/>
        <v>5.9417448995701436E-2</v>
      </c>
      <c r="I344" s="66">
        <f t="shared" si="781"/>
        <v>0.27061426933262145</v>
      </c>
      <c r="J344" s="66">
        <f t="shared" si="782"/>
        <v>-3.7014131114457768E-2</v>
      </c>
      <c r="K344" s="66">
        <f t="shared" si="783"/>
        <v>6.7285626558021255E-2</v>
      </c>
      <c r="L344" s="66">
        <f t="shared" si="784"/>
        <v>-0.17446834700382138</v>
      </c>
      <c r="M344" s="66">
        <f t="shared" si="785"/>
        <v>-0.34340836619076187</v>
      </c>
      <c r="N344" s="66">
        <f t="shared" si="786"/>
        <v>0.32957206953158935</v>
      </c>
      <c r="O344" s="66">
        <f t="shared" si="787"/>
        <v>-0.38391768191980435</v>
      </c>
      <c r="P344" s="66">
        <f t="shared" si="788"/>
        <v>0.23092997910000798</v>
      </c>
      <c r="Q344" s="66">
        <f t="shared" si="789"/>
        <v>-0.17365121080706419</v>
      </c>
      <c r="R344" s="66">
        <f t="shared" si="790"/>
        <v>8.5110014243879192E-2</v>
      </c>
      <c r="S344" s="66">
        <f t="shared" si="791"/>
        <v>-2.6178394867626954E-2</v>
      </c>
      <c r="T344" s="66">
        <f t="shared" si="792"/>
        <v>-2.5567691760614075E-2</v>
      </c>
      <c r="U344" s="66">
        <f t="shared" si="793"/>
        <v>-2.7475850483811924E-2</v>
      </c>
      <c r="V344" s="66">
        <f t="shared" si="794"/>
        <v>-0.46304683565711019</v>
      </c>
      <c r="W344" s="66">
        <f t="shared" si="795"/>
        <v>-0.3644667914509675</v>
      </c>
      <c r="X344" s="66">
        <f t="shared" si="796"/>
        <v>8.1535908066620963E-2</v>
      </c>
      <c r="Y344" s="66">
        <f t="shared" si="797"/>
        <v>-6.6265753234615643E-2</v>
      </c>
      <c r="Z344" s="66">
        <f t="shared" si="798"/>
        <v>0.10473886735255067</v>
      </c>
      <c r="AA344" s="66">
        <f t="shared" si="799"/>
        <v>-0.10470400692837607</v>
      </c>
      <c r="AB344" s="66">
        <f t="shared" si="800"/>
        <v>0.10500831033177474</v>
      </c>
      <c r="AC344" s="66">
        <f t="shared" si="801"/>
        <v>5.2961387479685453E-3</v>
      </c>
      <c r="AD344" s="66">
        <f t="shared" si="802"/>
        <v>6.401946986724473E-2</v>
      </c>
      <c r="AF344" s="4"/>
      <c r="AH344" s="3">
        <v>109</v>
      </c>
      <c r="AI344" s="66">
        <f t="shared" si="803"/>
        <v>9.2517165648468187E-3</v>
      </c>
      <c r="AJ344" s="66">
        <f t="shared" si="807"/>
        <v>-0.36560268947291508</v>
      </c>
      <c r="AK344" s="66">
        <f t="shared" si="807"/>
        <v>-1.2212715789172301E-2</v>
      </c>
      <c r="AL344" s="66">
        <f t="shared" si="807"/>
        <v>-1.0768279111684809E-2</v>
      </c>
      <c r="AM344" s="66">
        <f t="shared" si="807"/>
        <v>-0.12098447236941494</v>
      </c>
      <c r="AN344" s="66">
        <f t="shared" si="807"/>
        <v>-4.1401881567169729E-2</v>
      </c>
      <c r="AO344" s="66">
        <f t="shared" si="807"/>
        <v>-0.14160307659727497</v>
      </c>
      <c r="AP344" s="66">
        <f t="shared" si="807"/>
        <v>-4.018509620596749E-2</v>
      </c>
      <c r="AQ344" s="66">
        <f t="shared" si="807"/>
        <v>-0.14407517287622876</v>
      </c>
      <c r="AR344" s="66">
        <f t="shared" si="807"/>
        <v>-0.14913360145151672</v>
      </c>
      <c r="AS344" s="66">
        <f t="shared" si="807"/>
        <v>-6.5945907275852506E-2</v>
      </c>
      <c r="AT344" s="66">
        <f t="shared" si="807"/>
        <v>-0.1121881212463636</v>
      </c>
      <c r="AU344" s="66">
        <f t="shared" si="807"/>
        <v>2.1759907021043367E-2</v>
      </c>
      <c r="AV344" s="66">
        <f t="shared" si="807"/>
        <v>-5.9790639444211445E-2</v>
      </c>
      <c r="AW344" s="66">
        <f t="shared" si="807"/>
        <v>-5.1025714629710187E-2</v>
      </c>
      <c r="AX344" s="66">
        <f t="shared" si="807"/>
        <v>-3.5931825086020011E-2</v>
      </c>
      <c r="AY344" s="66">
        <f t="shared" si="807"/>
        <v>-8.6290745647205028E-2</v>
      </c>
      <c r="AZ344" s="66">
        <f t="shared" si="807"/>
        <v>-0.10866877473853137</v>
      </c>
      <c r="BA344" s="66">
        <f t="shared" si="807"/>
        <v>-0.27335027321329641</v>
      </c>
      <c r="BB344" s="66">
        <f t="shared" si="807"/>
        <v>-0.10519724973515779</v>
      </c>
      <c r="BC344" s="66">
        <f t="shared" si="807"/>
        <v>1.2731014881136113E-2</v>
      </c>
      <c r="BD344" s="66">
        <f t="shared" si="807"/>
        <v>-8.9659975216510979E-2</v>
      </c>
      <c r="BE344" s="66">
        <f t="shared" si="807"/>
        <v>-0.11895497045668448</v>
      </c>
      <c r="BF344" s="66">
        <f t="shared" si="807"/>
        <v>-1.9544724600236811E-3</v>
      </c>
      <c r="BG344" s="66">
        <f t="shared" si="807"/>
        <v>2.4054371993469787E-2</v>
      </c>
      <c r="BH344" s="66">
        <f t="shared" si="807"/>
        <v>-0.11729644020065952</v>
      </c>
      <c r="BI344" s="66">
        <f t="shared" si="807"/>
        <v>-8.0034954537584121E-3</v>
      </c>
      <c r="BJ344" s="66">
        <f t="shared" si="807"/>
        <v>-8.1201058510549401E-2</v>
      </c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</row>
    <row r="345" spans="2:85" x14ac:dyDescent="0.3">
      <c r="B345" s="54"/>
      <c r="C345" s="3">
        <v>110</v>
      </c>
      <c r="D345" s="66">
        <f t="shared" si="776"/>
        <v>3.1526910268493982E-2</v>
      </c>
      <c r="E345" s="66">
        <f t="shared" si="777"/>
        <v>-8.513470073460766E-2</v>
      </c>
      <c r="F345" s="66">
        <f t="shared" si="778"/>
        <v>0.27594225129867866</v>
      </c>
      <c r="G345" s="66">
        <f t="shared" si="779"/>
        <v>0.19475477323439425</v>
      </c>
      <c r="H345" s="66">
        <f t="shared" si="780"/>
        <v>5.9417448995701436E-2</v>
      </c>
      <c r="I345" s="66">
        <f t="shared" si="781"/>
        <v>0.27061426933262145</v>
      </c>
      <c r="J345" s="66">
        <f t="shared" si="782"/>
        <v>-3.7014131114457768E-2</v>
      </c>
      <c r="K345" s="66">
        <f t="shared" si="783"/>
        <v>6.7285626558021255E-2</v>
      </c>
      <c r="L345" s="66">
        <f t="shared" si="784"/>
        <v>-0.17446834700382138</v>
      </c>
      <c r="M345" s="66">
        <f t="shared" si="785"/>
        <v>-0.34340836619076187</v>
      </c>
      <c r="N345" s="66">
        <f t="shared" si="786"/>
        <v>0.32957206953158935</v>
      </c>
      <c r="O345" s="66">
        <f t="shared" si="787"/>
        <v>-0.38391768191980435</v>
      </c>
      <c r="P345" s="66">
        <f t="shared" si="788"/>
        <v>0.23092997910000798</v>
      </c>
      <c r="Q345" s="66">
        <f t="shared" si="789"/>
        <v>-0.17365121080706419</v>
      </c>
      <c r="R345" s="66">
        <f t="shared" si="790"/>
        <v>8.5110014243879192E-2</v>
      </c>
      <c r="S345" s="66">
        <f t="shared" si="791"/>
        <v>-2.6178394867626954E-2</v>
      </c>
      <c r="T345" s="66">
        <f t="shared" si="792"/>
        <v>-2.5567691760614075E-2</v>
      </c>
      <c r="U345" s="66">
        <f t="shared" si="793"/>
        <v>-2.7475850483811924E-2</v>
      </c>
      <c r="V345" s="66">
        <f t="shared" si="794"/>
        <v>-0.46304683565711019</v>
      </c>
      <c r="W345" s="66">
        <f t="shared" si="795"/>
        <v>-0.3644667914509675</v>
      </c>
      <c r="X345" s="66">
        <f t="shared" si="796"/>
        <v>8.1535908066620963E-2</v>
      </c>
      <c r="Y345" s="66">
        <f t="shared" si="797"/>
        <v>-6.6265753234615643E-2</v>
      </c>
      <c r="Z345" s="66">
        <f t="shared" si="798"/>
        <v>0.10473886735255067</v>
      </c>
      <c r="AA345" s="66">
        <f t="shared" si="799"/>
        <v>-0.10470400692837607</v>
      </c>
      <c r="AB345" s="66">
        <f t="shared" si="800"/>
        <v>0.10500831033177474</v>
      </c>
      <c r="AC345" s="66">
        <f t="shared" si="801"/>
        <v>5.2961387479685453E-3</v>
      </c>
      <c r="AD345" s="66">
        <f t="shared" si="802"/>
        <v>6.401946986724473E-2</v>
      </c>
      <c r="AF345" s="4"/>
      <c r="AH345" s="3">
        <v>110</v>
      </c>
      <c r="AI345" s="66">
        <f t="shared" si="803"/>
        <v>9.2517165648468187E-3</v>
      </c>
      <c r="AJ345" s="66">
        <f t="shared" si="807"/>
        <v>-0.36560268947291508</v>
      </c>
      <c r="AK345" s="66">
        <f t="shared" si="807"/>
        <v>-1.2212715789172301E-2</v>
      </c>
      <c r="AL345" s="66">
        <f t="shared" si="807"/>
        <v>-1.0768279111684809E-2</v>
      </c>
      <c r="AM345" s="66">
        <f t="shared" si="807"/>
        <v>-0.12098447236941494</v>
      </c>
      <c r="AN345" s="66">
        <f t="shared" si="807"/>
        <v>-4.1401881567169729E-2</v>
      </c>
      <c r="AO345" s="66">
        <f t="shared" si="807"/>
        <v>-0.14160307659727497</v>
      </c>
      <c r="AP345" s="66">
        <f t="shared" si="807"/>
        <v>-4.018509620596749E-2</v>
      </c>
      <c r="AQ345" s="66">
        <f t="shared" si="807"/>
        <v>-0.14407517287622876</v>
      </c>
      <c r="AR345" s="66">
        <f t="shared" si="807"/>
        <v>-0.14913360145151672</v>
      </c>
      <c r="AS345" s="66">
        <f t="shared" si="807"/>
        <v>-6.5945907275852506E-2</v>
      </c>
      <c r="AT345" s="66">
        <f t="shared" si="807"/>
        <v>-0.1121881212463636</v>
      </c>
      <c r="AU345" s="66">
        <f t="shared" si="807"/>
        <v>2.1759907021043367E-2</v>
      </c>
      <c r="AV345" s="66">
        <f t="shared" si="807"/>
        <v>-5.9790639444211445E-2</v>
      </c>
      <c r="AW345" s="66">
        <f t="shared" si="807"/>
        <v>-5.1025714629710187E-2</v>
      </c>
      <c r="AX345" s="66">
        <f t="shared" si="807"/>
        <v>-3.5931825086020011E-2</v>
      </c>
      <c r="AY345" s="66">
        <f t="shared" si="807"/>
        <v>-8.6290745647205028E-2</v>
      </c>
      <c r="AZ345" s="66">
        <f t="shared" si="807"/>
        <v>-0.10866877473853137</v>
      </c>
      <c r="BA345" s="66">
        <f t="shared" si="807"/>
        <v>-0.27335027321329641</v>
      </c>
      <c r="BB345" s="66">
        <f t="shared" si="807"/>
        <v>-0.10519724973515779</v>
      </c>
      <c r="BC345" s="66">
        <f t="shared" si="807"/>
        <v>1.2731014881136113E-2</v>
      </c>
      <c r="BD345" s="66">
        <f t="shared" si="807"/>
        <v>-8.9659975216510979E-2</v>
      </c>
      <c r="BE345" s="66">
        <f t="shared" si="807"/>
        <v>-0.11895497045668448</v>
      </c>
      <c r="BF345" s="66">
        <f t="shared" si="807"/>
        <v>-1.9544724600236811E-3</v>
      </c>
      <c r="BG345" s="66">
        <f t="shared" si="807"/>
        <v>2.4054371993469787E-2</v>
      </c>
      <c r="BH345" s="66">
        <f t="shared" si="807"/>
        <v>-0.11729644020065952</v>
      </c>
      <c r="BI345" s="66">
        <f t="shared" si="807"/>
        <v>-8.0034954537584121E-3</v>
      </c>
      <c r="BJ345" s="66">
        <f t="shared" si="807"/>
        <v>-8.1201058510549401E-2</v>
      </c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</row>
    <row r="346" spans="2:85" x14ac:dyDescent="0.3">
      <c r="B346" s="54"/>
      <c r="C346" s="3">
        <v>111</v>
      </c>
      <c r="D346" s="66">
        <f t="shared" si="776"/>
        <v>3.1526910268493982E-2</v>
      </c>
      <c r="E346" s="66">
        <f t="shared" si="777"/>
        <v>-8.513470073460766E-2</v>
      </c>
      <c r="F346" s="66">
        <f t="shared" si="778"/>
        <v>0.27594225129867866</v>
      </c>
      <c r="G346" s="66">
        <f t="shared" si="779"/>
        <v>0.19475477323439425</v>
      </c>
      <c r="H346" s="66">
        <f t="shared" si="780"/>
        <v>5.9417448995701436E-2</v>
      </c>
      <c r="I346" s="66">
        <f t="shared" si="781"/>
        <v>0.27061426933262145</v>
      </c>
      <c r="J346" s="66">
        <f t="shared" si="782"/>
        <v>-3.7014131114457768E-2</v>
      </c>
      <c r="K346" s="66">
        <f t="shared" si="783"/>
        <v>6.7285626558021255E-2</v>
      </c>
      <c r="L346" s="66">
        <f t="shared" si="784"/>
        <v>-0.17446834700382138</v>
      </c>
      <c r="M346" s="66">
        <f t="shared" si="785"/>
        <v>-0.34340836619076187</v>
      </c>
      <c r="N346" s="66">
        <f t="shared" si="786"/>
        <v>0.32957206953158935</v>
      </c>
      <c r="O346" s="66">
        <f t="shared" si="787"/>
        <v>-0.38391768191980435</v>
      </c>
      <c r="P346" s="66">
        <f t="shared" si="788"/>
        <v>0.23092997910000798</v>
      </c>
      <c r="Q346" s="66">
        <f t="shared" si="789"/>
        <v>-0.17365121080706419</v>
      </c>
      <c r="R346" s="66">
        <f t="shared" si="790"/>
        <v>8.5110014243879192E-2</v>
      </c>
      <c r="S346" s="66">
        <f t="shared" si="791"/>
        <v>-2.6178394867626954E-2</v>
      </c>
      <c r="T346" s="66">
        <f t="shared" si="792"/>
        <v>-2.5567691760614075E-2</v>
      </c>
      <c r="U346" s="66">
        <f t="shared" si="793"/>
        <v>-2.7475850483811924E-2</v>
      </c>
      <c r="V346" s="66">
        <f t="shared" si="794"/>
        <v>-0.46304683565711019</v>
      </c>
      <c r="W346" s="66">
        <f t="shared" si="795"/>
        <v>-0.3644667914509675</v>
      </c>
      <c r="X346" s="66">
        <f t="shared" si="796"/>
        <v>8.1535908066620963E-2</v>
      </c>
      <c r="Y346" s="66">
        <f t="shared" si="797"/>
        <v>-6.6265753234615643E-2</v>
      </c>
      <c r="Z346" s="66">
        <f t="shared" si="798"/>
        <v>0.10473886735255067</v>
      </c>
      <c r="AA346" s="66">
        <f t="shared" si="799"/>
        <v>-0.10470400692837607</v>
      </c>
      <c r="AB346" s="66">
        <f t="shared" si="800"/>
        <v>0.10500831033177474</v>
      </c>
      <c r="AC346" s="66">
        <f t="shared" si="801"/>
        <v>5.2961387479685453E-3</v>
      </c>
      <c r="AD346" s="66">
        <f t="shared" si="802"/>
        <v>6.401946986724473E-2</v>
      </c>
      <c r="AF346" s="4"/>
      <c r="AH346" s="3">
        <v>111</v>
      </c>
      <c r="AI346" s="66">
        <f t="shared" si="803"/>
        <v>9.2517165648468187E-3</v>
      </c>
      <c r="AJ346" s="66">
        <f t="shared" si="807"/>
        <v>-0.36560268947291508</v>
      </c>
      <c r="AK346" s="66">
        <f t="shared" si="807"/>
        <v>-1.2212715789172301E-2</v>
      </c>
      <c r="AL346" s="66">
        <f t="shared" si="807"/>
        <v>-1.0768279111684809E-2</v>
      </c>
      <c r="AM346" s="66">
        <f t="shared" si="807"/>
        <v>-0.12098447236941494</v>
      </c>
      <c r="AN346" s="66">
        <f t="shared" si="807"/>
        <v>-4.1401881567169729E-2</v>
      </c>
      <c r="AO346" s="66">
        <f t="shared" si="807"/>
        <v>-0.14160307659727497</v>
      </c>
      <c r="AP346" s="66">
        <f t="shared" si="807"/>
        <v>-4.018509620596749E-2</v>
      </c>
      <c r="AQ346" s="66">
        <f t="shared" si="807"/>
        <v>-0.14407517287622876</v>
      </c>
      <c r="AR346" s="66">
        <f t="shared" si="807"/>
        <v>-0.14913360145151672</v>
      </c>
      <c r="AS346" s="66">
        <f t="shared" si="807"/>
        <v>-6.5945907275852506E-2</v>
      </c>
      <c r="AT346" s="66">
        <f t="shared" si="807"/>
        <v>-0.1121881212463636</v>
      </c>
      <c r="AU346" s="66">
        <f t="shared" si="807"/>
        <v>2.1759907021043367E-2</v>
      </c>
      <c r="AV346" s="66">
        <f t="shared" si="807"/>
        <v>-5.9790639444211445E-2</v>
      </c>
      <c r="AW346" s="66">
        <f t="shared" si="807"/>
        <v>-5.1025714629710187E-2</v>
      </c>
      <c r="AX346" s="66">
        <f t="shared" si="807"/>
        <v>-3.5931825086020011E-2</v>
      </c>
      <c r="AY346" s="66">
        <f t="shared" si="807"/>
        <v>-8.6290745647205028E-2</v>
      </c>
      <c r="AZ346" s="66">
        <f t="shared" si="807"/>
        <v>-0.10866877473853137</v>
      </c>
      <c r="BA346" s="66">
        <f t="shared" si="807"/>
        <v>-0.27335027321329641</v>
      </c>
      <c r="BB346" s="66">
        <f t="shared" si="807"/>
        <v>-0.10519724973515779</v>
      </c>
      <c r="BC346" s="66">
        <f t="shared" si="807"/>
        <v>1.2731014881136113E-2</v>
      </c>
      <c r="BD346" s="66">
        <f t="shared" si="807"/>
        <v>-8.9659975216510979E-2</v>
      </c>
      <c r="BE346" s="66">
        <f t="shared" si="807"/>
        <v>-0.11895497045668448</v>
      </c>
      <c r="BF346" s="66">
        <f t="shared" si="807"/>
        <v>-1.9544724600236811E-3</v>
      </c>
      <c r="BG346" s="66">
        <f t="shared" si="807"/>
        <v>2.4054371993469787E-2</v>
      </c>
      <c r="BH346" s="66">
        <f t="shared" si="807"/>
        <v>-0.11729644020065952</v>
      </c>
      <c r="BI346" s="66">
        <f t="shared" si="807"/>
        <v>-8.0034954537584121E-3</v>
      </c>
      <c r="BJ346" s="66">
        <f t="shared" si="807"/>
        <v>-8.1201058510549401E-2</v>
      </c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</row>
    <row r="347" spans="2:85" x14ac:dyDescent="0.3">
      <c r="B347" s="54"/>
      <c r="C347" s="3">
        <v>112</v>
      </c>
      <c r="D347" s="66">
        <f t="shared" si="776"/>
        <v>3.1526910268493982E-2</v>
      </c>
      <c r="E347" s="66">
        <f t="shared" si="777"/>
        <v>-8.513470073460766E-2</v>
      </c>
      <c r="F347" s="66">
        <f t="shared" si="778"/>
        <v>0.27594225129867866</v>
      </c>
      <c r="G347" s="66">
        <f t="shared" si="779"/>
        <v>0.19475477323439425</v>
      </c>
      <c r="H347" s="66">
        <f t="shared" si="780"/>
        <v>5.9417448995701436E-2</v>
      </c>
      <c r="I347" s="66">
        <f t="shared" si="781"/>
        <v>0.27061426933262145</v>
      </c>
      <c r="J347" s="66">
        <f t="shared" si="782"/>
        <v>-3.7014131114457768E-2</v>
      </c>
      <c r="K347" s="66">
        <f t="shared" si="783"/>
        <v>6.7285626558021255E-2</v>
      </c>
      <c r="L347" s="66">
        <f t="shared" si="784"/>
        <v>-0.17446834700382138</v>
      </c>
      <c r="M347" s="66">
        <f t="shared" si="785"/>
        <v>-0.34340836619076187</v>
      </c>
      <c r="N347" s="66">
        <f t="shared" si="786"/>
        <v>0.32957206953158935</v>
      </c>
      <c r="O347" s="66">
        <f t="shared" si="787"/>
        <v>-0.38391768191980435</v>
      </c>
      <c r="P347" s="66">
        <f t="shared" si="788"/>
        <v>0.23092997910000798</v>
      </c>
      <c r="Q347" s="66">
        <f t="shared" si="789"/>
        <v>-0.17365121080706419</v>
      </c>
      <c r="R347" s="66">
        <f t="shared" si="790"/>
        <v>8.5110014243879192E-2</v>
      </c>
      <c r="S347" s="66">
        <f t="shared" si="791"/>
        <v>-2.6178394867626954E-2</v>
      </c>
      <c r="T347" s="66">
        <f t="shared" si="792"/>
        <v>-2.5567691760614075E-2</v>
      </c>
      <c r="U347" s="66">
        <f t="shared" si="793"/>
        <v>-2.7475850483811924E-2</v>
      </c>
      <c r="V347" s="66">
        <f t="shared" si="794"/>
        <v>-0.46304683565711019</v>
      </c>
      <c r="W347" s="66">
        <f t="shared" si="795"/>
        <v>-0.3644667914509675</v>
      </c>
      <c r="X347" s="66">
        <f t="shared" si="796"/>
        <v>8.1535908066620963E-2</v>
      </c>
      <c r="Y347" s="66">
        <f t="shared" si="797"/>
        <v>-6.6265753234615643E-2</v>
      </c>
      <c r="Z347" s="66">
        <f t="shared" si="798"/>
        <v>0.10473886735255067</v>
      </c>
      <c r="AA347" s="66">
        <f t="shared" si="799"/>
        <v>-0.10470400692837607</v>
      </c>
      <c r="AB347" s="66">
        <f t="shared" si="800"/>
        <v>0.10500831033177474</v>
      </c>
      <c r="AC347" s="66">
        <f t="shared" si="801"/>
        <v>5.2961387479685453E-3</v>
      </c>
      <c r="AD347" s="66">
        <f t="shared" si="802"/>
        <v>6.401946986724473E-2</v>
      </c>
      <c r="AF347" s="4"/>
      <c r="AH347" s="3">
        <v>112</v>
      </c>
      <c r="AI347" s="66">
        <f t="shared" si="803"/>
        <v>9.2517165648468187E-3</v>
      </c>
      <c r="AJ347" s="66">
        <f t="shared" si="807"/>
        <v>-0.36560268947291508</v>
      </c>
      <c r="AK347" s="66">
        <f t="shared" si="807"/>
        <v>-1.2212715789172301E-2</v>
      </c>
      <c r="AL347" s="66">
        <f t="shared" si="807"/>
        <v>-1.0768279111684809E-2</v>
      </c>
      <c r="AM347" s="66">
        <f t="shared" si="807"/>
        <v>-0.12098447236941494</v>
      </c>
      <c r="AN347" s="66">
        <f t="shared" si="807"/>
        <v>-4.1401881567169729E-2</v>
      </c>
      <c r="AO347" s="66">
        <f t="shared" si="807"/>
        <v>-0.14160307659727497</v>
      </c>
      <c r="AP347" s="66">
        <f t="shared" si="807"/>
        <v>-4.018509620596749E-2</v>
      </c>
      <c r="AQ347" s="66">
        <f t="shared" si="807"/>
        <v>-0.14407517287622876</v>
      </c>
      <c r="AR347" s="66">
        <f t="shared" si="807"/>
        <v>-0.14913360145151672</v>
      </c>
      <c r="AS347" s="66">
        <f t="shared" si="807"/>
        <v>-6.5945907275852506E-2</v>
      </c>
      <c r="AT347" s="66">
        <f t="shared" si="807"/>
        <v>-0.1121881212463636</v>
      </c>
      <c r="AU347" s="66">
        <f t="shared" si="807"/>
        <v>2.1759907021043367E-2</v>
      </c>
      <c r="AV347" s="66">
        <f t="shared" si="807"/>
        <v>-5.9790639444211445E-2</v>
      </c>
      <c r="AW347" s="66">
        <f t="shared" si="807"/>
        <v>-5.1025714629710187E-2</v>
      </c>
      <c r="AX347" s="66">
        <f t="shared" si="807"/>
        <v>-3.5931825086020011E-2</v>
      </c>
      <c r="AY347" s="66">
        <f t="shared" si="807"/>
        <v>-8.6290745647205028E-2</v>
      </c>
      <c r="AZ347" s="66">
        <f t="shared" si="807"/>
        <v>-0.10866877473853137</v>
      </c>
      <c r="BA347" s="66">
        <f t="shared" si="807"/>
        <v>-0.27335027321329641</v>
      </c>
      <c r="BB347" s="66">
        <f t="shared" si="807"/>
        <v>-0.10519724973515779</v>
      </c>
      <c r="BC347" s="66">
        <f t="shared" si="807"/>
        <v>1.2731014881136113E-2</v>
      </c>
      <c r="BD347" s="66">
        <f t="shared" si="807"/>
        <v>-8.9659975216510979E-2</v>
      </c>
      <c r="BE347" s="66">
        <f t="shared" si="807"/>
        <v>-0.11895497045668448</v>
      </c>
      <c r="BF347" s="66">
        <f t="shared" si="807"/>
        <v>-1.9544724600236811E-3</v>
      </c>
      <c r="BG347" s="66">
        <f t="shared" si="807"/>
        <v>2.4054371993469787E-2</v>
      </c>
      <c r="BH347" s="66">
        <f t="shared" si="807"/>
        <v>-0.11729644020065952</v>
      </c>
      <c r="BI347" s="66">
        <f t="shared" si="807"/>
        <v>-8.0034954537584121E-3</v>
      </c>
      <c r="BJ347" s="66">
        <f t="shared" si="807"/>
        <v>-8.1201058510549401E-2</v>
      </c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</row>
    <row r="348" spans="2:85" x14ac:dyDescent="0.3">
      <c r="B348" s="54"/>
      <c r="C348" s="67">
        <v>113</v>
      </c>
      <c r="D348" s="66">
        <f t="shared" ref="D348:D364" si="808">D$224</f>
        <v>0.2101709381556667</v>
      </c>
      <c r="E348" s="66">
        <f t="shared" ref="E348:E364" si="809">E$224</f>
        <v>0.34466790538489223</v>
      </c>
      <c r="F348" s="66">
        <f t="shared" ref="F348:F364" si="810">F$224</f>
        <v>0.15758070901224155</v>
      </c>
      <c r="G348" s="66">
        <f t="shared" ref="G348:G364" si="811">G$224</f>
        <v>1.1996124359871057E-2</v>
      </c>
      <c r="H348" s="66">
        <f t="shared" ref="H348:H364" si="812">H$224</f>
        <v>8.6417160405359669E-2</v>
      </c>
      <c r="I348" s="66">
        <f t="shared" ref="I348:I364" si="813">I$224</f>
        <v>0.25678866235830744</v>
      </c>
      <c r="J348" s="66">
        <f t="shared" ref="J348:J364" si="814">J$224</f>
        <v>-3.7179713251376374E-2</v>
      </c>
      <c r="K348" s="66">
        <f t="shared" ref="K348:K364" si="815">K$224</f>
        <v>7.194177660821513E-2</v>
      </c>
      <c r="L348" s="66">
        <f t="shared" ref="L348:L364" si="816">L$224</f>
        <v>-0.36383095783609004</v>
      </c>
      <c r="M348" s="66">
        <f t="shared" ref="M348:M364" si="817">M$224</f>
        <v>-0.40762179405797239</v>
      </c>
      <c r="N348" s="66">
        <f t="shared" ref="N348:N364" si="818">N$224</f>
        <v>0.24446470161470807</v>
      </c>
      <c r="O348" s="66">
        <f t="shared" ref="O348:O364" si="819">O$224</f>
        <v>-0.31577266998473957</v>
      </c>
      <c r="P348" s="66">
        <f t="shared" ref="P348:P364" si="820">P$224</f>
        <v>8.4841276720316952E-2</v>
      </c>
      <c r="Q348" s="66">
        <f t="shared" ref="Q348:Q364" si="821">Q$224</f>
        <v>-0.19775778250727083</v>
      </c>
      <c r="R348" s="66">
        <f t="shared" ref="R348:R364" si="822">R$224</f>
        <v>5.6077034177560235E-2</v>
      </c>
      <c r="S348" s="66">
        <f t="shared" ref="S348:S364" si="823">S$224</f>
        <v>-2.1490517951490654E-3</v>
      </c>
      <c r="T348" s="66">
        <f t="shared" ref="T348:T364" si="824">T$224</f>
        <v>1.4094535022311328E-2</v>
      </c>
      <c r="U348" s="66">
        <f t="shared" ref="U348:U364" si="825">U$224</f>
        <v>-4.1930176764483462E-2</v>
      </c>
      <c r="V348" s="66">
        <f t="shared" ref="V348:V364" si="826">V$224</f>
        <v>-0.27431270218483861</v>
      </c>
      <c r="W348" s="66">
        <f t="shared" ref="W348:W364" si="827">W$224</f>
        <v>-0.27040275961197946</v>
      </c>
      <c r="X348" s="66">
        <f t="shared" ref="X348:X364" si="828">X$224</f>
        <v>9.0682244971675652E-2</v>
      </c>
      <c r="Y348" s="66">
        <f t="shared" ref="Y348:Y364" si="829">Y$224</f>
        <v>-7.9746965856623206E-2</v>
      </c>
      <c r="Z348" s="66">
        <f t="shared" ref="Z348:Z364" si="830">Z$224</f>
        <v>-8.5292446844640393E-3</v>
      </c>
      <c r="AA348" s="66">
        <f t="shared" ref="AA348:AA364" si="831">AA$224</f>
        <v>-2.4318900536772058E-2</v>
      </c>
      <c r="AB348" s="66">
        <f t="shared" ref="AB348:AB364" si="832">AB$224</f>
        <v>-2.3866925272557366E-2</v>
      </c>
      <c r="AC348" s="66">
        <f t="shared" ref="AC348:AC364" si="833">AC$224</f>
        <v>0.13896833592155758</v>
      </c>
      <c r="AD348" s="66">
        <f t="shared" ref="AD348:AD364" si="834">AD$224</f>
        <v>-4.7882240334498248E-2</v>
      </c>
      <c r="AF348" s="4"/>
      <c r="AH348" s="7">
        <v>113</v>
      </c>
      <c r="AI348" s="66">
        <f t="shared" ref="AI348:AX364" si="835">AI$224</f>
        <v>0.31889848689323264</v>
      </c>
      <c r="AJ348" s="66">
        <f t="shared" si="835"/>
        <v>0.19520265908779832</v>
      </c>
      <c r="AK348" s="66">
        <f t="shared" si="835"/>
        <v>4.2848436560392346E-4</v>
      </c>
      <c r="AL348" s="66">
        <f t="shared" si="835"/>
        <v>-6.252418554499467E-2</v>
      </c>
      <c r="AM348" s="66">
        <f t="shared" si="835"/>
        <v>3.7017981481456387E-2</v>
      </c>
      <c r="AN348" s="66">
        <f t="shared" si="835"/>
        <v>7.577525389972932E-2</v>
      </c>
      <c r="AO348" s="66">
        <f t="shared" si="835"/>
        <v>-1.0765916292980409E-2</v>
      </c>
      <c r="AP348" s="66">
        <f t="shared" si="835"/>
        <v>9.5473796285439852E-2</v>
      </c>
      <c r="AQ348" s="66">
        <f t="shared" si="835"/>
        <v>-0.20243504126728415</v>
      </c>
      <c r="AR348" s="66">
        <f t="shared" si="835"/>
        <v>-8.2344286877514175E-2</v>
      </c>
      <c r="AS348" s="66">
        <f t="shared" si="835"/>
        <v>-2.0050532751520658E-2</v>
      </c>
      <c r="AT348" s="66">
        <f t="shared" si="835"/>
        <v>8.6959633129914546E-2</v>
      </c>
      <c r="AU348" s="66">
        <f t="shared" si="835"/>
        <v>6.6739470825656283E-3</v>
      </c>
      <c r="AV348" s="66">
        <f t="shared" si="835"/>
        <v>4.7105531296795372E-2</v>
      </c>
      <c r="AW348" s="66">
        <f t="shared" si="835"/>
        <v>5.0944047745184011E-2</v>
      </c>
      <c r="AX348" s="66">
        <f t="shared" si="835"/>
        <v>0.11910026042767098</v>
      </c>
      <c r="AY348" s="66">
        <f t="shared" ref="AJ348:BI358" si="836">AY$224</f>
        <v>8.4374223576933638E-2</v>
      </c>
      <c r="AZ348" s="66">
        <f t="shared" si="836"/>
        <v>7.8796414220103188E-3</v>
      </c>
      <c r="BA348" s="66">
        <f t="shared" si="836"/>
        <v>4.6386602700188385E-2</v>
      </c>
      <c r="BB348" s="66">
        <f t="shared" si="836"/>
        <v>0.11986952454504333</v>
      </c>
      <c r="BC348" s="66">
        <f t="shared" si="836"/>
        <v>0.15288009422740426</v>
      </c>
      <c r="BD348" s="66">
        <f t="shared" si="836"/>
        <v>2.7861554602694735E-2</v>
      </c>
      <c r="BE348" s="66">
        <f t="shared" si="836"/>
        <v>-0.10122034005248604</v>
      </c>
      <c r="BF348" s="66">
        <f t="shared" si="836"/>
        <v>0.20943337637279355</v>
      </c>
      <c r="BG348" s="66">
        <f t="shared" si="836"/>
        <v>2.6181878830350794E-2</v>
      </c>
      <c r="BH348" s="66">
        <f t="shared" si="836"/>
        <v>0.14737849941414277</v>
      </c>
      <c r="BI348" s="66">
        <f t="shared" si="836"/>
        <v>1.1097536785711742E-2</v>
      </c>
      <c r="BJ348" s="66">
        <f t="shared" ref="BJ348:BJ357" si="837">BJ$224</f>
        <v>5.1391952273551277E-2</v>
      </c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</row>
    <row r="349" spans="2:85" x14ac:dyDescent="0.3">
      <c r="B349" s="54"/>
      <c r="C349" s="3">
        <v>114</v>
      </c>
      <c r="D349" s="66">
        <f t="shared" si="808"/>
        <v>0.2101709381556667</v>
      </c>
      <c r="E349" s="66">
        <f t="shared" si="809"/>
        <v>0.34466790538489223</v>
      </c>
      <c r="F349" s="66">
        <f t="shared" si="810"/>
        <v>0.15758070901224155</v>
      </c>
      <c r="G349" s="66">
        <f t="shared" si="811"/>
        <v>1.1996124359871057E-2</v>
      </c>
      <c r="H349" s="66">
        <f t="shared" si="812"/>
        <v>8.6417160405359669E-2</v>
      </c>
      <c r="I349" s="66">
        <f t="shared" si="813"/>
        <v>0.25678866235830744</v>
      </c>
      <c r="J349" s="66">
        <f t="shared" si="814"/>
        <v>-3.7179713251376374E-2</v>
      </c>
      <c r="K349" s="66">
        <f t="shared" si="815"/>
        <v>7.194177660821513E-2</v>
      </c>
      <c r="L349" s="66">
        <f t="shared" si="816"/>
        <v>-0.36383095783609004</v>
      </c>
      <c r="M349" s="66">
        <f t="shared" si="817"/>
        <v>-0.40762179405797239</v>
      </c>
      <c r="N349" s="66">
        <f t="shared" si="818"/>
        <v>0.24446470161470807</v>
      </c>
      <c r="O349" s="66">
        <f t="shared" si="819"/>
        <v>-0.31577266998473957</v>
      </c>
      <c r="P349" s="66">
        <f t="shared" si="820"/>
        <v>8.4841276720316952E-2</v>
      </c>
      <c r="Q349" s="66">
        <f t="shared" si="821"/>
        <v>-0.19775778250727083</v>
      </c>
      <c r="R349" s="66">
        <f t="shared" si="822"/>
        <v>5.6077034177560235E-2</v>
      </c>
      <c r="S349" s="66">
        <f t="shared" si="823"/>
        <v>-2.1490517951490654E-3</v>
      </c>
      <c r="T349" s="66">
        <f t="shared" si="824"/>
        <v>1.4094535022311328E-2</v>
      </c>
      <c r="U349" s="66">
        <f t="shared" si="825"/>
        <v>-4.1930176764483462E-2</v>
      </c>
      <c r="V349" s="66">
        <f t="shared" si="826"/>
        <v>-0.27431270218483861</v>
      </c>
      <c r="W349" s="66">
        <f t="shared" si="827"/>
        <v>-0.27040275961197946</v>
      </c>
      <c r="X349" s="66">
        <f t="shared" si="828"/>
        <v>9.0682244971675652E-2</v>
      </c>
      <c r="Y349" s="66">
        <f t="shared" si="829"/>
        <v>-7.9746965856623206E-2</v>
      </c>
      <c r="Z349" s="66">
        <f t="shared" si="830"/>
        <v>-8.5292446844640393E-3</v>
      </c>
      <c r="AA349" s="66">
        <f t="shared" si="831"/>
        <v>-2.4318900536772058E-2</v>
      </c>
      <c r="AB349" s="66">
        <f t="shared" si="832"/>
        <v>-2.3866925272557366E-2</v>
      </c>
      <c r="AC349" s="66">
        <f t="shared" si="833"/>
        <v>0.13896833592155758</v>
      </c>
      <c r="AD349" s="66">
        <f t="shared" si="834"/>
        <v>-4.7882240334498248E-2</v>
      </c>
      <c r="AF349" s="4"/>
      <c r="AH349" s="3">
        <v>114</v>
      </c>
      <c r="AI349" s="66">
        <f t="shared" si="835"/>
        <v>0.31889848689323264</v>
      </c>
      <c r="AJ349" s="66">
        <f t="shared" si="836"/>
        <v>0.19520265908779832</v>
      </c>
      <c r="AK349" s="66">
        <f t="shared" si="836"/>
        <v>4.2848436560392346E-4</v>
      </c>
      <c r="AL349" s="66">
        <f t="shared" si="836"/>
        <v>-6.252418554499467E-2</v>
      </c>
      <c r="AM349" s="66">
        <f t="shared" si="836"/>
        <v>3.7017981481456387E-2</v>
      </c>
      <c r="AN349" s="66">
        <f t="shared" si="836"/>
        <v>7.577525389972932E-2</v>
      </c>
      <c r="AO349" s="66">
        <f t="shared" si="836"/>
        <v>-1.0765916292980409E-2</v>
      </c>
      <c r="AP349" s="66">
        <f t="shared" si="836"/>
        <v>9.5473796285439852E-2</v>
      </c>
      <c r="AQ349" s="66">
        <f t="shared" si="836"/>
        <v>-0.20243504126728415</v>
      </c>
      <c r="AR349" s="66">
        <f t="shared" si="836"/>
        <v>-8.2344286877514175E-2</v>
      </c>
      <c r="AS349" s="66">
        <f t="shared" si="836"/>
        <v>-2.0050532751520658E-2</v>
      </c>
      <c r="AT349" s="66">
        <f t="shared" si="836"/>
        <v>8.6959633129914546E-2</v>
      </c>
      <c r="AU349" s="66">
        <f t="shared" si="836"/>
        <v>6.6739470825656283E-3</v>
      </c>
      <c r="AV349" s="66">
        <f t="shared" si="836"/>
        <v>4.7105531296795372E-2</v>
      </c>
      <c r="AW349" s="66">
        <f t="shared" si="836"/>
        <v>5.0944047745184011E-2</v>
      </c>
      <c r="AX349" s="66">
        <f t="shared" si="836"/>
        <v>0.11910026042767098</v>
      </c>
      <c r="AY349" s="66">
        <f t="shared" si="836"/>
        <v>8.4374223576933638E-2</v>
      </c>
      <c r="AZ349" s="66">
        <f t="shared" si="836"/>
        <v>7.8796414220103188E-3</v>
      </c>
      <c r="BA349" s="66">
        <f t="shared" si="836"/>
        <v>4.6386602700188385E-2</v>
      </c>
      <c r="BB349" s="66">
        <f t="shared" si="836"/>
        <v>0.11986952454504333</v>
      </c>
      <c r="BC349" s="66">
        <f t="shared" si="836"/>
        <v>0.15288009422740426</v>
      </c>
      <c r="BD349" s="66">
        <f t="shared" si="836"/>
        <v>2.7861554602694735E-2</v>
      </c>
      <c r="BE349" s="66">
        <f t="shared" si="836"/>
        <v>-0.10122034005248604</v>
      </c>
      <c r="BF349" s="66">
        <f t="shared" si="836"/>
        <v>0.20943337637279355</v>
      </c>
      <c r="BG349" s="66">
        <f t="shared" si="836"/>
        <v>2.6181878830350794E-2</v>
      </c>
      <c r="BH349" s="66">
        <f t="shared" si="836"/>
        <v>0.14737849941414277</v>
      </c>
      <c r="BI349" s="66">
        <f t="shared" si="836"/>
        <v>1.1097536785711742E-2</v>
      </c>
      <c r="BJ349" s="66">
        <f t="shared" si="837"/>
        <v>5.1391952273551277E-2</v>
      </c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</row>
    <row r="350" spans="2:85" x14ac:dyDescent="0.3">
      <c r="B350" s="54"/>
      <c r="C350" s="3">
        <v>115</v>
      </c>
      <c r="D350" s="66">
        <f t="shared" si="808"/>
        <v>0.2101709381556667</v>
      </c>
      <c r="E350" s="66">
        <f t="shared" si="809"/>
        <v>0.34466790538489223</v>
      </c>
      <c r="F350" s="66">
        <f t="shared" si="810"/>
        <v>0.15758070901224155</v>
      </c>
      <c r="G350" s="66">
        <f t="shared" si="811"/>
        <v>1.1996124359871057E-2</v>
      </c>
      <c r="H350" s="66">
        <f t="shared" si="812"/>
        <v>8.6417160405359669E-2</v>
      </c>
      <c r="I350" s="66">
        <f t="shared" si="813"/>
        <v>0.25678866235830744</v>
      </c>
      <c r="J350" s="66">
        <f t="shared" si="814"/>
        <v>-3.7179713251376374E-2</v>
      </c>
      <c r="K350" s="66">
        <f t="shared" si="815"/>
        <v>7.194177660821513E-2</v>
      </c>
      <c r="L350" s="66">
        <f t="shared" si="816"/>
        <v>-0.36383095783609004</v>
      </c>
      <c r="M350" s="66">
        <f t="shared" si="817"/>
        <v>-0.40762179405797239</v>
      </c>
      <c r="N350" s="66">
        <f t="shared" si="818"/>
        <v>0.24446470161470807</v>
      </c>
      <c r="O350" s="66">
        <f t="shared" si="819"/>
        <v>-0.31577266998473957</v>
      </c>
      <c r="P350" s="66">
        <f t="shared" si="820"/>
        <v>8.4841276720316952E-2</v>
      </c>
      <c r="Q350" s="66">
        <f t="shared" si="821"/>
        <v>-0.19775778250727083</v>
      </c>
      <c r="R350" s="66">
        <f t="shared" si="822"/>
        <v>5.6077034177560235E-2</v>
      </c>
      <c r="S350" s="66">
        <f t="shared" si="823"/>
        <v>-2.1490517951490654E-3</v>
      </c>
      <c r="T350" s="66">
        <f t="shared" si="824"/>
        <v>1.4094535022311328E-2</v>
      </c>
      <c r="U350" s="66">
        <f t="shared" si="825"/>
        <v>-4.1930176764483462E-2</v>
      </c>
      <c r="V350" s="66">
        <f t="shared" si="826"/>
        <v>-0.27431270218483861</v>
      </c>
      <c r="W350" s="66">
        <f t="shared" si="827"/>
        <v>-0.27040275961197946</v>
      </c>
      <c r="X350" s="66">
        <f t="shared" si="828"/>
        <v>9.0682244971675652E-2</v>
      </c>
      <c r="Y350" s="66">
        <f t="shared" si="829"/>
        <v>-7.9746965856623206E-2</v>
      </c>
      <c r="Z350" s="66">
        <f t="shared" si="830"/>
        <v>-8.5292446844640393E-3</v>
      </c>
      <c r="AA350" s="66">
        <f t="shared" si="831"/>
        <v>-2.4318900536772058E-2</v>
      </c>
      <c r="AB350" s="66">
        <f t="shared" si="832"/>
        <v>-2.3866925272557366E-2</v>
      </c>
      <c r="AC350" s="66">
        <f t="shared" si="833"/>
        <v>0.13896833592155758</v>
      </c>
      <c r="AD350" s="66">
        <f t="shared" si="834"/>
        <v>-4.7882240334498248E-2</v>
      </c>
      <c r="AF350" s="4"/>
      <c r="AH350" s="3">
        <v>115</v>
      </c>
      <c r="AI350" s="66">
        <f t="shared" si="835"/>
        <v>0.31889848689323264</v>
      </c>
      <c r="AJ350" s="66">
        <f t="shared" si="836"/>
        <v>0.19520265908779832</v>
      </c>
      <c r="AK350" s="66">
        <f t="shared" si="836"/>
        <v>4.2848436560392346E-4</v>
      </c>
      <c r="AL350" s="66">
        <f t="shared" si="836"/>
        <v>-6.252418554499467E-2</v>
      </c>
      <c r="AM350" s="66">
        <f t="shared" si="836"/>
        <v>3.7017981481456387E-2</v>
      </c>
      <c r="AN350" s="66">
        <f t="shared" si="836"/>
        <v>7.577525389972932E-2</v>
      </c>
      <c r="AO350" s="66">
        <f t="shared" si="836"/>
        <v>-1.0765916292980409E-2</v>
      </c>
      <c r="AP350" s="66">
        <f t="shared" si="836"/>
        <v>9.5473796285439852E-2</v>
      </c>
      <c r="AQ350" s="66">
        <f t="shared" si="836"/>
        <v>-0.20243504126728415</v>
      </c>
      <c r="AR350" s="66">
        <f t="shared" si="836"/>
        <v>-8.2344286877514175E-2</v>
      </c>
      <c r="AS350" s="66">
        <f t="shared" si="836"/>
        <v>-2.0050532751520658E-2</v>
      </c>
      <c r="AT350" s="66">
        <f t="shared" si="836"/>
        <v>8.6959633129914546E-2</v>
      </c>
      <c r="AU350" s="66">
        <f t="shared" si="836"/>
        <v>6.6739470825656283E-3</v>
      </c>
      <c r="AV350" s="66">
        <f t="shared" si="836"/>
        <v>4.7105531296795372E-2</v>
      </c>
      <c r="AW350" s="66">
        <f t="shared" si="836"/>
        <v>5.0944047745184011E-2</v>
      </c>
      <c r="AX350" s="66">
        <f t="shared" si="836"/>
        <v>0.11910026042767098</v>
      </c>
      <c r="AY350" s="66">
        <f t="shared" si="836"/>
        <v>8.4374223576933638E-2</v>
      </c>
      <c r="AZ350" s="66">
        <f t="shared" si="836"/>
        <v>7.8796414220103188E-3</v>
      </c>
      <c r="BA350" s="66">
        <f t="shared" si="836"/>
        <v>4.6386602700188385E-2</v>
      </c>
      <c r="BB350" s="66">
        <f t="shared" si="836"/>
        <v>0.11986952454504333</v>
      </c>
      <c r="BC350" s="66">
        <f t="shared" si="836"/>
        <v>0.15288009422740426</v>
      </c>
      <c r="BD350" s="66">
        <f t="shared" si="836"/>
        <v>2.7861554602694735E-2</v>
      </c>
      <c r="BE350" s="66">
        <f t="shared" si="836"/>
        <v>-0.10122034005248604</v>
      </c>
      <c r="BF350" s="66">
        <f t="shared" si="836"/>
        <v>0.20943337637279355</v>
      </c>
      <c r="BG350" s="66">
        <f t="shared" si="836"/>
        <v>2.6181878830350794E-2</v>
      </c>
      <c r="BH350" s="66">
        <f t="shared" si="836"/>
        <v>0.14737849941414277</v>
      </c>
      <c r="BI350" s="66">
        <f t="shared" si="836"/>
        <v>1.1097536785711742E-2</v>
      </c>
      <c r="BJ350" s="66">
        <f t="shared" si="837"/>
        <v>5.1391952273551277E-2</v>
      </c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</row>
    <row r="351" spans="2:85" x14ac:dyDescent="0.3">
      <c r="B351" s="54"/>
      <c r="C351" s="3">
        <v>116</v>
      </c>
      <c r="D351" s="66">
        <f t="shared" si="808"/>
        <v>0.2101709381556667</v>
      </c>
      <c r="E351" s="66">
        <f t="shared" si="809"/>
        <v>0.34466790538489223</v>
      </c>
      <c r="F351" s="66">
        <f t="shared" si="810"/>
        <v>0.15758070901224155</v>
      </c>
      <c r="G351" s="66">
        <f t="shared" si="811"/>
        <v>1.1996124359871057E-2</v>
      </c>
      <c r="H351" s="66">
        <f t="shared" si="812"/>
        <v>8.6417160405359669E-2</v>
      </c>
      <c r="I351" s="66">
        <f t="shared" si="813"/>
        <v>0.25678866235830744</v>
      </c>
      <c r="J351" s="66">
        <f t="shared" si="814"/>
        <v>-3.7179713251376374E-2</v>
      </c>
      <c r="K351" s="66">
        <f t="shared" si="815"/>
        <v>7.194177660821513E-2</v>
      </c>
      <c r="L351" s="66">
        <f t="shared" si="816"/>
        <v>-0.36383095783609004</v>
      </c>
      <c r="M351" s="66">
        <f t="shared" si="817"/>
        <v>-0.40762179405797239</v>
      </c>
      <c r="N351" s="66">
        <f t="shared" si="818"/>
        <v>0.24446470161470807</v>
      </c>
      <c r="O351" s="66">
        <f t="shared" si="819"/>
        <v>-0.31577266998473957</v>
      </c>
      <c r="P351" s="66">
        <f t="shared" si="820"/>
        <v>8.4841276720316952E-2</v>
      </c>
      <c r="Q351" s="66">
        <f t="shared" si="821"/>
        <v>-0.19775778250727083</v>
      </c>
      <c r="R351" s="66">
        <f t="shared" si="822"/>
        <v>5.6077034177560235E-2</v>
      </c>
      <c r="S351" s="66">
        <f t="shared" si="823"/>
        <v>-2.1490517951490654E-3</v>
      </c>
      <c r="T351" s="66">
        <f t="shared" si="824"/>
        <v>1.4094535022311328E-2</v>
      </c>
      <c r="U351" s="66">
        <f t="shared" si="825"/>
        <v>-4.1930176764483462E-2</v>
      </c>
      <c r="V351" s="66">
        <f t="shared" si="826"/>
        <v>-0.27431270218483861</v>
      </c>
      <c r="W351" s="66">
        <f t="shared" si="827"/>
        <v>-0.27040275961197946</v>
      </c>
      <c r="X351" s="66">
        <f t="shared" si="828"/>
        <v>9.0682244971675652E-2</v>
      </c>
      <c r="Y351" s="66">
        <f t="shared" si="829"/>
        <v>-7.9746965856623206E-2</v>
      </c>
      <c r="Z351" s="66">
        <f t="shared" si="830"/>
        <v>-8.5292446844640393E-3</v>
      </c>
      <c r="AA351" s="66">
        <f t="shared" si="831"/>
        <v>-2.4318900536772058E-2</v>
      </c>
      <c r="AB351" s="66">
        <f t="shared" si="832"/>
        <v>-2.3866925272557366E-2</v>
      </c>
      <c r="AC351" s="66">
        <f t="shared" si="833"/>
        <v>0.13896833592155758</v>
      </c>
      <c r="AD351" s="66">
        <f t="shared" si="834"/>
        <v>-4.7882240334498248E-2</v>
      </c>
      <c r="AF351" s="4"/>
      <c r="AH351" s="3">
        <v>116</v>
      </c>
      <c r="AI351" s="66">
        <f t="shared" si="835"/>
        <v>0.31889848689323264</v>
      </c>
      <c r="AJ351" s="66">
        <f t="shared" si="836"/>
        <v>0.19520265908779832</v>
      </c>
      <c r="AK351" s="66">
        <f t="shared" si="836"/>
        <v>4.2848436560392346E-4</v>
      </c>
      <c r="AL351" s="66">
        <f t="shared" si="836"/>
        <v>-6.252418554499467E-2</v>
      </c>
      <c r="AM351" s="66">
        <f t="shared" si="836"/>
        <v>3.7017981481456387E-2</v>
      </c>
      <c r="AN351" s="66">
        <f t="shared" si="836"/>
        <v>7.577525389972932E-2</v>
      </c>
      <c r="AO351" s="66">
        <f t="shared" si="836"/>
        <v>-1.0765916292980409E-2</v>
      </c>
      <c r="AP351" s="66">
        <f t="shared" si="836"/>
        <v>9.5473796285439852E-2</v>
      </c>
      <c r="AQ351" s="66">
        <f t="shared" si="836"/>
        <v>-0.20243504126728415</v>
      </c>
      <c r="AR351" s="66">
        <f t="shared" si="836"/>
        <v>-8.2344286877514175E-2</v>
      </c>
      <c r="AS351" s="66">
        <f t="shared" si="836"/>
        <v>-2.0050532751520658E-2</v>
      </c>
      <c r="AT351" s="66">
        <f t="shared" si="836"/>
        <v>8.6959633129914546E-2</v>
      </c>
      <c r="AU351" s="66">
        <f t="shared" si="836"/>
        <v>6.6739470825656283E-3</v>
      </c>
      <c r="AV351" s="66">
        <f t="shared" si="836"/>
        <v>4.7105531296795372E-2</v>
      </c>
      <c r="AW351" s="66">
        <f t="shared" si="836"/>
        <v>5.0944047745184011E-2</v>
      </c>
      <c r="AX351" s="66">
        <f t="shared" si="836"/>
        <v>0.11910026042767098</v>
      </c>
      <c r="AY351" s="66">
        <f t="shared" si="836"/>
        <v>8.4374223576933638E-2</v>
      </c>
      <c r="AZ351" s="66">
        <f t="shared" si="836"/>
        <v>7.8796414220103188E-3</v>
      </c>
      <c r="BA351" s="66">
        <f t="shared" si="836"/>
        <v>4.6386602700188385E-2</v>
      </c>
      <c r="BB351" s="66">
        <f t="shared" si="836"/>
        <v>0.11986952454504333</v>
      </c>
      <c r="BC351" s="66">
        <f t="shared" si="836"/>
        <v>0.15288009422740426</v>
      </c>
      <c r="BD351" s="66">
        <f t="shared" si="836"/>
        <v>2.7861554602694735E-2</v>
      </c>
      <c r="BE351" s="66">
        <f t="shared" si="836"/>
        <v>-0.10122034005248604</v>
      </c>
      <c r="BF351" s="66">
        <f t="shared" si="836"/>
        <v>0.20943337637279355</v>
      </c>
      <c r="BG351" s="66">
        <f t="shared" si="836"/>
        <v>2.6181878830350794E-2</v>
      </c>
      <c r="BH351" s="66">
        <f t="shared" si="836"/>
        <v>0.14737849941414277</v>
      </c>
      <c r="BI351" s="66">
        <f t="shared" si="836"/>
        <v>1.1097536785711742E-2</v>
      </c>
      <c r="BJ351" s="66">
        <f t="shared" si="837"/>
        <v>5.1391952273551277E-2</v>
      </c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</row>
    <row r="352" spans="2:85" x14ac:dyDescent="0.3">
      <c r="B352" s="54"/>
      <c r="C352" s="3">
        <v>117</v>
      </c>
      <c r="D352" s="66">
        <f t="shared" si="808"/>
        <v>0.2101709381556667</v>
      </c>
      <c r="E352" s="66">
        <f t="shared" si="809"/>
        <v>0.34466790538489223</v>
      </c>
      <c r="F352" s="66">
        <f t="shared" si="810"/>
        <v>0.15758070901224155</v>
      </c>
      <c r="G352" s="66">
        <f t="shared" si="811"/>
        <v>1.1996124359871057E-2</v>
      </c>
      <c r="H352" s="66">
        <f t="shared" si="812"/>
        <v>8.6417160405359669E-2</v>
      </c>
      <c r="I352" s="66">
        <f t="shared" si="813"/>
        <v>0.25678866235830744</v>
      </c>
      <c r="J352" s="66">
        <f t="shared" si="814"/>
        <v>-3.7179713251376374E-2</v>
      </c>
      <c r="K352" s="66">
        <f t="shared" si="815"/>
        <v>7.194177660821513E-2</v>
      </c>
      <c r="L352" s="66">
        <f t="shared" si="816"/>
        <v>-0.36383095783609004</v>
      </c>
      <c r="M352" s="66">
        <f t="shared" si="817"/>
        <v>-0.40762179405797239</v>
      </c>
      <c r="N352" s="66">
        <f t="shared" si="818"/>
        <v>0.24446470161470807</v>
      </c>
      <c r="O352" s="66">
        <f t="shared" si="819"/>
        <v>-0.31577266998473957</v>
      </c>
      <c r="P352" s="66">
        <f t="shared" si="820"/>
        <v>8.4841276720316952E-2</v>
      </c>
      <c r="Q352" s="66">
        <f t="shared" si="821"/>
        <v>-0.19775778250727083</v>
      </c>
      <c r="R352" s="66">
        <f t="shared" si="822"/>
        <v>5.6077034177560235E-2</v>
      </c>
      <c r="S352" s="66">
        <f t="shared" si="823"/>
        <v>-2.1490517951490654E-3</v>
      </c>
      <c r="T352" s="66">
        <f t="shared" si="824"/>
        <v>1.4094535022311328E-2</v>
      </c>
      <c r="U352" s="66">
        <f t="shared" si="825"/>
        <v>-4.1930176764483462E-2</v>
      </c>
      <c r="V352" s="66">
        <f t="shared" si="826"/>
        <v>-0.27431270218483861</v>
      </c>
      <c r="W352" s="66">
        <f t="shared" si="827"/>
        <v>-0.27040275961197946</v>
      </c>
      <c r="X352" s="66">
        <f t="shared" si="828"/>
        <v>9.0682244971675652E-2</v>
      </c>
      <c r="Y352" s="66">
        <f t="shared" si="829"/>
        <v>-7.9746965856623206E-2</v>
      </c>
      <c r="Z352" s="66">
        <f t="shared" si="830"/>
        <v>-8.5292446844640393E-3</v>
      </c>
      <c r="AA352" s="66">
        <f t="shared" si="831"/>
        <v>-2.4318900536772058E-2</v>
      </c>
      <c r="AB352" s="66">
        <f t="shared" si="832"/>
        <v>-2.3866925272557366E-2</v>
      </c>
      <c r="AC352" s="66">
        <f t="shared" si="833"/>
        <v>0.13896833592155758</v>
      </c>
      <c r="AD352" s="66">
        <f t="shared" si="834"/>
        <v>-4.7882240334498248E-2</v>
      </c>
      <c r="AF352" s="4"/>
      <c r="AH352" s="3">
        <v>117</v>
      </c>
      <c r="AI352" s="66">
        <f t="shared" si="835"/>
        <v>0.31889848689323264</v>
      </c>
      <c r="AJ352" s="66">
        <f t="shared" si="836"/>
        <v>0.19520265908779832</v>
      </c>
      <c r="AK352" s="66">
        <f t="shared" si="836"/>
        <v>4.2848436560392346E-4</v>
      </c>
      <c r="AL352" s="66">
        <f t="shared" si="836"/>
        <v>-6.252418554499467E-2</v>
      </c>
      <c r="AM352" s="66">
        <f t="shared" si="836"/>
        <v>3.7017981481456387E-2</v>
      </c>
      <c r="AN352" s="66">
        <f t="shared" si="836"/>
        <v>7.577525389972932E-2</v>
      </c>
      <c r="AO352" s="66">
        <f t="shared" si="836"/>
        <v>-1.0765916292980409E-2</v>
      </c>
      <c r="AP352" s="66">
        <f t="shared" si="836"/>
        <v>9.5473796285439852E-2</v>
      </c>
      <c r="AQ352" s="66">
        <f t="shared" si="836"/>
        <v>-0.20243504126728415</v>
      </c>
      <c r="AR352" s="66">
        <f t="shared" si="836"/>
        <v>-8.2344286877514175E-2</v>
      </c>
      <c r="AS352" s="66">
        <f t="shared" si="836"/>
        <v>-2.0050532751520658E-2</v>
      </c>
      <c r="AT352" s="66">
        <f t="shared" si="836"/>
        <v>8.6959633129914546E-2</v>
      </c>
      <c r="AU352" s="66">
        <f t="shared" si="836"/>
        <v>6.6739470825656283E-3</v>
      </c>
      <c r="AV352" s="66">
        <f t="shared" si="836"/>
        <v>4.7105531296795372E-2</v>
      </c>
      <c r="AW352" s="66">
        <f t="shared" si="836"/>
        <v>5.0944047745184011E-2</v>
      </c>
      <c r="AX352" s="66">
        <f t="shared" si="836"/>
        <v>0.11910026042767098</v>
      </c>
      <c r="AY352" s="66">
        <f t="shared" si="836"/>
        <v>8.4374223576933638E-2</v>
      </c>
      <c r="AZ352" s="66">
        <f t="shared" si="836"/>
        <v>7.8796414220103188E-3</v>
      </c>
      <c r="BA352" s="66">
        <f t="shared" si="836"/>
        <v>4.6386602700188385E-2</v>
      </c>
      <c r="BB352" s="66">
        <f t="shared" si="836"/>
        <v>0.11986952454504333</v>
      </c>
      <c r="BC352" s="66">
        <f t="shared" si="836"/>
        <v>0.15288009422740426</v>
      </c>
      <c r="BD352" s="66">
        <f t="shared" si="836"/>
        <v>2.7861554602694735E-2</v>
      </c>
      <c r="BE352" s="66">
        <f t="shared" si="836"/>
        <v>-0.10122034005248604</v>
      </c>
      <c r="BF352" s="66">
        <f t="shared" si="836"/>
        <v>0.20943337637279355</v>
      </c>
      <c r="BG352" s="66">
        <f t="shared" si="836"/>
        <v>2.6181878830350794E-2</v>
      </c>
      <c r="BH352" s="66">
        <f t="shared" si="836"/>
        <v>0.14737849941414277</v>
      </c>
      <c r="BI352" s="66">
        <f t="shared" si="836"/>
        <v>1.1097536785711742E-2</v>
      </c>
      <c r="BJ352" s="66">
        <f t="shared" si="837"/>
        <v>5.1391952273551277E-2</v>
      </c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</row>
    <row r="353" spans="2:85" x14ac:dyDescent="0.3">
      <c r="B353" s="54"/>
      <c r="C353" s="3">
        <v>118</v>
      </c>
      <c r="D353" s="66">
        <f t="shared" si="808"/>
        <v>0.2101709381556667</v>
      </c>
      <c r="E353" s="66">
        <f t="shared" si="809"/>
        <v>0.34466790538489223</v>
      </c>
      <c r="F353" s="66">
        <f t="shared" si="810"/>
        <v>0.15758070901224155</v>
      </c>
      <c r="G353" s="66">
        <f t="shared" si="811"/>
        <v>1.1996124359871057E-2</v>
      </c>
      <c r="H353" s="66">
        <f t="shared" si="812"/>
        <v>8.6417160405359669E-2</v>
      </c>
      <c r="I353" s="66">
        <f t="shared" si="813"/>
        <v>0.25678866235830744</v>
      </c>
      <c r="J353" s="66">
        <f t="shared" si="814"/>
        <v>-3.7179713251376374E-2</v>
      </c>
      <c r="K353" s="66">
        <f t="shared" si="815"/>
        <v>7.194177660821513E-2</v>
      </c>
      <c r="L353" s="66">
        <f t="shared" si="816"/>
        <v>-0.36383095783609004</v>
      </c>
      <c r="M353" s="66">
        <f t="shared" si="817"/>
        <v>-0.40762179405797239</v>
      </c>
      <c r="N353" s="66">
        <f t="shared" si="818"/>
        <v>0.24446470161470807</v>
      </c>
      <c r="O353" s="66">
        <f t="shared" si="819"/>
        <v>-0.31577266998473957</v>
      </c>
      <c r="P353" s="66">
        <f t="shared" si="820"/>
        <v>8.4841276720316952E-2</v>
      </c>
      <c r="Q353" s="66">
        <f t="shared" si="821"/>
        <v>-0.19775778250727083</v>
      </c>
      <c r="R353" s="66">
        <f t="shared" si="822"/>
        <v>5.6077034177560235E-2</v>
      </c>
      <c r="S353" s="66">
        <f t="shared" si="823"/>
        <v>-2.1490517951490654E-3</v>
      </c>
      <c r="T353" s="66">
        <f t="shared" si="824"/>
        <v>1.4094535022311328E-2</v>
      </c>
      <c r="U353" s="66">
        <f t="shared" si="825"/>
        <v>-4.1930176764483462E-2</v>
      </c>
      <c r="V353" s="66">
        <f t="shared" si="826"/>
        <v>-0.27431270218483861</v>
      </c>
      <c r="W353" s="66">
        <f t="shared" si="827"/>
        <v>-0.27040275961197946</v>
      </c>
      <c r="X353" s="66">
        <f t="shared" si="828"/>
        <v>9.0682244971675652E-2</v>
      </c>
      <c r="Y353" s="66">
        <f t="shared" si="829"/>
        <v>-7.9746965856623206E-2</v>
      </c>
      <c r="Z353" s="66">
        <f t="shared" si="830"/>
        <v>-8.5292446844640393E-3</v>
      </c>
      <c r="AA353" s="66">
        <f t="shared" si="831"/>
        <v>-2.4318900536772058E-2</v>
      </c>
      <c r="AB353" s="66">
        <f t="shared" si="832"/>
        <v>-2.3866925272557366E-2</v>
      </c>
      <c r="AC353" s="66">
        <f t="shared" si="833"/>
        <v>0.13896833592155758</v>
      </c>
      <c r="AD353" s="66">
        <f t="shared" si="834"/>
        <v>-4.7882240334498248E-2</v>
      </c>
      <c r="AF353" s="4"/>
      <c r="AH353" s="3">
        <v>118</v>
      </c>
      <c r="AI353" s="66">
        <f t="shared" si="835"/>
        <v>0.31889848689323264</v>
      </c>
      <c r="AJ353" s="66">
        <f t="shared" si="836"/>
        <v>0.19520265908779832</v>
      </c>
      <c r="AK353" s="66">
        <f t="shared" si="836"/>
        <v>4.2848436560392346E-4</v>
      </c>
      <c r="AL353" s="66">
        <f t="shared" si="836"/>
        <v>-6.252418554499467E-2</v>
      </c>
      <c r="AM353" s="66">
        <f t="shared" si="836"/>
        <v>3.7017981481456387E-2</v>
      </c>
      <c r="AN353" s="66">
        <f t="shared" si="836"/>
        <v>7.577525389972932E-2</v>
      </c>
      <c r="AO353" s="66">
        <f t="shared" si="836"/>
        <v>-1.0765916292980409E-2</v>
      </c>
      <c r="AP353" s="66">
        <f t="shared" si="836"/>
        <v>9.5473796285439852E-2</v>
      </c>
      <c r="AQ353" s="66">
        <f t="shared" si="836"/>
        <v>-0.20243504126728415</v>
      </c>
      <c r="AR353" s="66">
        <f t="shared" si="836"/>
        <v>-8.2344286877514175E-2</v>
      </c>
      <c r="AS353" s="66">
        <f t="shared" si="836"/>
        <v>-2.0050532751520658E-2</v>
      </c>
      <c r="AT353" s="66">
        <f t="shared" si="836"/>
        <v>8.6959633129914546E-2</v>
      </c>
      <c r="AU353" s="66">
        <f t="shared" si="836"/>
        <v>6.6739470825656283E-3</v>
      </c>
      <c r="AV353" s="66">
        <f t="shared" si="836"/>
        <v>4.7105531296795372E-2</v>
      </c>
      <c r="AW353" s="66">
        <f t="shared" si="836"/>
        <v>5.0944047745184011E-2</v>
      </c>
      <c r="AX353" s="66">
        <f t="shared" si="836"/>
        <v>0.11910026042767098</v>
      </c>
      <c r="AY353" s="66">
        <f t="shared" si="836"/>
        <v>8.4374223576933638E-2</v>
      </c>
      <c r="AZ353" s="66">
        <f t="shared" si="836"/>
        <v>7.8796414220103188E-3</v>
      </c>
      <c r="BA353" s="66">
        <f t="shared" si="836"/>
        <v>4.6386602700188385E-2</v>
      </c>
      <c r="BB353" s="66">
        <f t="shared" si="836"/>
        <v>0.11986952454504333</v>
      </c>
      <c r="BC353" s="66">
        <f t="shared" si="836"/>
        <v>0.15288009422740426</v>
      </c>
      <c r="BD353" s="66">
        <f t="shared" si="836"/>
        <v>2.7861554602694735E-2</v>
      </c>
      <c r="BE353" s="66">
        <f t="shared" si="836"/>
        <v>-0.10122034005248604</v>
      </c>
      <c r="BF353" s="66">
        <f t="shared" si="836"/>
        <v>0.20943337637279355</v>
      </c>
      <c r="BG353" s="66">
        <f t="shared" si="836"/>
        <v>2.6181878830350794E-2</v>
      </c>
      <c r="BH353" s="66">
        <f t="shared" si="836"/>
        <v>0.14737849941414277</v>
      </c>
      <c r="BI353" s="66">
        <f t="shared" si="836"/>
        <v>1.1097536785711742E-2</v>
      </c>
      <c r="BJ353" s="66">
        <f t="shared" si="837"/>
        <v>5.1391952273551277E-2</v>
      </c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</row>
    <row r="354" spans="2:85" x14ac:dyDescent="0.3">
      <c r="B354" s="54"/>
      <c r="C354" s="3">
        <v>119</v>
      </c>
      <c r="D354" s="66">
        <f t="shared" si="808"/>
        <v>0.2101709381556667</v>
      </c>
      <c r="E354" s="66">
        <f t="shared" si="809"/>
        <v>0.34466790538489223</v>
      </c>
      <c r="F354" s="66">
        <f t="shared" si="810"/>
        <v>0.15758070901224155</v>
      </c>
      <c r="G354" s="66">
        <f t="shared" si="811"/>
        <v>1.1996124359871057E-2</v>
      </c>
      <c r="H354" s="66">
        <f t="shared" si="812"/>
        <v>8.6417160405359669E-2</v>
      </c>
      <c r="I354" s="66">
        <f t="shared" si="813"/>
        <v>0.25678866235830744</v>
      </c>
      <c r="J354" s="66">
        <f t="shared" si="814"/>
        <v>-3.7179713251376374E-2</v>
      </c>
      <c r="K354" s="66">
        <f t="shared" si="815"/>
        <v>7.194177660821513E-2</v>
      </c>
      <c r="L354" s="66">
        <f t="shared" si="816"/>
        <v>-0.36383095783609004</v>
      </c>
      <c r="M354" s="66">
        <f t="shared" si="817"/>
        <v>-0.40762179405797239</v>
      </c>
      <c r="N354" s="66">
        <f t="shared" si="818"/>
        <v>0.24446470161470807</v>
      </c>
      <c r="O354" s="66">
        <f t="shared" si="819"/>
        <v>-0.31577266998473957</v>
      </c>
      <c r="P354" s="66">
        <f t="shared" si="820"/>
        <v>8.4841276720316952E-2</v>
      </c>
      <c r="Q354" s="66">
        <f t="shared" si="821"/>
        <v>-0.19775778250727083</v>
      </c>
      <c r="R354" s="66">
        <f t="shared" si="822"/>
        <v>5.6077034177560235E-2</v>
      </c>
      <c r="S354" s="66">
        <f t="shared" si="823"/>
        <v>-2.1490517951490654E-3</v>
      </c>
      <c r="T354" s="66">
        <f t="shared" si="824"/>
        <v>1.4094535022311328E-2</v>
      </c>
      <c r="U354" s="66">
        <f t="shared" si="825"/>
        <v>-4.1930176764483462E-2</v>
      </c>
      <c r="V354" s="66">
        <f t="shared" si="826"/>
        <v>-0.27431270218483861</v>
      </c>
      <c r="W354" s="66">
        <f t="shared" si="827"/>
        <v>-0.27040275961197946</v>
      </c>
      <c r="X354" s="66">
        <f t="shared" si="828"/>
        <v>9.0682244971675652E-2</v>
      </c>
      <c r="Y354" s="66">
        <f t="shared" si="829"/>
        <v>-7.9746965856623206E-2</v>
      </c>
      <c r="Z354" s="66">
        <f t="shared" si="830"/>
        <v>-8.5292446844640393E-3</v>
      </c>
      <c r="AA354" s="66">
        <f t="shared" si="831"/>
        <v>-2.4318900536772058E-2</v>
      </c>
      <c r="AB354" s="66">
        <f t="shared" si="832"/>
        <v>-2.3866925272557366E-2</v>
      </c>
      <c r="AC354" s="66">
        <f t="shared" si="833"/>
        <v>0.13896833592155758</v>
      </c>
      <c r="AD354" s="66">
        <f t="shared" si="834"/>
        <v>-4.7882240334498248E-2</v>
      </c>
      <c r="AF354" s="4"/>
      <c r="AH354" s="3">
        <v>119</v>
      </c>
      <c r="AI354" s="66">
        <f t="shared" si="835"/>
        <v>0.31889848689323264</v>
      </c>
      <c r="AJ354" s="66">
        <f t="shared" si="836"/>
        <v>0.19520265908779832</v>
      </c>
      <c r="AK354" s="66">
        <f t="shared" si="836"/>
        <v>4.2848436560392346E-4</v>
      </c>
      <c r="AL354" s="66">
        <f t="shared" si="836"/>
        <v>-6.252418554499467E-2</v>
      </c>
      <c r="AM354" s="66">
        <f t="shared" si="836"/>
        <v>3.7017981481456387E-2</v>
      </c>
      <c r="AN354" s="66">
        <f t="shared" si="836"/>
        <v>7.577525389972932E-2</v>
      </c>
      <c r="AO354" s="66">
        <f t="shared" si="836"/>
        <v>-1.0765916292980409E-2</v>
      </c>
      <c r="AP354" s="66">
        <f t="shared" si="836"/>
        <v>9.5473796285439852E-2</v>
      </c>
      <c r="AQ354" s="66">
        <f t="shared" si="836"/>
        <v>-0.20243504126728415</v>
      </c>
      <c r="AR354" s="66">
        <f t="shared" si="836"/>
        <v>-8.2344286877514175E-2</v>
      </c>
      <c r="AS354" s="66">
        <f t="shared" si="836"/>
        <v>-2.0050532751520658E-2</v>
      </c>
      <c r="AT354" s="66">
        <f t="shared" si="836"/>
        <v>8.6959633129914546E-2</v>
      </c>
      <c r="AU354" s="66">
        <f t="shared" si="836"/>
        <v>6.6739470825656283E-3</v>
      </c>
      <c r="AV354" s="66">
        <f t="shared" si="836"/>
        <v>4.7105531296795372E-2</v>
      </c>
      <c r="AW354" s="66">
        <f t="shared" si="836"/>
        <v>5.0944047745184011E-2</v>
      </c>
      <c r="AX354" s="66">
        <f t="shared" si="836"/>
        <v>0.11910026042767098</v>
      </c>
      <c r="AY354" s="66">
        <f t="shared" si="836"/>
        <v>8.4374223576933638E-2</v>
      </c>
      <c r="AZ354" s="66">
        <f t="shared" si="836"/>
        <v>7.8796414220103188E-3</v>
      </c>
      <c r="BA354" s="66">
        <f t="shared" si="836"/>
        <v>4.6386602700188385E-2</v>
      </c>
      <c r="BB354" s="66">
        <f t="shared" si="836"/>
        <v>0.11986952454504333</v>
      </c>
      <c r="BC354" s="66">
        <f t="shared" si="836"/>
        <v>0.15288009422740426</v>
      </c>
      <c r="BD354" s="66">
        <f t="shared" si="836"/>
        <v>2.7861554602694735E-2</v>
      </c>
      <c r="BE354" s="66">
        <f t="shared" si="836"/>
        <v>-0.10122034005248604</v>
      </c>
      <c r="BF354" s="66">
        <f t="shared" si="836"/>
        <v>0.20943337637279355</v>
      </c>
      <c r="BG354" s="66">
        <f t="shared" si="836"/>
        <v>2.6181878830350794E-2</v>
      </c>
      <c r="BH354" s="66">
        <f t="shared" si="836"/>
        <v>0.14737849941414277</v>
      </c>
      <c r="BI354" s="66">
        <f t="shared" si="836"/>
        <v>1.1097536785711742E-2</v>
      </c>
      <c r="BJ354" s="66">
        <f t="shared" si="837"/>
        <v>5.1391952273551277E-2</v>
      </c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</row>
    <row r="355" spans="2:85" x14ac:dyDescent="0.3">
      <c r="B355" s="54"/>
      <c r="C355" s="3">
        <v>120</v>
      </c>
      <c r="D355" s="66">
        <f t="shared" si="808"/>
        <v>0.2101709381556667</v>
      </c>
      <c r="E355" s="66">
        <f t="shared" si="809"/>
        <v>0.34466790538489223</v>
      </c>
      <c r="F355" s="66">
        <f t="shared" si="810"/>
        <v>0.15758070901224155</v>
      </c>
      <c r="G355" s="66">
        <f t="shared" si="811"/>
        <v>1.1996124359871057E-2</v>
      </c>
      <c r="H355" s="66">
        <f t="shared" si="812"/>
        <v>8.6417160405359669E-2</v>
      </c>
      <c r="I355" s="66">
        <f t="shared" si="813"/>
        <v>0.25678866235830744</v>
      </c>
      <c r="J355" s="66">
        <f t="shared" si="814"/>
        <v>-3.7179713251376374E-2</v>
      </c>
      <c r="K355" s="66">
        <f t="shared" si="815"/>
        <v>7.194177660821513E-2</v>
      </c>
      <c r="L355" s="66">
        <f t="shared" si="816"/>
        <v>-0.36383095783609004</v>
      </c>
      <c r="M355" s="66">
        <f t="shared" si="817"/>
        <v>-0.40762179405797239</v>
      </c>
      <c r="N355" s="66">
        <f t="shared" si="818"/>
        <v>0.24446470161470807</v>
      </c>
      <c r="O355" s="66">
        <f t="shared" si="819"/>
        <v>-0.31577266998473957</v>
      </c>
      <c r="P355" s="66">
        <f t="shared" si="820"/>
        <v>8.4841276720316952E-2</v>
      </c>
      <c r="Q355" s="66">
        <f t="shared" si="821"/>
        <v>-0.19775778250727083</v>
      </c>
      <c r="R355" s="66">
        <f t="shared" si="822"/>
        <v>5.6077034177560235E-2</v>
      </c>
      <c r="S355" s="66">
        <f t="shared" si="823"/>
        <v>-2.1490517951490654E-3</v>
      </c>
      <c r="T355" s="66">
        <f t="shared" si="824"/>
        <v>1.4094535022311328E-2</v>
      </c>
      <c r="U355" s="66">
        <f t="shared" si="825"/>
        <v>-4.1930176764483462E-2</v>
      </c>
      <c r="V355" s="66">
        <f t="shared" si="826"/>
        <v>-0.27431270218483861</v>
      </c>
      <c r="W355" s="66">
        <f t="shared" si="827"/>
        <v>-0.27040275961197946</v>
      </c>
      <c r="X355" s="66">
        <f t="shared" si="828"/>
        <v>9.0682244971675652E-2</v>
      </c>
      <c r="Y355" s="66">
        <f t="shared" si="829"/>
        <v>-7.9746965856623206E-2</v>
      </c>
      <c r="Z355" s="66">
        <f t="shared" si="830"/>
        <v>-8.5292446844640393E-3</v>
      </c>
      <c r="AA355" s="66">
        <f t="shared" si="831"/>
        <v>-2.4318900536772058E-2</v>
      </c>
      <c r="AB355" s="66">
        <f t="shared" si="832"/>
        <v>-2.3866925272557366E-2</v>
      </c>
      <c r="AC355" s="66">
        <f t="shared" si="833"/>
        <v>0.13896833592155758</v>
      </c>
      <c r="AD355" s="66">
        <f t="shared" si="834"/>
        <v>-4.7882240334498248E-2</v>
      </c>
      <c r="AF355" s="4"/>
      <c r="AH355" s="3">
        <v>120</v>
      </c>
      <c r="AI355" s="66">
        <f t="shared" si="835"/>
        <v>0.31889848689323264</v>
      </c>
      <c r="AJ355" s="66">
        <f t="shared" si="836"/>
        <v>0.19520265908779832</v>
      </c>
      <c r="AK355" s="66">
        <f t="shared" si="836"/>
        <v>4.2848436560392346E-4</v>
      </c>
      <c r="AL355" s="66">
        <f t="shared" si="836"/>
        <v>-6.252418554499467E-2</v>
      </c>
      <c r="AM355" s="66">
        <f t="shared" si="836"/>
        <v>3.7017981481456387E-2</v>
      </c>
      <c r="AN355" s="66">
        <f t="shared" si="836"/>
        <v>7.577525389972932E-2</v>
      </c>
      <c r="AO355" s="66">
        <f t="shared" si="836"/>
        <v>-1.0765916292980409E-2</v>
      </c>
      <c r="AP355" s="66">
        <f t="shared" si="836"/>
        <v>9.5473796285439852E-2</v>
      </c>
      <c r="AQ355" s="66">
        <f t="shared" si="836"/>
        <v>-0.20243504126728415</v>
      </c>
      <c r="AR355" s="66">
        <f t="shared" si="836"/>
        <v>-8.2344286877514175E-2</v>
      </c>
      <c r="AS355" s="66">
        <f t="shared" si="836"/>
        <v>-2.0050532751520658E-2</v>
      </c>
      <c r="AT355" s="66">
        <f t="shared" si="836"/>
        <v>8.6959633129914546E-2</v>
      </c>
      <c r="AU355" s="66">
        <f t="shared" si="836"/>
        <v>6.6739470825656283E-3</v>
      </c>
      <c r="AV355" s="66">
        <f t="shared" si="836"/>
        <v>4.7105531296795372E-2</v>
      </c>
      <c r="AW355" s="66">
        <f t="shared" si="836"/>
        <v>5.0944047745184011E-2</v>
      </c>
      <c r="AX355" s="66">
        <f t="shared" si="836"/>
        <v>0.11910026042767098</v>
      </c>
      <c r="AY355" s="66">
        <f t="shared" si="836"/>
        <v>8.4374223576933638E-2</v>
      </c>
      <c r="AZ355" s="66">
        <f t="shared" si="836"/>
        <v>7.8796414220103188E-3</v>
      </c>
      <c r="BA355" s="66">
        <f t="shared" si="836"/>
        <v>4.6386602700188385E-2</v>
      </c>
      <c r="BB355" s="66">
        <f t="shared" si="836"/>
        <v>0.11986952454504333</v>
      </c>
      <c r="BC355" s="66">
        <f t="shared" si="836"/>
        <v>0.15288009422740426</v>
      </c>
      <c r="BD355" s="66">
        <f t="shared" si="836"/>
        <v>2.7861554602694735E-2</v>
      </c>
      <c r="BE355" s="66">
        <f t="shared" si="836"/>
        <v>-0.10122034005248604</v>
      </c>
      <c r="BF355" s="66">
        <f t="shared" si="836"/>
        <v>0.20943337637279355</v>
      </c>
      <c r="BG355" s="66">
        <f t="shared" si="836"/>
        <v>2.6181878830350794E-2</v>
      </c>
      <c r="BH355" s="66">
        <f t="shared" si="836"/>
        <v>0.14737849941414277</v>
      </c>
      <c r="BI355" s="66">
        <f t="shared" si="836"/>
        <v>1.1097536785711742E-2</v>
      </c>
      <c r="BJ355" s="66">
        <f t="shared" si="837"/>
        <v>5.1391952273551277E-2</v>
      </c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</row>
    <row r="356" spans="2:85" x14ac:dyDescent="0.3">
      <c r="B356" s="54"/>
      <c r="C356" s="3">
        <v>121</v>
      </c>
      <c r="D356" s="66">
        <f t="shared" si="808"/>
        <v>0.2101709381556667</v>
      </c>
      <c r="E356" s="66">
        <f t="shared" si="809"/>
        <v>0.34466790538489223</v>
      </c>
      <c r="F356" s="66">
        <f t="shared" si="810"/>
        <v>0.15758070901224155</v>
      </c>
      <c r="G356" s="66">
        <f t="shared" si="811"/>
        <v>1.1996124359871057E-2</v>
      </c>
      <c r="H356" s="66">
        <f t="shared" si="812"/>
        <v>8.6417160405359669E-2</v>
      </c>
      <c r="I356" s="66">
        <f t="shared" si="813"/>
        <v>0.25678866235830744</v>
      </c>
      <c r="J356" s="66">
        <f t="shared" si="814"/>
        <v>-3.7179713251376374E-2</v>
      </c>
      <c r="K356" s="66">
        <f t="shared" si="815"/>
        <v>7.194177660821513E-2</v>
      </c>
      <c r="L356" s="66">
        <f t="shared" si="816"/>
        <v>-0.36383095783609004</v>
      </c>
      <c r="M356" s="66">
        <f t="shared" si="817"/>
        <v>-0.40762179405797239</v>
      </c>
      <c r="N356" s="66">
        <f t="shared" si="818"/>
        <v>0.24446470161470807</v>
      </c>
      <c r="O356" s="66">
        <f t="shared" si="819"/>
        <v>-0.31577266998473957</v>
      </c>
      <c r="P356" s="66">
        <f t="shared" si="820"/>
        <v>8.4841276720316952E-2</v>
      </c>
      <c r="Q356" s="66">
        <f t="shared" si="821"/>
        <v>-0.19775778250727083</v>
      </c>
      <c r="R356" s="66">
        <f t="shared" si="822"/>
        <v>5.6077034177560235E-2</v>
      </c>
      <c r="S356" s="66">
        <f t="shared" si="823"/>
        <v>-2.1490517951490654E-3</v>
      </c>
      <c r="T356" s="66">
        <f t="shared" si="824"/>
        <v>1.4094535022311328E-2</v>
      </c>
      <c r="U356" s="66">
        <f t="shared" si="825"/>
        <v>-4.1930176764483462E-2</v>
      </c>
      <c r="V356" s="66">
        <f t="shared" si="826"/>
        <v>-0.27431270218483861</v>
      </c>
      <c r="W356" s="66">
        <f t="shared" si="827"/>
        <v>-0.27040275961197946</v>
      </c>
      <c r="X356" s="66">
        <f t="shared" si="828"/>
        <v>9.0682244971675652E-2</v>
      </c>
      <c r="Y356" s="66">
        <f t="shared" si="829"/>
        <v>-7.9746965856623206E-2</v>
      </c>
      <c r="Z356" s="66">
        <f t="shared" si="830"/>
        <v>-8.5292446844640393E-3</v>
      </c>
      <c r="AA356" s="66">
        <f t="shared" si="831"/>
        <v>-2.4318900536772058E-2</v>
      </c>
      <c r="AB356" s="66">
        <f t="shared" si="832"/>
        <v>-2.3866925272557366E-2</v>
      </c>
      <c r="AC356" s="66">
        <f t="shared" si="833"/>
        <v>0.13896833592155758</v>
      </c>
      <c r="AD356" s="66">
        <f t="shared" si="834"/>
        <v>-4.7882240334498248E-2</v>
      </c>
      <c r="AF356" s="4"/>
      <c r="AH356" s="3">
        <v>121</v>
      </c>
      <c r="AI356" s="66">
        <f t="shared" si="835"/>
        <v>0.31889848689323264</v>
      </c>
      <c r="AJ356" s="66">
        <f t="shared" si="836"/>
        <v>0.19520265908779832</v>
      </c>
      <c r="AK356" s="66">
        <f t="shared" si="836"/>
        <v>4.2848436560392346E-4</v>
      </c>
      <c r="AL356" s="66">
        <f t="shared" si="836"/>
        <v>-6.252418554499467E-2</v>
      </c>
      <c r="AM356" s="66">
        <f t="shared" si="836"/>
        <v>3.7017981481456387E-2</v>
      </c>
      <c r="AN356" s="66">
        <f t="shared" si="836"/>
        <v>7.577525389972932E-2</v>
      </c>
      <c r="AO356" s="66">
        <f t="shared" si="836"/>
        <v>-1.0765916292980409E-2</v>
      </c>
      <c r="AP356" s="66">
        <f t="shared" si="836"/>
        <v>9.5473796285439852E-2</v>
      </c>
      <c r="AQ356" s="66">
        <f t="shared" si="836"/>
        <v>-0.20243504126728415</v>
      </c>
      <c r="AR356" s="66">
        <f t="shared" si="836"/>
        <v>-8.2344286877514175E-2</v>
      </c>
      <c r="AS356" s="66">
        <f t="shared" si="836"/>
        <v>-2.0050532751520658E-2</v>
      </c>
      <c r="AT356" s="66">
        <f t="shared" si="836"/>
        <v>8.6959633129914546E-2</v>
      </c>
      <c r="AU356" s="66">
        <f t="shared" si="836"/>
        <v>6.6739470825656283E-3</v>
      </c>
      <c r="AV356" s="66">
        <f t="shared" si="836"/>
        <v>4.7105531296795372E-2</v>
      </c>
      <c r="AW356" s="66">
        <f t="shared" si="836"/>
        <v>5.0944047745184011E-2</v>
      </c>
      <c r="AX356" s="66">
        <f t="shared" si="836"/>
        <v>0.11910026042767098</v>
      </c>
      <c r="AY356" s="66">
        <f t="shared" si="836"/>
        <v>8.4374223576933638E-2</v>
      </c>
      <c r="AZ356" s="66">
        <f t="shared" si="836"/>
        <v>7.8796414220103188E-3</v>
      </c>
      <c r="BA356" s="66">
        <f t="shared" si="836"/>
        <v>4.6386602700188385E-2</v>
      </c>
      <c r="BB356" s="66">
        <f t="shared" si="836"/>
        <v>0.11986952454504333</v>
      </c>
      <c r="BC356" s="66">
        <f t="shared" si="836"/>
        <v>0.15288009422740426</v>
      </c>
      <c r="BD356" s="66">
        <f t="shared" si="836"/>
        <v>2.7861554602694735E-2</v>
      </c>
      <c r="BE356" s="66">
        <f t="shared" si="836"/>
        <v>-0.10122034005248604</v>
      </c>
      <c r="BF356" s="66">
        <f t="shared" si="836"/>
        <v>0.20943337637279355</v>
      </c>
      <c r="BG356" s="66">
        <f t="shared" si="836"/>
        <v>2.6181878830350794E-2</v>
      </c>
      <c r="BH356" s="66">
        <f t="shared" si="836"/>
        <v>0.14737849941414277</v>
      </c>
      <c r="BI356" s="66">
        <f t="shared" si="836"/>
        <v>1.1097536785711742E-2</v>
      </c>
      <c r="BJ356" s="66">
        <f t="shared" si="837"/>
        <v>5.1391952273551277E-2</v>
      </c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</row>
    <row r="357" spans="2:85" x14ac:dyDescent="0.3">
      <c r="B357" s="54"/>
      <c r="C357" s="3">
        <v>122</v>
      </c>
      <c r="D357" s="66">
        <f t="shared" si="808"/>
        <v>0.2101709381556667</v>
      </c>
      <c r="E357" s="66">
        <f t="shared" si="809"/>
        <v>0.34466790538489223</v>
      </c>
      <c r="F357" s="66">
        <f t="shared" si="810"/>
        <v>0.15758070901224155</v>
      </c>
      <c r="G357" s="66">
        <f t="shared" si="811"/>
        <v>1.1996124359871057E-2</v>
      </c>
      <c r="H357" s="66">
        <f t="shared" si="812"/>
        <v>8.6417160405359669E-2</v>
      </c>
      <c r="I357" s="66">
        <f t="shared" si="813"/>
        <v>0.25678866235830744</v>
      </c>
      <c r="J357" s="66">
        <f t="shared" si="814"/>
        <v>-3.7179713251376374E-2</v>
      </c>
      <c r="K357" s="66">
        <f t="shared" si="815"/>
        <v>7.194177660821513E-2</v>
      </c>
      <c r="L357" s="66">
        <f t="shared" si="816"/>
        <v>-0.36383095783609004</v>
      </c>
      <c r="M357" s="66">
        <f t="shared" si="817"/>
        <v>-0.40762179405797239</v>
      </c>
      <c r="N357" s="66">
        <f t="shared" si="818"/>
        <v>0.24446470161470807</v>
      </c>
      <c r="O357" s="66">
        <f t="shared" si="819"/>
        <v>-0.31577266998473957</v>
      </c>
      <c r="P357" s="66">
        <f t="shared" si="820"/>
        <v>8.4841276720316952E-2</v>
      </c>
      <c r="Q357" s="66">
        <f t="shared" si="821"/>
        <v>-0.19775778250727083</v>
      </c>
      <c r="R357" s="66">
        <f t="shared" si="822"/>
        <v>5.6077034177560235E-2</v>
      </c>
      <c r="S357" s="66">
        <f t="shared" si="823"/>
        <v>-2.1490517951490654E-3</v>
      </c>
      <c r="T357" s="66">
        <f t="shared" si="824"/>
        <v>1.4094535022311328E-2</v>
      </c>
      <c r="U357" s="66">
        <f t="shared" si="825"/>
        <v>-4.1930176764483462E-2</v>
      </c>
      <c r="V357" s="66">
        <f t="shared" si="826"/>
        <v>-0.27431270218483861</v>
      </c>
      <c r="W357" s="66">
        <f t="shared" si="827"/>
        <v>-0.27040275961197946</v>
      </c>
      <c r="X357" s="66">
        <f t="shared" si="828"/>
        <v>9.0682244971675652E-2</v>
      </c>
      <c r="Y357" s="66">
        <f t="shared" si="829"/>
        <v>-7.9746965856623206E-2</v>
      </c>
      <c r="Z357" s="66">
        <f t="shared" si="830"/>
        <v>-8.5292446844640393E-3</v>
      </c>
      <c r="AA357" s="66">
        <f t="shared" si="831"/>
        <v>-2.4318900536772058E-2</v>
      </c>
      <c r="AB357" s="66">
        <f t="shared" si="832"/>
        <v>-2.3866925272557366E-2</v>
      </c>
      <c r="AC357" s="66">
        <f t="shared" si="833"/>
        <v>0.13896833592155758</v>
      </c>
      <c r="AD357" s="66">
        <f t="shared" si="834"/>
        <v>-4.7882240334498248E-2</v>
      </c>
      <c r="AF357" s="4"/>
      <c r="AH357" s="3">
        <v>122</v>
      </c>
      <c r="AI357" s="66">
        <f t="shared" si="835"/>
        <v>0.31889848689323264</v>
      </c>
      <c r="AJ357" s="66">
        <f t="shared" si="836"/>
        <v>0.19520265908779832</v>
      </c>
      <c r="AK357" s="66">
        <f t="shared" si="836"/>
        <v>4.2848436560392346E-4</v>
      </c>
      <c r="AL357" s="66">
        <f t="shared" si="836"/>
        <v>-6.252418554499467E-2</v>
      </c>
      <c r="AM357" s="66">
        <f t="shared" si="836"/>
        <v>3.7017981481456387E-2</v>
      </c>
      <c r="AN357" s="66">
        <f t="shared" si="836"/>
        <v>7.577525389972932E-2</v>
      </c>
      <c r="AO357" s="66">
        <f t="shared" si="836"/>
        <v>-1.0765916292980409E-2</v>
      </c>
      <c r="AP357" s="66">
        <f t="shared" si="836"/>
        <v>9.5473796285439852E-2</v>
      </c>
      <c r="AQ357" s="66">
        <f t="shared" si="836"/>
        <v>-0.20243504126728415</v>
      </c>
      <c r="AR357" s="66">
        <f t="shared" si="836"/>
        <v>-8.2344286877514175E-2</v>
      </c>
      <c r="AS357" s="66">
        <f t="shared" si="836"/>
        <v>-2.0050532751520658E-2</v>
      </c>
      <c r="AT357" s="66">
        <f t="shared" si="836"/>
        <v>8.6959633129914546E-2</v>
      </c>
      <c r="AU357" s="66">
        <f t="shared" si="836"/>
        <v>6.6739470825656283E-3</v>
      </c>
      <c r="AV357" s="66">
        <f t="shared" si="836"/>
        <v>4.7105531296795372E-2</v>
      </c>
      <c r="AW357" s="66">
        <f t="shared" si="836"/>
        <v>5.0944047745184011E-2</v>
      </c>
      <c r="AX357" s="66">
        <f t="shared" si="836"/>
        <v>0.11910026042767098</v>
      </c>
      <c r="AY357" s="66">
        <f t="shared" si="836"/>
        <v>8.4374223576933638E-2</v>
      </c>
      <c r="AZ357" s="66">
        <f t="shared" si="836"/>
        <v>7.8796414220103188E-3</v>
      </c>
      <c r="BA357" s="66">
        <f t="shared" si="836"/>
        <v>4.6386602700188385E-2</v>
      </c>
      <c r="BB357" s="66">
        <f t="shared" si="836"/>
        <v>0.11986952454504333</v>
      </c>
      <c r="BC357" s="66">
        <f t="shared" si="836"/>
        <v>0.15288009422740426</v>
      </c>
      <c r="BD357" s="66">
        <f t="shared" si="836"/>
        <v>2.7861554602694735E-2</v>
      </c>
      <c r="BE357" s="66">
        <f t="shared" si="836"/>
        <v>-0.10122034005248604</v>
      </c>
      <c r="BF357" s="66">
        <f t="shared" si="836"/>
        <v>0.20943337637279355</v>
      </c>
      <c r="BG357" s="66">
        <f t="shared" si="836"/>
        <v>2.6181878830350794E-2</v>
      </c>
      <c r="BH357" s="66">
        <f t="shared" si="836"/>
        <v>0.14737849941414277</v>
      </c>
      <c r="BI357" s="66">
        <f t="shared" si="836"/>
        <v>1.1097536785711742E-2</v>
      </c>
      <c r="BJ357" s="66">
        <f t="shared" si="837"/>
        <v>5.1391952273551277E-2</v>
      </c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</row>
    <row r="358" spans="2:85" x14ac:dyDescent="0.3">
      <c r="B358" s="54"/>
      <c r="C358" s="3">
        <v>123</v>
      </c>
      <c r="D358" s="66">
        <f t="shared" si="808"/>
        <v>0.2101709381556667</v>
      </c>
      <c r="E358" s="66">
        <f t="shared" si="809"/>
        <v>0.34466790538489223</v>
      </c>
      <c r="F358" s="66">
        <f t="shared" si="810"/>
        <v>0.15758070901224155</v>
      </c>
      <c r="G358" s="66">
        <f t="shared" si="811"/>
        <v>1.1996124359871057E-2</v>
      </c>
      <c r="H358" s="66">
        <f t="shared" si="812"/>
        <v>8.6417160405359669E-2</v>
      </c>
      <c r="I358" s="66">
        <f t="shared" si="813"/>
        <v>0.25678866235830744</v>
      </c>
      <c r="J358" s="66">
        <f t="shared" si="814"/>
        <v>-3.7179713251376374E-2</v>
      </c>
      <c r="K358" s="66">
        <f t="shared" si="815"/>
        <v>7.194177660821513E-2</v>
      </c>
      <c r="L358" s="66">
        <f t="shared" si="816"/>
        <v>-0.36383095783609004</v>
      </c>
      <c r="M358" s="66">
        <f t="shared" si="817"/>
        <v>-0.40762179405797239</v>
      </c>
      <c r="N358" s="66">
        <f t="shared" si="818"/>
        <v>0.24446470161470807</v>
      </c>
      <c r="O358" s="66">
        <f t="shared" si="819"/>
        <v>-0.31577266998473957</v>
      </c>
      <c r="P358" s="66">
        <f t="shared" si="820"/>
        <v>8.4841276720316952E-2</v>
      </c>
      <c r="Q358" s="66">
        <f t="shared" si="821"/>
        <v>-0.19775778250727083</v>
      </c>
      <c r="R358" s="66">
        <f t="shared" si="822"/>
        <v>5.6077034177560235E-2</v>
      </c>
      <c r="S358" s="66">
        <f t="shared" si="823"/>
        <v>-2.1490517951490654E-3</v>
      </c>
      <c r="T358" s="66">
        <f t="shared" si="824"/>
        <v>1.4094535022311328E-2</v>
      </c>
      <c r="U358" s="66">
        <f t="shared" si="825"/>
        <v>-4.1930176764483462E-2</v>
      </c>
      <c r="V358" s="66">
        <f t="shared" si="826"/>
        <v>-0.27431270218483861</v>
      </c>
      <c r="W358" s="66">
        <f t="shared" si="827"/>
        <v>-0.27040275961197946</v>
      </c>
      <c r="X358" s="66">
        <f t="shared" si="828"/>
        <v>9.0682244971675652E-2</v>
      </c>
      <c r="Y358" s="66">
        <f t="shared" si="829"/>
        <v>-7.9746965856623206E-2</v>
      </c>
      <c r="Z358" s="66">
        <f t="shared" si="830"/>
        <v>-8.5292446844640393E-3</v>
      </c>
      <c r="AA358" s="66">
        <f t="shared" si="831"/>
        <v>-2.4318900536772058E-2</v>
      </c>
      <c r="AB358" s="66">
        <f t="shared" si="832"/>
        <v>-2.3866925272557366E-2</v>
      </c>
      <c r="AC358" s="66">
        <f t="shared" si="833"/>
        <v>0.13896833592155758</v>
      </c>
      <c r="AD358" s="66">
        <f t="shared" si="834"/>
        <v>-4.7882240334498248E-2</v>
      </c>
      <c r="AF358" s="4"/>
      <c r="AH358" s="3">
        <v>123</v>
      </c>
      <c r="AI358" s="66">
        <f t="shared" si="835"/>
        <v>0.31889848689323264</v>
      </c>
      <c r="AJ358" s="66">
        <f t="shared" si="836"/>
        <v>0.19520265908779832</v>
      </c>
      <c r="AK358" s="66">
        <f t="shared" si="836"/>
        <v>4.2848436560392346E-4</v>
      </c>
      <c r="AL358" s="66">
        <f t="shared" si="836"/>
        <v>-6.252418554499467E-2</v>
      </c>
      <c r="AM358" s="66">
        <f t="shared" si="836"/>
        <v>3.7017981481456387E-2</v>
      </c>
      <c r="AN358" s="66">
        <f t="shared" si="836"/>
        <v>7.577525389972932E-2</v>
      </c>
      <c r="AO358" s="66">
        <f t="shared" si="836"/>
        <v>-1.0765916292980409E-2</v>
      </c>
      <c r="AP358" s="66">
        <f t="shared" si="836"/>
        <v>9.5473796285439852E-2</v>
      </c>
      <c r="AQ358" s="66">
        <f t="shared" si="836"/>
        <v>-0.20243504126728415</v>
      </c>
      <c r="AR358" s="66">
        <f t="shared" si="836"/>
        <v>-8.2344286877514175E-2</v>
      </c>
      <c r="AS358" s="66">
        <f t="shared" si="836"/>
        <v>-2.0050532751520658E-2</v>
      </c>
      <c r="AT358" s="66">
        <f t="shared" ref="AJ358:BJ364" si="838">AT$224</f>
        <v>8.6959633129914546E-2</v>
      </c>
      <c r="AU358" s="66">
        <f t="shared" si="838"/>
        <v>6.6739470825656283E-3</v>
      </c>
      <c r="AV358" s="66">
        <f t="shared" si="838"/>
        <v>4.7105531296795372E-2</v>
      </c>
      <c r="AW358" s="66">
        <f t="shared" si="838"/>
        <v>5.0944047745184011E-2</v>
      </c>
      <c r="AX358" s="66">
        <f t="shared" si="838"/>
        <v>0.11910026042767098</v>
      </c>
      <c r="AY358" s="66">
        <f t="shared" si="838"/>
        <v>8.4374223576933638E-2</v>
      </c>
      <c r="AZ358" s="66">
        <f t="shared" si="838"/>
        <v>7.8796414220103188E-3</v>
      </c>
      <c r="BA358" s="66">
        <f t="shared" si="838"/>
        <v>4.6386602700188385E-2</v>
      </c>
      <c r="BB358" s="66">
        <f t="shared" si="838"/>
        <v>0.11986952454504333</v>
      </c>
      <c r="BC358" s="66">
        <f t="shared" si="838"/>
        <v>0.15288009422740426</v>
      </c>
      <c r="BD358" s="66">
        <f t="shared" si="838"/>
        <v>2.7861554602694735E-2</v>
      </c>
      <c r="BE358" s="66">
        <f t="shared" si="838"/>
        <v>-0.10122034005248604</v>
      </c>
      <c r="BF358" s="66">
        <f t="shared" si="838"/>
        <v>0.20943337637279355</v>
      </c>
      <c r="BG358" s="66">
        <f t="shared" si="838"/>
        <v>2.6181878830350794E-2</v>
      </c>
      <c r="BH358" s="66">
        <f t="shared" si="838"/>
        <v>0.14737849941414277</v>
      </c>
      <c r="BI358" s="66">
        <f t="shared" si="838"/>
        <v>1.1097536785711742E-2</v>
      </c>
      <c r="BJ358" s="66">
        <f t="shared" si="838"/>
        <v>5.1391952273551277E-2</v>
      </c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</row>
    <row r="359" spans="2:85" x14ac:dyDescent="0.3">
      <c r="B359" s="54"/>
      <c r="C359" s="3">
        <v>124</v>
      </c>
      <c r="D359" s="66">
        <f t="shared" si="808"/>
        <v>0.2101709381556667</v>
      </c>
      <c r="E359" s="66">
        <f t="shared" si="809"/>
        <v>0.34466790538489223</v>
      </c>
      <c r="F359" s="66">
        <f t="shared" si="810"/>
        <v>0.15758070901224155</v>
      </c>
      <c r="G359" s="66">
        <f t="shared" si="811"/>
        <v>1.1996124359871057E-2</v>
      </c>
      <c r="H359" s="66">
        <f t="shared" si="812"/>
        <v>8.6417160405359669E-2</v>
      </c>
      <c r="I359" s="66">
        <f t="shared" si="813"/>
        <v>0.25678866235830744</v>
      </c>
      <c r="J359" s="66">
        <f t="shared" si="814"/>
        <v>-3.7179713251376374E-2</v>
      </c>
      <c r="K359" s="66">
        <f t="shared" si="815"/>
        <v>7.194177660821513E-2</v>
      </c>
      <c r="L359" s="66">
        <f t="shared" si="816"/>
        <v>-0.36383095783609004</v>
      </c>
      <c r="M359" s="66">
        <f t="shared" si="817"/>
        <v>-0.40762179405797239</v>
      </c>
      <c r="N359" s="66">
        <f t="shared" si="818"/>
        <v>0.24446470161470807</v>
      </c>
      <c r="O359" s="66">
        <f t="shared" si="819"/>
        <v>-0.31577266998473957</v>
      </c>
      <c r="P359" s="66">
        <f t="shared" si="820"/>
        <v>8.4841276720316952E-2</v>
      </c>
      <c r="Q359" s="66">
        <f t="shared" si="821"/>
        <v>-0.19775778250727083</v>
      </c>
      <c r="R359" s="66">
        <f t="shared" si="822"/>
        <v>5.6077034177560235E-2</v>
      </c>
      <c r="S359" s="66">
        <f t="shared" si="823"/>
        <v>-2.1490517951490654E-3</v>
      </c>
      <c r="T359" s="66">
        <f t="shared" si="824"/>
        <v>1.4094535022311328E-2</v>
      </c>
      <c r="U359" s="66">
        <f t="shared" si="825"/>
        <v>-4.1930176764483462E-2</v>
      </c>
      <c r="V359" s="66">
        <f t="shared" si="826"/>
        <v>-0.27431270218483861</v>
      </c>
      <c r="W359" s="66">
        <f t="shared" si="827"/>
        <v>-0.27040275961197946</v>
      </c>
      <c r="X359" s="66">
        <f t="shared" si="828"/>
        <v>9.0682244971675652E-2</v>
      </c>
      <c r="Y359" s="66">
        <f t="shared" si="829"/>
        <v>-7.9746965856623206E-2</v>
      </c>
      <c r="Z359" s="66">
        <f t="shared" si="830"/>
        <v>-8.5292446844640393E-3</v>
      </c>
      <c r="AA359" s="66">
        <f t="shared" si="831"/>
        <v>-2.4318900536772058E-2</v>
      </c>
      <c r="AB359" s="66">
        <f t="shared" si="832"/>
        <v>-2.3866925272557366E-2</v>
      </c>
      <c r="AC359" s="66">
        <f t="shared" si="833"/>
        <v>0.13896833592155758</v>
      </c>
      <c r="AD359" s="66">
        <f t="shared" si="834"/>
        <v>-4.7882240334498248E-2</v>
      </c>
      <c r="AF359" s="4"/>
      <c r="AH359" s="3">
        <v>124</v>
      </c>
      <c r="AI359" s="66">
        <f t="shared" si="835"/>
        <v>0.31889848689323264</v>
      </c>
      <c r="AJ359" s="66">
        <f t="shared" si="838"/>
        <v>0.19520265908779832</v>
      </c>
      <c r="AK359" s="66">
        <f t="shared" si="838"/>
        <v>4.2848436560392346E-4</v>
      </c>
      <c r="AL359" s="66">
        <f t="shared" si="838"/>
        <v>-6.252418554499467E-2</v>
      </c>
      <c r="AM359" s="66">
        <f t="shared" si="838"/>
        <v>3.7017981481456387E-2</v>
      </c>
      <c r="AN359" s="66">
        <f t="shared" si="838"/>
        <v>7.577525389972932E-2</v>
      </c>
      <c r="AO359" s="66">
        <f t="shared" si="838"/>
        <v>-1.0765916292980409E-2</v>
      </c>
      <c r="AP359" s="66">
        <f t="shared" si="838"/>
        <v>9.5473796285439852E-2</v>
      </c>
      <c r="AQ359" s="66">
        <f t="shared" si="838"/>
        <v>-0.20243504126728415</v>
      </c>
      <c r="AR359" s="66">
        <f t="shared" si="838"/>
        <v>-8.2344286877514175E-2</v>
      </c>
      <c r="AS359" s="66">
        <f t="shared" si="838"/>
        <v>-2.0050532751520658E-2</v>
      </c>
      <c r="AT359" s="66">
        <f t="shared" si="838"/>
        <v>8.6959633129914546E-2</v>
      </c>
      <c r="AU359" s="66">
        <f t="shared" si="838"/>
        <v>6.6739470825656283E-3</v>
      </c>
      <c r="AV359" s="66">
        <f t="shared" si="838"/>
        <v>4.7105531296795372E-2</v>
      </c>
      <c r="AW359" s="66">
        <f t="shared" si="838"/>
        <v>5.0944047745184011E-2</v>
      </c>
      <c r="AX359" s="66">
        <f t="shared" si="838"/>
        <v>0.11910026042767098</v>
      </c>
      <c r="AY359" s="66">
        <f t="shared" si="838"/>
        <v>8.4374223576933638E-2</v>
      </c>
      <c r="AZ359" s="66">
        <f t="shared" si="838"/>
        <v>7.8796414220103188E-3</v>
      </c>
      <c r="BA359" s="66">
        <f t="shared" si="838"/>
        <v>4.6386602700188385E-2</v>
      </c>
      <c r="BB359" s="66">
        <f t="shared" si="838"/>
        <v>0.11986952454504333</v>
      </c>
      <c r="BC359" s="66">
        <f t="shared" si="838"/>
        <v>0.15288009422740426</v>
      </c>
      <c r="BD359" s="66">
        <f t="shared" si="838"/>
        <v>2.7861554602694735E-2</v>
      </c>
      <c r="BE359" s="66">
        <f t="shared" si="838"/>
        <v>-0.10122034005248604</v>
      </c>
      <c r="BF359" s="66">
        <f t="shared" si="838"/>
        <v>0.20943337637279355</v>
      </c>
      <c r="BG359" s="66">
        <f t="shared" si="838"/>
        <v>2.6181878830350794E-2</v>
      </c>
      <c r="BH359" s="66">
        <f t="shared" si="838"/>
        <v>0.14737849941414277</v>
      </c>
      <c r="BI359" s="66">
        <f t="shared" si="838"/>
        <v>1.1097536785711742E-2</v>
      </c>
      <c r="BJ359" s="66">
        <f t="shared" si="838"/>
        <v>5.1391952273551277E-2</v>
      </c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</row>
    <row r="360" spans="2:85" x14ac:dyDescent="0.3">
      <c r="B360" s="54"/>
      <c r="C360" s="3">
        <v>125</v>
      </c>
      <c r="D360" s="66">
        <f t="shared" si="808"/>
        <v>0.2101709381556667</v>
      </c>
      <c r="E360" s="66">
        <f t="shared" si="809"/>
        <v>0.34466790538489223</v>
      </c>
      <c r="F360" s="66">
        <f t="shared" si="810"/>
        <v>0.15758070901224155</v>
      </c>
      <c r="G360" s="66">
        <f t="shared" si="811"/>
        <v>1.1996124359871057E-2</v>
      </c>
      <c r="H360" s="66">
        <f t="shared" si="812"/>
        <v>8.6417160405359669E-2</v>
      </c>
      <c r="I360" s="66">
        <f t="shared" si="813"/>
        <v>0.25678866235830744</v>
      </c>
      <c r="J360" s="66">
        <f t="shared" si="814"/>
        <v>-3.7179713251376374E-2</v>
      </c>
      <c r="K360" s="66">
        <f t="shared" si="815"/>
        <v>7.194177660821513E-2</v>
      </c>
      <c r="L360" s="66">
        <f t="shared" si="816"/>
        <v>-0.36383095783609004</v>
      </c>
      <c r="M360" s="66">
        <f t="shared" si="817"/>
        <v>-0.40762179405797239</v>
      </c>
      <c r="N360" s="66">
        <f t="shared" si="818"/>
        <v>0.24446470161470807</v>
      </c>
      <c r="O360" s="66">
        <f t="shared" si="819"/>
        <v>-0.31577266998473957</v>
      </c>
      <c r="P360" s="66">
        <f t="shared" si="820"/>
        <v>8.4841276720316952E-2</v>
      </c>
      <c r="Q360" s="66">
        <f t="shared" si="821"/>
        <v>-0.19775778250727083</v>
      </c>
      <c r="R360" s="66">
        <f t="shared" si="822"/>
        <v>5.6077034177560235E-2</v>
      </c>
      <c r="S360" s="66">
        <f t="shared" si="823"/>
        <v>-2.1490517951490654E-3</v>
      </c>
      <c r="T360" s="66">
        <f t="shared" si="824"/>
        <v>1.4094535022311328E-2</v>
      </c>
      <c r="U360" s="66">
        <f t="shared" si="825"/>
        <v>-4.1930176764483462E-2</v>
      </c>
      <c r="V360" s="66">
        <f t="shared" si="826"/>
        <v>-0.27431270218483861</v>
      </c>
      <c r="W360" s="66">
        <f t="shared" si="827"/>
        <v>-0.27040275961197946</v>
      </c>
      <c r="X360" s="66">
        <f t="shared" si="828"/>
        <v>9.0682244971675652E-2</v>
      </c>
      <c r="Y360" s="66">
        <f t="shared" si="829"/>
        <v>-7.9746965856623206E-2</v>
      </c>
      <c r="Z360" s="66">
        <f t="shared" si="830"/>
        <v>-8.5292446844640393E-3</v>
      </c>
      <c r="AA360" s="66">
        <f t="shared" si="831"/>
        <v>-2.4318900536772058E-2</v>
      </c>
      <c r="AB360" s="66">
        <f t="shared" si="832"/>
        <v>-2.3866925272557366E-2</v>
      </c>
      <c r="AC360" s="66">
        <f t="shared" si="833"/>
        <v>0.13896833592155758</v>
      </c>
      <c r="AD360" s="66">
        <f t="shared" si="834"/>
        <v>-4.7882240334498248E-2</v>
      </c>
      <c r="AF360" s="4"/>
      <c r="AH360" s="3">
        <v>125</v>
      </c>
      <c r="AI360" s="66">
        <f t="shared" si="835"/>
        <v>0.31889848689323264</v>
      </c>
      <c r="AJ360" s="66">
        <f t="shared" si="838"/>
        <v>0.19520265908779832</v>
      </c>
      <c r="AK360" s="66">
        <f t="shared" si="838"/>
        <v>4.2848436560392346E-4</v>
      </c>
      <c r="AL360" s="66">
        <f t="shared" si="838"/>
        <v>-6.252418554499467E-2</v>
      </c>
      <c r="AM360" s="66">
        <f t="shared" si="838"/>
        <v>3.7017981481456387E-2</v>
      </c>
      <c r="AN360" s="66">
        <f t="shared" si="838"/>
        <v>7.577525389972932E-2</v>
      </c>
      <c r="AO360" s="66">
        <f t="shared" si="838"/>
        <v>-1.0765916292980409E-2</v>
      </c>
      <c r="AP360" s="66">
        <f t="shared" si="838"/>
        <v>9.5473796285439852E-2</v>
      </c>
      <c r="AQ360" s="66">
        <f t="shared" si="838"/>
        <v>-0.20243504126728415</v>
      </c>
      <c r="AR360" s="66">
        <f t="shared" si="838"/>
        <v>-8.2344286877514175E-2</v>
      </c>
      <c r="AS360" s="66">
        <f t="shared" si="838"/>
        <v>-2.0050532751520658E-2</v>
      </c>
      <c r="AT360" s="66">
        <f t="shared" si="838"/>
        <v>8.6959633129914546E-2</v>
      </c>
      <c r="AU360" s="66">
        <f t="shared" si="838"/>
        <v>6.6739470825656283E-3</v>
      </c>
      <c r="AV360" s="66">
        <f t="shared" si="838"/>
        <v>4.7105531296795372E-2</v>
      </c>
      <c r="AW360" s="66">
        <f t="shared" si="838"/>
        <v>5.0944047745184011E-2</v>
      </c>
      <c r="AX360" s="66">
        <f t="shared" si="838"/>
        <v>0.11910026042767098</v>
      </c>
      <c r="AY360" s="66">
        <f t="shared" si="838"/>
        <v>8.4374223576933638E-2</v>
      </c>
      <c r="AZ360" s="66">
        <f t="shared" si="838"/>
        <v>7.8796414220103188E-3</v>
      </c>
      <c r="BA360" s="66">
        <f t="shared" si="838"/>
        <v>4.6386602700188385E-2</v>
      </c>
      <c r="BB360" s="66">
        <f t="shared" si="838"/>
        <v>0.11986952454504333</v>
      </c>
      <c r="BC360" s="66">
        <f t="shared" si="838"/>
        <v>0.15288009422740426</v>
      </c>
      <c r="BD360" s="66">
        <f t="shared" si="838"/>
        <v>2.7861554602694735E-2</v>
      </c>
      <c r="BE360" s="66">
        <f t="shared" si="838"/>
        <v>-0.10122034005248604</v>
      </c>
      <c r="BF360" s="66">
        <f t="shared" si="838"/>
        <v>0.20943337637279355</v>
      </c>
      <c r="BG360" s="66">
        <f t="shared" si="838"/>
        <v>2.6181878830350794E-2</v>
      </c>
      <c r="BH360" s="66">
        <f t="shared" si="838"/>
        <v>0.14737849941414277</v>
      </c>
      <c r="BI360" s="66">
        <f t="shared" si="838"/>
        <v>1.1097536785711742E-2</v>
      </c>
      <c r="BJ360" s="66">
        <f t="shared" si="838"/>
        <v>5.1391952273551277E-2</v>
      </c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</row>
    <row r="361" spans="2:85" x14ac:dyDescent="0.3">
      <c r="B361" s="54"/>
      <c r="C361" s="3">
        <v>126</v>
      </c>
      <c r="D361" s="66">
        <f t="shared" si="808"/>
        <v>0.2101709381556667</v>
      </c>
      <c r="E361" s="66">
        <f t="shared" si="809"/>
        <v>0.34466790538489223</v>
      </c>
      <c r="F361" s="66">
        <f t="shared" si="810"/>
        <v>0.15758070901224155</v>
      </c>
      <c r="G361" s="66">
        <f t="shared" si="811"/>
        <v>1.1996124359871057E-2</v>
      </c>
      <c r="H361" s="66">
        <f t="shared" si="812"/>
        <v>8.6417160405359669E-2</v>
      </c>
      <c r="I361" s="66">
        <f t="shared" si="813"/>
        <v>0.25678866235830744</v>
      </c>
      <c r="J361" s="66">
        <f t="shared" si="814"/>
        <v>-3.7179713251376374E-2</v>
      </c>
      <c r="K361" s="66">
        <f t="shared" si="815"/>
        <v>7.194177660821513E-2</v>
      </c>
      <c r="L361" s="66">
        <f t="shared" si="816"/>
        <v>-0.36383095783609004</v>
      </c>
      <c r="M361" s="66">
        <f t="shared" si="817"/>
        <v>-0.40762179405797239</v>
      </c>
      <c r="N361" s="66">
        <f t="shared" si="818"/>
        <v>0.24446470161470807</v>
      </c>
      <c r="O361" s="66">
        <f t="shared" si="819"/>
        <v>-0.31577266998473957</v>
      </c>
      <c r="P361" s="66">
        <f t="shared" si="820"/>
        <v>8.4841276720316952E-2</v>
      </c>
      <c r="Q361" s="66">
        <f t="shared" si="821"/>
        <v>-0.19775778250727083</v>
      </c>
      <c r="R361" s="66">
        <f t="shared" si="822"/>
        <v>5.6077034177560235E-2</v>
      </c>
      <c r="S361" s="66">
        <f t="shared" si="823"/>
        <v>-2.1490517951490654E-3</v>
      </c>
      <c r="T361" s="66">
        <f t="shared" si="824"/>
        <v>1.4094535022311328E-2</v>
      </c>
      <c r="U361" s="66">
        <f t="shared" si="825"/>
        <v>-4.1930176764483462E-2</v>
      </c>
      <c r="V361" s="66">
        <f t="shared" si="826"/>
        <v>-0.27431270218483861</v>
      </c>
      <c r="W361" s="66">
        <f t="shared" si="827"/>
        <v>-0.27040275961197946</v>
      </c>
      <c r="X361" s="66">
        <f t="shared" si="828"/>
        <v>9.0682244971675652E-2</v>
      </c>
      <c r="Y361" s="66">
        <f t="shared" si="829"/>
        <v>-7.9746965856623206E-2</v>
      </c>
      <c r="Z361" s="66">
        <f t="shared" si="830"/>
        <v>-8.5292446844640393E-3</v>
      </c>
      <c r="AA361" s="66">
        <f t="shared" si="831"/>
        <v>-2.4318900536772058E-2</v>
      </c>
      <c r="AB361" s="66">
        <f t="shared" si="832"/>
        <v>-2.3866925272557366E-2</v>
      </c>
      <c r="AC361" s="66">
        <f t="shared" si="833"/>
        <v>0.13896833592155758</v>
      </c>
      <c r="AD361" s="66">
        <f t="shared" si="834"/>
        <v>-4.7882240334498248E-2</v>
      </c>
      <c r="AF361" s="4"/>
      <c r="AH361" s="3">
        <v>126</v>
      </c>
      <c r="AI361" s="66">
        <f t="shared" si="835"/>
        <v>0.31889848689323264</v>
      </c>
      <c r="AJ361" s="66">
        <f t="shared" si="838"/>
        <v>0.19520265908779832</v>
      </c>
      <c r="AK361" s="66">
        <f t="shared" si="838"/>
        <v>4.2848436560392346E-4</v>
      </c>
      <c r="AL361" s="66">
        <f t="shared" si="838"/>
        <v>-6.252418554499467E-2</v>
      </c>
      <c r="AM361" s="66">
        <f t="shared" si="838"/>
        <v>3.7017981481456387E-2</v>
      </c>
      <c r="AN361" s="66">
        <f t="shared" si="838"/>
        <v>7.577525389972932E-2</v>
      </c>
      <c r="AO361" s="66">
        <f t="shared" si="838"/>
        <v>-1.0765916292980409E-2</v>
      </c>
      <c r="AP361" s="66">
        <f t="shared" si="838"/>
        <v>9.5473796285439852E-2</v>
      </c>
      <c r="AQ361" s="66">
        <f t="shared" si="838"/>
        <v>-0.20243504126728415</v>
      </c>
      <c r="AR361" s="66">
        <f t="shared" si="838"/>
        <v>-8.2344286877514175E-2</v>
      </c>
      <c r="AS361" s="66">
        <f t="shared" si="838"/>
        <v>-2.0050532751520658E-2</v>
      </c>
      <c r="AT361" s="66">
        <f t="shared" si="838"/>
        <v>8.6959633129914546E-2</v>
      </c>
      <c r="AU361" s="66">
        <f t="shared" si="838"/>
        <v>6.6739470825656283E-3</v>
      </c>
      <c r="AV361" s="66">
        <f t="shared" si="838"/>
        <v>4.7105531296795372E-2</v>
      </c>
      <c r="AW361" s="66">
        <f t="shared" si="838"/>
        <v>5.0944047745184011E-2</v>
      </c>
      <c r="AX361" s="66">
        <f t="shared" si="838"/>
        <v>0.11910026042767098</v>
      </c>
      <c r="AY361" s="66">
        <f t="shared" si="838"/>
        <v>8.4374223576933638E-2</v>
      </c>
      <c r="AZ361" s="66">
        <f t="shared" si="838"/>
        <v>7.8796414220103188E-3</v>
      </c>
      <c r="BA361" s="66">
        <f t="shared" si="838"/>
        <v>4.6386602700188385E-2</v>
      </c>
      <c r="BB361" s="66">
        <f t="shared" si="838"/>
        <v>0.11986952454504333</v>
      </c>
      <c r="BC361" s="66">
        <f t="shared" si="838"/>
        <v>0.15288009422740426</v>
      </c>
      <c r="BD361" s="66">
        <f t="shared" si="838"/>
        <v>2.7861554602694735E-2</v>
      </c>
      <c r="BE361" s="66">
        <f t="shared" si="838"/>
        <v>-0.10122034005248604</v>
      </c>
      <c r="BF361" s="66">
        <f t="shared" si="838"/>
        <v>0.20943337637279355</v>
      </c>
      <c r="BG361" s="66">
        <f t="shared" si="838"/>
        <v>2.6181878830350794E-2</v>
      </c>
      <c r="BH361" s="66">
        <f t="shared" si="838"/>
        <v>0.14737849941414277</v>
      </c>
      <c r="BI361" s="66">
        <f t="shared" si="838"/>
        <v>1.1097536785711742E-2</v>
      </c>
      <c r="BJ361" s="66">
        <f t="shared" si="838"/>
        <v>5.1391952273551277E-2</v>
      </c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</row>
    <row r="362" spans="2:85" x14ac:dyDescent="0.3">
      <c r="B362" s="54"/>
      <c r="C362" s="3">
        <v>127</v>
      </c>
      <c r="D362" s="66">
        <f t="shared" si="808"/>
        <v>0.2101709381556667</v>
      </c>
      <c r="E362" s="66">
        <f t="shared" si="809"/>
        <v>0.34466790538489223</v>
      </c>
      <c r="F362" s="66">
        <f t="shared" si="810"/>
        <v>0.15758070901224155</v>
      </c>
      <c r="G362" s="66">
        <f t="shared" si="811"/>
        <v>1.1996124359871057E-2</v>
      </c>
      <c r="H362" s="66">
        <f t="shared" si="812"/>
        <v>8.6417160405359669E-2</v>
      </c>
      <c r="I362" s="66">
        <f t="shared" si="813"/>
        <v>0.25678866235830744</v>
      </c>
      <c r="J362" s="66">
        <f t="shared" si="814"/>
        <v>-3.7179713251376374E-2</v>
      </c>
      <c r="K362" s="66">
        <f t="shared" si="815"/>
        <v>7.194177660821513E-2</v>
      </c>
      <c r="L362" s="66">
        <f t="shared" si="816"/>
        <v>-0.36383095783609004</v>
      </c>
      <c r="M362" s="66">
        <f t="shared" si="817"/>
        <v>-0.40762179405797239</v>
      </c>
      <c r="N362" s="66">
        <f t="shared" si="818"/>
        <v>0.24446470161470807</v>
      </c>
      <c r="O362" s="66">
        <f t="shared" si="819"/>
        <v>-0.31577266998473957</v>
      </c>
      <c r="P362" s="66">
        <f t="shared" si="820"/>
        <v>8.4841276720316952E-2</v>
      </c>
      <c r="Q362" s="66">
        <f t="shared" si="821"/>
        <v>-0.19775778250727083</v>
      </c>
      <c r="R362" s="66">
        <f t="shared" si="822"/>
        <v>5.6077034177560235E-2</v>
      </c>
      <c r="S362" s="66">
        <f t="shared" si="823"/>
        <v>-2.1490517951490654E-3</v>
      </c>
      <c r="T362" s="66">
        <f t="shared" si="824"/>
        <v>1.4094535022311328E-2</v>
      </c>
      <c r="U362" s="66">
        <f t="shared" si="825"/>
        <v>-4.1930176764483462E-2</v>
      </c>
      <c r="V362" s="66">
        <f t="shared" si="826"/>
        <v>-0.27431270218483861</v>
      </c>
      <c r="W362" s="66">
        <f t="shared" si="827"/>
        <v>-0.27040275961197946</v>
      </c>
      <c r="X362" s="66">
        <f t="shared" si="828"/>
        <v>9.0682244971675652E-2</v>
      </c>
      <c r="Y362" s="66">
        <f t="shared" si="829"/>
        <v>-7.9746965856623206E-2</v>
      </c>
      <c r="Z362" s="66">
        <f t="shared" si="830"/>
        <v>-8.5292446844640393E-3</v>
      </c>
      <c r="AA362" s="66">
        <f t="shared" si="831"/>
        <v>-2.4318900536772058E-2</v>
      </c>
      <c r="AB362" s="66">
        <f t="shared" si="832"/>
        <v>-2.3866925272557366E-2</v>
      </c>
      <c r="AC362" s="66">
        <f t="shared" si="833"/>
        <v>0.13896833592155758</v>
      </c>
      <c r="AD362" s="66">
        <f t="shared" si="834"/>
        <v>-4.7882240334498248E-2</v>
      </c>
      <c r="AF362" s="4"/>
      <c r="AH362" s="3">
        <v>127</v>
      </c>
      <c r="AI362" s="66">
        <f t="shared" si="835"/>
        <v>0.31889848689323264</v>
      </c>
      <c r="AJ362" s="66">
        <f t="shared" si="838"/>
        <v>0.19520265908779832</v>
      </c>
      <c r="AK362" s="66">
        <f t="shared" si="838"/>
        <v>4.2848436560392346E-4</v>
      </c>
      <c r="AL362" s="66">
        <f t="shared" si="838"/>
        <v>-6.252418554499467E-2</v>
      </c>
      <c r="AM362" s="66">
        <f t="shared" si="838"/>
        <v>3.7017981481456387E-2</v>
      </c>
      <c r="AN362" s="66">
        <f t="shared" si="838"/>
        <v>7.577525389972932E-2</v>
      </c>
      <c r="AO362" s="66">
        <f t="shared" si="838"/>
        <v>-1.0765916292980409E-2</v>
      </c>
      <c r="AP362" s="66">
        <f t="shared" si="838"/>
        <v>9.5473796285439852E-2</v>
      </c>
      <c r="AQ362" s="66">
        <f t="shared" si="838"/>
        <v>-0.20243504126728415</v>
      </c>
      <c r="AR362" s="66">
        <f t="shared" si="838"/>
        <v>-8.2344286877514175E-2</v>
      </c>
      <c r="AS362" s="66">
        <f t="shared" si="838"/>
        <v>-2.0050532751520658E-2</v>
      </c>
      <c r="AT362" s="66">
        <f t="shared" si="838"/>
        <v>8.6959633129914546E-2</v>
      </c>
      <c r="AU362" s="66">
        <f t="shared" si="838"/>
        <v>6.6739470825656283E-3</v>
      </c>
      <c r="AV362" s="66">
        <f t="shared" si="838"/>
        <v>4.7105531296795372E-2</v>
      </c>
      <c r="AW362" s="66">
        <f t="shared" si="838"/>
        <v>5.0944047745184011E-2</v>
      </c>
      <c r="AX362" s="66">
        <f t="shared" si="838"/>
        <v>0.11910026042767098</v>
      </c>
      <c r="AY362" s="66">
        <f t="shared" si="838"/>
        <v>8.4374223576933638E-2</v>
      </c>
      <c r="AZ362" s="66">
        <f t="shared" si="838"/>
        <v>7.8796414220103188E-3</v>
      </c>
      <c r="BA362" s="66">
        <f t="shared" si="838"/>
        <v>4.6386602700188385E-2</v>
      </c>
      <c r="BB362" s="66">
        <f t="shared" si="838"/>
        <v>0.11986952454504333</v>
      </c>
      <c r="BC362" s="66">
        <f t="shared" si="838"/>
        <v>0.15288009422740426</v>
      </c>
      <c r="BD362" s="66">
        <f t="shared" si="838"/>
        <v>2.7861554602694735E-2</v>
      </c>
      <c r="BE362" s="66">
        <f t="shared" si="838"/>
        <v>-0.10122034005248604</v>
      </c>
      <c r="BF362" s="66">
        <f t="shared" si="838"/>
        <v>0.20943337637279355</v>
      </c>
      <c r="BG362" s="66">
        <f t="shared" si="838"/>
        <v>2.6181878830350794E-2</v>
      </c>
      <c r="BH362" s="66">
        <f t="shared" si="838"/>
        <v>0.14737849941414277</v>
      </c>
      <c r="BI362" s="66">
        <f t="shared" si="838"/>
        <v>1.1097536785711742E-2</v>
      </c>
      <c r="BJ362" s="66">
        <f t="shared" si="838"/>
        <v>5.1391952273551277E-2</v>
      </c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</row>
    <row r="363" spans="2:85" x14ac:dyDescent="0.3">
      <c r="B363" s="54"/>
      <c r="C363" s="3">
        <v>128</v>
      </c>
      <c r="D363" s="66">
        <f t="shared" si="808"/>
        <v>0.2101709381556667</v>
      </c>
      <c r="E363" s="66">
        <f t="shared" si="809"/>
        <v>0.34466790538489223</v>
      </c>
      <c r="F363" s="66">
        <f t="shared" si="810"/>
        <v>0.15758070901224155</v>
      </c>
      <c r="G363" s="66">
        <f t="shared" si="811"/>
        <v>1.1996124359871057E-2</v>
      </c>
      <c r="H363" s="66">
        <f t="shared" si="812"/>
        <v>8.6417160405359669E-2</v>
      </c>
      <c r="I363" s="66">
        <f t="shared" si="813"/>
        <v>0.25678866235830744</v>
      </c>
      <c r="J363" s="66">
        <f t="shared" si="814"/>
        <v>-3.7179713251376374E-2</v>
      </c>
      <c r="K363" s="66">
        <f t="shared" si="815"/>
        <v>7.194177660821513E-2</v>
      </c>
      <c r="L363" s="66">
        <f t="shared" si="816"/>
        <v>-0.36383095783609004</v>
      </c>
      <c r="M363" s="66">
        <f t="shared" si="817"/>
        <v>-0.40762179405797239</v>
      </c>
      <c r="N363" s="66">
        <f t="shared" si="818"/>
        <v>0.24446470161470807</v>
      </c>
      <c r="O363" s="66">
        <f t="shared" si="819"/>
        <v>-0.31577266998473957</v>
      </c>
      <c r="P363" s="66">
        <f t="shared" si="820"/>
        <v>8.4841276720316952E-2</v>
      </c>
      <c r="Q363" s="66">
        <f t="shared" si="821"/>
        <v>-0.19775778250727083</v>
      </c>
      <c r="R363" s="66">
        <f t="shared" si="822"/>
        <v>5.6077034177560235E-2</v>
      </c>
      <c r="S363" s="66">
        <f t="shared" si="823"/>
        <v>-2.1490517951490654E-3</v>
      </c>
      <c r="T363" s="66">
        <f t="shared" si="824"/>
        <v>1.4094535022311328E-2</v>
      </c>
      <c r="U363" s="66">
        <f t="shared" si="825"/>
        <v>-4.1930176764483462E-2</v>
      </c>
      <c r="V363" s="66">
        <f t="shared" si="826"/>
        <v>-0.27431270218483861</v>
      </c>
      <c r="W363" s="66">
        <f t="shared" si="827"/>
        <v>-0.27040275961197946</v>
      </c>
      <c r="X363" s="66">
        <f t="shared" si="828"/>
        <v>9.0682244971675652E-2</v>
      </c>
      <c r="Y363" s="66">
        <f t="shared" si="829"/>
        <v>-7.9746965856623206E-2</v>
      </c>
      <c r="Z363" s="66">
        <f t="shared" si="830"/>
        <v>-8.5292446844640393E-3</v>
      </c>
      <c r="AA363" s="66">
        <f t="shared" si="831"/>
        <v>-2.4318900536772058E-2</v>
      </c>
      <c r="AB363" s="66">
        <f t="shared" si="832"/>
        <v>-2.3866925272557366E-2</v>
      </c>
      <c r="AC363" s="66">
        <f t="shared" si="833"/>
        <v>0.13896833592155758</v>
      </c>
      <c r="AD363" s="66">
        <f t="shared" si="834"/>
        <v>-4.7882240334498248E-2</v>
      </c>
      <c r="AF363" s="4"/>
      <c r="AH363" s="3">
        <v>128</v>
      </c>
      <c r="AI363" s="66">
        <f t="shared" si="835"/>
        <v>0.31889848689323264</v>
      </c>
      <c r="AJ363" s="66">
        <f t="shared" si="838"/>
        <v>0.19520265908779832</v>
      </c>
      <c r="AK363" s="66">
        <f t="shared" si="838"/>
        <v>4.2848436560392346E-4</v>
      </c>
      <c r="AL363" s="66">
        <f t="shared" si="838"/>
        <v>-6.252418554499467E-2</v>
      </c>
      <c r="AM363" s="66">
        <f t="shared" si="838"/>
        <v>3.7017981481456387E-2</v>
      </c>
      <c r="AN363" s="66">
        <f t="shared" si="838"/>
        <v>7.577525389972932E-2</v>
      </c>
      <c r="AO363" s="66">
        <f t="shared" si="838"/>
        <v>-1.0765916292980409E-2</v>
      </c>
      <c r="AP363" s="66">
        <f t="shared" si="838"/>
        <v>9.5473796285439852E-2</v>
      </c>
      <c r="AQ363" s="66">
        <f t="shared" si="838"/>
        <v>-0.20243504126728415</v>
      </c>
      <c r="AR363" s="66">
        <f t="shared" si="838"/>
        <v>-8.2344286877514175E-2</v>
      </c>
      <c r="AS363" s="66">
        <f t="shared" si="838"/>
        <v>-2.0050532751520658E-2</v>
      </c>
      <c r="AT363" s="66">
        <f t="shared" si="838"/>
        <v>8.6959633129914546E-2</v>
      </c>
      <c r="AU363" s="66">
        <f t="shared" si="838"/>
        <v>6.6739470825656283E-3</v>
      </c>
      <c r="AV363" s="66">
        <f t="shared" si="838"/>
        <v>4.7105531296795372E-2</v>
      </c>
      <c r="AW363" s="66">
        <f t="shared" si="838"/>
        <v>5.0944047745184011E-2</v>
      </c>
      <c r="AX363" s="66">
        <f t="shared" si="838"/>
        <v>0.11910026042767098</v>
      </c>
      <c r="AY363" s="66">
        <f t="shared" si="838"/>
        <v>8.4374223576933638E-2</v>
      </c>
      <c r="AZ363" s="66">
        <f t="shared" si="838"/>
        <v>7.8796414220103188E-3</v>
      </c>
      <c r="BA363" s="66">
        <f t="shared" si="838"/>
        <v>4.6386602700188385E-2</v>
      </c>
      <c r="BB363" s="66">
        <f t="shared" si="838"/>
        <v>0.11986952454504333</v>
      </c>
      <c r="BC363" s="66">
        <f t="shared" si="838"/>
        <v>0.15288009422740426</v>
      </c>
      <c r="BD363" s="66">
        <f t="shared" si="838"/>
        <v>2.7861554602694735E-2</v>
      </c>
      <c r="BE363" s="66">
        <f t="shared" si="838"/>
        <v>-0.10122034005248604</v>
      </c>
      <c r="BF363" s="66">
        <f t="shared" si="838"/>
        <v>0.20943337637279355</v>
      </c>
      <c r="BG363" s="66">
        <f t="shared" si="838"/>
        <v>2.6181878830350794E-2</v>
      </c>
      <c r="BH363" s="66">
        <f t="shared" si="838"/>
        <v>0.14737849941414277</v>
      </c>
      <c r="BI363" s="66">
        <f t="shared" si="838"/>
        <v>1.1097536785711742E-2</v>
      </c>
      <c r="BJ363" s="66">
        <f t="shared" si="838"/>
        <v>5.1391952273551277E-2</v>
      </c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</row>
    <row r="364" spans="2:85" x14ac:dyDescent="0.3">
      <c r="B364" s="54"/>
      <c r="C364" s="3">
        <v>129</v>
      </c>
      <c r="D364" s="66">
        <f t="shared" si="808"/>
        <v>0.2101709381556667</v>
      </c>
      <c r="E364" s="66">
        <f t="shared" si="809"/>
        <v>0.34466790538489223</v>
      </c>
      <c r="F364" s="66">
        <f t="shared" si="810"/>
        <v>0.15758070901224155</v>
      </c>
      <c r="G364" s="66">
        <f t="shared" si="811"/>
        <v>1.1996124359871057E-2</v>
      </c>
      <c r="H364" s="66">
        <f t="shared" si="812"/>
        <v>8.6417160405359669E-2</v>
      </c>
      <c r="I364" s="66">
        <f t="shared" si="813"/>
        <v>0.25678866235830744</v>
      </c>
      <c r="J364" s="66">
        <f t="shared" si="814"/>
        <v>-3.7179713251376374E-2</v>
      </c>
      <c r="K364" s="66">
        <f t="shared" si="815"/>
        <v>7.194177660821513E-2</v>
      </c>
      <c r="L364" s="66">
        <f t="shared" si="816"/>
        <v>-0.36383095783609004</v>
      </c>
      <c r="M364" s="66">
        <f t="shared" si="817"/>
        <v>-0.40762179405797239</v>
      </c>
      <c r="N364" s="66">
        <f t="shared" si="818"/>
        <v>0.24446470161470807</v>
      </c>
      <c r="O364" s="66">
        <f t="shared" si="819"/>
        <v>-0.31577266998473957</v>
      </c>
      <c r="P364" s="66">
        <f t="shared" si="820"/>
        <v>8.4841276720316952E-2</v>
      </c>
      <c r="Q364" s="66">
        <f t="shared" si="821"/>
        <v>-0.19775778250727083</v>
      </c>
      <c r="R364" s="66">
        <f t="shared" si="822"/>
        <v>5.6077034177560235E-2</v>
      </c>
      <c r="S364" s="66">
        <f t="shared" si="823"/>
        <v>-2.1490517951490654E-3</v>
      </c>
      <c r="T364" s="66">
        <f t="shared" si="824"/>
        <v>1.4094535022311328E-2</v>
      </c>
      <c r="U364" s="66">
        <f t="shared" si="825"/>
        <v>-4.1930176764483462E-2</v>
      </c>
      <c r="V364" s="66">
        <f t="shared" si="826"/>
        <v>-0.27431270218483861</v>
      </c>
      <c r="W364" s="66">
        <f t="shared" si="827"/>
        <v>-0.27040275961197946</v>
      </c>
      <c r="X364" s="66">
        <f t="shared" si="828"/>
        <v>9.0682244971675652E-2</v>
      </c>
      <c r="Y364" s="66">
        <f t="shared" si="829"/>
        <v>-7.9746965856623206E-2</v>
      </c>
      <c r="Z364" s="66">
        <f t="shared" si="830"/>
        <v>-8.5292446844640393E-3</v>
      </c>
      <c r="AA364" s="66">
        <f t="shared" si="831"/>
        <v>-2.4318900536772058E-2</v>
      </c>
      <c r="AB364" s="66">
        <f t="shared" si="832"/>
        <v>-2.3866925272557366E-2</v>
      </c>
      <c r="AC364" s="66">
        <f t="shared" si="833"/>
        <v>0.13896833592155758</v>
      </c>
      <c r="AD364" s="66">
        <f t="shared" si="834"/>
        <v>-4.7882240334498248E-2</v>
      </c>
      <c r="AF364" s="4"/>
      <c r="AH364" s="3">
        <v>129</v>
      </c>
      <c r="AI364" s="66">
        <f t="shared" si="835"/>
        <v>0.31889848689323264</v>
      </c>
      <c r="AJ364" s="66">
        <f t="shared" si="838"/>
        <v>0.19520265908779832</v>
      </c>
      <c r="AK364" s="66">
        <f t="shared" si="838"/>
        <v>4.2848436560392346E-4</v>
      </c>
      <c r="AL364" s="66">
        <f t="shared" si="838"/>
        <v>-6.252418554499467E-2</v>
      </c>
      <c r="AM364" s="66">
        <f t="shared" si="838"/>
        <v>3.7017981481456387E-2</v>
      </c>
      <c r="AN364" s="66">
        <f t="shared" si="838"/>
        <v>7.577525389972932E-2</v>
      </c>
      <c r="AO364" s="66">
        <f t="shared" si="838"/>
        <v>-1.0765916292980409E-2</v>
      </c>
      <c r="AP364" s="66">
        <f t="shared" si="838"/>
        <v>9.5473796285439852E-2</v>
      </c>
      <c r="AQ364" s="66">
        <f t="shared" si="838"/>
        <v>-0.20243504126728415</v>
      </c>
      <c r="AR364" s="66">
        <f t="shared" si="838"/>
        <v>-8.2344286877514175E-2</v>
      </c>
      <c r="AS364" s="66">
        <f t="shared" si="838"/>
        <v>-2.0050532751520658E-2</v>
      </c>
      <c r="AT364" s="66">
        <f t="shared" si="838"/>
        <v>8.6959633129914546E-2</v>
      </c>
      <c r="AU364" s="66">
        <f t="shared" si="838"/>
        <v>6.6739470825656283E-3</v>
      </c>
      <c r="AV364" s="66">
        <f t="shared" si="838"/>
        <v>4.7105531296795372E-2</v>
      </c>
      <c r="AW364" s="66">
        <f t="shared" si="838"/>
        <v>5.0944047745184011E-2</v>
      </c>
      <c r="AX364" s="66">
        <f t="shared" si="838"/>
        <v>0.11910026042767098</v>
      </c>
      <c r="AY364" s="66">
        <f t="shared" si="838"/>
        <v>8.4374223576933638E-2</v>
      </c>
      <c r="AZ364" s="66">
        <f t="shared" si="838"/>
        <v>7.8796414220103188E-3</v>
      </c>
      <c r="BA364" s="66">
        <f t="shared" si="838"/>
        <v>4.6386602700188385E-2</v>
      </c>
      <c r="BB364" s="66">
        <f t="shared" si="838"/>
        <v>0.11986952454504333</v>
      </c>
      <c r="BC364" s="66">
        <f t="shared" si="838"/>
        <v>0.15288009422740426</v>
      </c>
      <c r="BD364" s="66">
        <f t="shared" si="838"/>
        <v>2.7861554602694735E-2</v>
      </c>
      <c r="BE364" s="66">
        <f t="shared" si="838"/>
        <v>-0.10122034005248604</v>
      </c>
      <c r="BF364" s="66">
        <f t="shared" si="838"/>
        <v>0.20943337637279355</v>
      </c>
      <c r="BG364" s="66">
        <f t="shared" si="838"/>
        <v>2.6181878830350794E-2</v>
      </c>
      <c r="BH364" s="66">
        <f t="shared" si="838"/>
        <v>0.14737849941414277</v>
      </c>
      <c r="BI364" s="66">
        <f t="shared" si="838"/>
        <v>1.1097536785711742E-2</v>
      </c>
      <c r="BJ364" s="66">
        <f t="shared" si="838"/>
        <v>5.1391952273551277E-2</v>
      </c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</row>
    <row r="365" spans="2:85" x14ac:dyDescent="0.3">
      <c r="B365" s="54"/>
      <c r="C365" s="67">
        <v>130</v>
      </c>
      <c r="D365" s="66">
        <f t="shared" ref="D365:D382" si="839">D$225</f>
        <v>-0.12052390207079076</v>
      </c>
      <c r="E365" s="66">
        <f t="shared" ref="E365:E382" si="840">E$225</f>
        <v>0.38851708220822839</v>
      </c>
      <c r="F365" s="66">
        <f t="shared" ref="F365:F382" si="841">F$225</f>
        <v>0.19167199157447096</v>
      </c>
      <c r="G365" s="66">
        <f t="shared" ref="G365:G382" si="842">G$225</f>
        <v>8.1427961953713018E-2</v>
      </c>
      <c r="H365" s="66">
        <f t="shared" ref="H365:H382" si="843">H$225</f>
        <v>0.15992850263795969</v>
      </c>
      <c r="I365" s="66">
        <f t="shared" ref="I365:I382" si="844">I$225</f>
        <v>0.24752375316920477</v>
      </c>
      <c r="J365" s="66">
        <f t="shared" ref="J365:J382" si="845">J$225</f>
        <v>-2.8184417666540888E-2</v>
      </c>
      <c r="K365" s="66">
        <f t="shared" ref="K365:K382" si="846">K$225</f>
        <v>-1.9441820085256585E-2</v>
      </c>
      <c r="L365" s="66">
        <f t="shared" ref="L365:L382" si="847">L$225</f>
        <v>0.12992145741818739</v>
      </c>
      <c r="M365" s="66">
        <f t="shared" ref="M365:M382" si="848">M$225</f>
        <v>-0.28405971700036992</v>
      </c>
      <c r="N365" s="66">
        <f t="shared" ref="N365:N382" si="849">N$225</f>
        <v>0.40757904644889403</v>
      </c>
      <c r="O365" s="66">
        <f t="shared" ref="O365:O382" si="850">O$225</f>
        <v>-0.37401121321050235</v>
      </c>
      <c r="P365" s="66">
        <f t="shared" ref="P365:P382" si="851">P$225</f>
        <v>0.21338910296679717</v>
      </c>
      <c r="Q365" s="66">
        <f t="shared" ref="Q365:Q382" si="852">Q$225</f>
        <v>-0.25947016228200542</v>
      </c>
      <c r="R365" s="66">
        <f t="shared" ref="R365:R382" si="853">R$225</f>
        <v>5.842515772984138E-2</v>
      </c>
      <c r="S365" s="66">
        <f t="shared" ref="S365:S382" si="854">S$225</f>
        <v>4.4458916587381624E-2</v>
      </c>
      <c r="T365" s="66">
        <f t="shared" ref="T365:T382" si="855">T$225</f>
        <v>-3.5171451848900949E-2</v>
      </c>
      <c r="U365" s="66">
        <f t="shared" ref="U365:U382" si="856">U$225</f>
        <v>1.0178823397150205E-2</v>
      </c>
      <c r="V365" s="66">
        <f t="shared" ref="V365:V382" si="857">V$225</f>
        <v>-0.40152766442144194</v>
      </c>
      <c r="W365" s="66">
        <f t="shared" ref="W365:W382" si="858">W$225</f>
        <v>-0.32347977114081344</v>
      </c>
      <c r="X365" s="66">
        <f t="shared" ref="X365:X382" si="859">X$225</f>
        <v>-7.7310919733493078E-2</v>
      </c>
      <c r="Y365" s="66">
        <f t="shared" ref="Y365:Y382" si="860">Y$225</f>
        <v>-0.1547740377847947</v>
      </c>
      <c r="Z365" s="66">
        <f t="shared" ref="Z365:Z382" si="861">Z$225</f>
        <v>8.8665394080021387E-2</v>
      </c>
      <c r="AA365" s="66">
        <f t="shared" ref="AA365:AA382" si="862">AA$225</f>
        <v>-0.25074651714220481</v>
      </c>
      <c r="AB365" s="66">
        <f t="shared" ref="AB365:AB382" si="863">AB$225</f>
        <v>-6.4839175015410935E-2</v>
      </c>
      <c r="AC365" s="66">
        <f t="shared" ref="AC365:AC382" si="864">AC$225</f>
        <v>1.2325690730940609E-2</v>
      </c>
      <c r="AD365" s="66">
        <f t="shared" ref="AD365:AD382" si="865">AD$225</f>
        <v>-5.2173878248777027E-2</v>
      </c>
      <c r="AF365" s="4"/>
      <c r="AH365" s="7">
        <v>130</v>
      </c>
      <c r="AI365" s="66">
        <f t="shared" ref="AI365:AX382" si="866">AI$225</f>
        <v>-2.4247857601397964E-2</v>
      </c>
      <c r="AJ365" s="66">
        <f t="shared" si="866"/>
        <v>0.22660033164296123</v>
      </c>
      <c r="AK365" s="66">
        <f t="shared" si="866"/>
        <v>2.2068262659660252E-2</v>
      </c>
      <c r="AL365" s="66">
        <f t="shared" si="866"/>
        <v>-5.5438522193262188E-3</v>
      </c>
      <c r="AM365" s="66">
        <f t="shared" si="866"/>
        <v>9.8077819445883188E-2</v>
      </c>
      <c r="AN365" s="66">
        <f t="shared" si="866"/>
        <v>5.4058840442453536E-2</v>
      </c>
      <c r="AO365" s="66">
        <f t="shared" si="866"/>
        <v>-1.4222124976318256E-2</v>
      </c>
      <c r="AP365" s="66">
        <f t="shared" si="866"/>
        <v>-8.3613046762051804E-3</v>
      </c>
      <c r="AQ365" s="66">
        <f t="shared" si="866"/>
        <v>0.2788658697188201</v>
      </c>
      <c r="AR365" s="66">
        <f t="shared" si="866"/>
        <v>2.8766285911915084E-2</v>
      </c>
      <c r="AS365" s="66">
        <f t="shared" si="866"/>
        <v>0.13061230781449204</v>
      </c>
      <c r="AT365" s="66">
        <f t="shared" si="866"/>
        <v>1.6269585635978554E-2</v>
      </c>
      <c r="AU365" s="66">
        <f t="shared" si="866"/>
        <v>0.12277026906087275</v>
      </c>
      <c r="AV365" s="66">
        <f t="shared" si="866"/>
        <v>-2.7058352746112742E-2</v>
      </c>
      <c r="AW365" s="66">
        <f t="shared" si="866"/>
        <v>4.0840667029292066E-2</v>
      </c>
      <c r="AX365" s="66">
        <f t="shared" si="866"/>
        <v>0.15325672454202863</v>
      </c>
      <c r="AY365" s="66">
        <f t="shared" ref="AJ365:BI375" si="867">AY$225</f>
        <v>2.2656732437548181E-2</v>
      </c>
      <c r="AZ365" s="66">
        <f t="shared" si="867"/>
        <v>4.7537137315470691E-2</v>
      </c>
      <c r="BA365" s="66">
        <f t="shared" si="867"/>
        <v>-9.3279863804588123E-2</v>
      </c>
      <c r="BB365" s="66">
        <f t="shared" si="867"/>
        <v>5.4341008748036053E-2</v>
      </c>
      <c r="BC365" s="66">
        <f t="shared" si="867"/>
        <v>-2.7564574745937636E-2</v>
      </c>
      <c r="BD365" s="66">
        <f t="shared" si="867"/>
        <v>-5.9617021593649927E-2</v>
      </c>
      <c r="BE365" s="66">
        <f t="shared" si="867"/>
        <v>-1.6477205556173668E-2</v>
      </c>
      <c r="BF365" s="66">
        <f t="shared" si="867"/>
        <v>-2.9445744500812367E-2</v>
      </c>
      <c r="BG365" s="66">
        <f t="shared" si="867"/>
        <v>-2.7241875180675841E-2</v>
      </c>
      <c r="BH365" s="66">
        <f t="shared" si="867"/>
        <v>8.2843499553524793E-3</v>
      </c>
      <c r="BI365" s="66">
        <f t="shared" si="867"/>
        <v>-5.6456053967402524E-3</v>
      </c>
      <c r="BJ365" s="66">
        <f t="shared" ref="BJ365:BJ374" si="868">BJ$225</f>
        <v>3.5788918865289863E-2</v>
      </c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</row>
    <row r="366" spans="2:85" x14ac:dyDescent="0.3">
      <c r="B366" s="54"/>
      <c r="C366" s="3">
        <v>131</v>
      </c>
      <c r="D366" s="66">
        <f t="shared" si="839"/>
        <v>-0.12052390207079076</v>
      </c>
      <c r="E366" s="66">
        <f t="shared" si="840"/>
        <v>0.38851708220822839</v>
      </c>
      <c r="F366" s="66">
        <f t="shared" si="841"/>
        <v>0.19167199157447096</v>
      </c>
      <c r="G366" s="66">
        <f t="shared" si="842"/>
        <v>8.1427961953713018E-2</v>
      </c>
      <c r="H366" s="66">
        <f t="shared" si="843"/>
        <v>0.15992850263795969</v>
      </c>
      <c r="I366" s="66">
        <f t="shared" si="844"/>
        <v>0.24752375316920477</v>
      </c>
      <c r="J366" s="66">
        <f t="shared" si="845"/>
        <v>-2.8184417666540888E-2</v>
      </c>
      <c r="K366" s="66">
        <f t="shared" si="846"/>
        <v>-1.9441820085256585E-2</v>
      </c>
      <c r="L366" s="66">
        <f t="shared" si="847"/>
        <v>0.12992145741818739</v>
      </c>
      <c r="M366" s="66">
        <f t="shared" si="848"/>
        <v>-0.28405971700036992</v>
      </c>
      <c r="N366" s="66">
        <f t="shared" si="849"/>
        <v>0.40757904644889403</v>
      </c>
      <c r="O366" s="66">
        <f t="shared" si="850"/>
        <v>-0.37401121321050235</v>
      </c>
      <c r="P366" s="66">
        <f t="shared" si="851"/>
        <v>0.21338910296679717</v>
      </c>
      <c r="Q366" s="66">
        <f t="shared" si="852"/>
        <v>-0.25947016228200542</v>
      </c>
      <c r="R366" s="66">
        <f t="shared" si="853"/>
        <v>5.842515772984138E-2</v>
      </c>
      <c r="S366" s="66">
        <f t="shared" si="854"/>
        <v>4.4458916587381624E-2</v>
      </c>
      <c r="T366" s="66">
        <f t="shared" si="855"/>
        <v>-3.5171451848900949E-2</v>
      </c>
      <c r="U366" s="66">
        <f t="shared" si="856"/>
        <v>1.0178823397150205E-2</v>
      </c>
      <c r="V366" s="66">
        <f t="shared" si="857"/>
        <v>-0.40152766442144194</v>
      </c>
      <c r="W366" s="66">
        <f t="shared" si="858"/>
        <v>-0.32347977114081344</v>
      </c>
      <c r="X366" s="66">
        <f t="shared" si="859"/>
        <v>-7.7310919733493078E-2</v>
      </c>
      <c r="Y366" s="66">
        <f t="shared" si="860"/>
        <v>-0.1547740377847947</v>
      </c>
      <c r="Z366" s="66">
        <f t="shared" si="861"/>
        <v>8.8665394080021387E-2</v>
      </c>
      <c r="AA366" s="66">
        <f t="shared" si="862"/>
        <v>-0.25074651714220481</v>
      </c>
      <c r="AB366" s="66">
        <f t="shared" si="863"/>
        <v>-6.4839175015410935E-2</v>
      </c>
      <c r="AC366" s="66">
        <f t="shared" si="864"/>
        <v>1.2325690730940609E-2</v>
      </c>
      <c r="AD366" s="66">
        <f t="shared" si="865"/>
        <v>-5.2173878248777027E-2</v>
      </c>
      <c r="AF366" s="4"/>
      <c r="AH366" s="3">
        <v>131</v>
      </c>
      <c r="AI366" s="66">
        <f t="shared" si="866"/>
        <v>-2.4247857601397964E-2</v>
      </c>
      <c r="AJ366" s="66">
        <f t="shared" si="867"/>
        <v>0.22660033164296123</v>
      </c>
      <c r="AK366" s="66">
        <f t="shared" si="867"/>
        <v>2.2068262659660252E-2</v>
      </c>
      <c r="AL366" s="66">
        <f t="shared" si="867"/>
        <v>-5.5438522193262188E-3</v>
      </c>
      <c r="AM366" s="66">
        <f t="shared" si="867"/>
        <v>9.8077819445883188E-2</v>
      </c>
      <c r="AN366" s="66">
        <f t="shared" si="867"/>
        <v>5.4058840442453536E-2</v>
      </c>
      <c r="AO366" s="66">
        <f t="shared" si="867"/>
        <v>-1.4222124976318256E-2</v>
      </c>
      <c r="AP366" s="66">
        <f t="shared" si="867"/>
        <v>-8.3613046762051804E-3</v>
      </c>
      <c r="AQ366" s="66">
        <f t="shared" si="867"/>
        <v>0.2788658697188201</v>
      </c>
      <c r="AR366" s="66">
        <f t="shared" si="867"/>
        <v>2.8766285911915084E-2</v>
      </c>
      <c r="AS366" s="66">
        <f t="shared" si="867"/>
        <v>0.13061230781449204</v>
      </c>
      <c r="AT366" s="66">
        <f t="shared" si="867"/>
        <v>1.6269585635978554E-2</v>
      </c>
      <c r="AU366" s="66">
        <f t="shared" si="867"/>
        <v>0.12277026906087275</v>
      </c>
      <c r="AV366" s="66">
        <f t="shared" si="867"/>
        <v>-2.7058352746112742E-2</v>
      </c>
      <c r="AW366" s="66">
        <f t="shared" si="867"/>
        <v>4.0840667029292066E-2</v>
      </c>
      <c r="AX366" s="66">
        <f t="shared" si="867"/>
        <v>0.15325672454202863</v>
      </c>
      <c r="AY366" s="66">
        <f t="shared" si="867"/>
        <v>2.2656732437548181E-2</v>
      </c>
      <c r="AZ366" s="66">
        <f t="shared" si="867"/>
        <v>4.7537137315470691E-2</v>
      </c>
      <c r="BA366" s="66">
        <f t="shared" si="867"/>
        <v>-9.3279863804588123E-2</v>
      </c>
      <c r="BB366" s="66">
        <f t="shared" si="867"/>
        <v>5.4341008748036053E-2</v>
      </c>
      <c r="BC366" s="66">
        <f t="shared" si="867"/>
        <v>-2.7564574745937636E-2</v>
      </c>
      <c r="BD366" s="66">
        <f t="shared" si="867"/>
        <v>-5.9617021593649927E-2</v>
      </c>
      <c r="BE366" s="66">
        <f t="shared" si="867"/>
        <v>-1.6477205556173668E-2</v>
      </c>
      <c r="BF366" s="66">
        <f t="shared" si="867"/>
        <v>-2.9445744500812367E-2</v>
      </c>
      <c r="BG366" s="66">
        <f t="shared" si="867"/>
        <v>-2.7241875180675841E-2</v>
      </c>
      <c r="BH366" s="66">
        <f t="shared" si="867"/>
        <v>8.2843499553524793E-3</v>
      </c>
      <c r="BI366" s="66">
        <f t="shared" si="867"/>
        <v>-5.6456053967402524E-3</v>
      </c>
      <c r="BJ366" s="66">
        <f t="shared" si="868"/>
        <v>3.5788918865289863E-2</v>
      </c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</row>
    <row r="367" spans="2:85" x14ac:dyDescent="0.3">
      <c r="B367" s="54"/>
      <c r="C367" s="3">
        <v>132</v>
      </c>
      <c r="D367" s="66">
        <f t="shared" si="839"/>
        <v>-0.12052390207079076</v>
      </c>
      <c r="E367" s="66">
        <f t="shared" si="840"/>
        <v>0.38851708220822839</v>
      </c>
      <c r="F367" s="66">
        <f t="shared" si="841"/>
        <v>0.19167199157447096</v>
      </c>
      <c r="G367" s="66">
        <f t="shared" si="842"/>
        <v>8.1427961953713018E-2</v>
      </c>
      <c r="H367" s="66">
        <f t="shared" si="843"/>
        <v>0.15992850263795969</v>
      </c>
      <c r="I367" s="66">
        <f t="shared" si="844"/>
        <v>0.24752375316920477</v>
      </c>
      <c r="J367" s="66">
        <f t="shared" si="845"/>
        <v>-2.8184417666540888E-2</v>
      </c>
      <c r="K367" s="66">
        <f t="shared" si="846"/>
        <v>-1.9441820085256585E-2</v>
      </c>
      <c r="L367" s="66">
        <f t="shared" si="847"/>
        <v>0.12992145741818739</v>
      </c>
      <c r="M367" s="66">
        <f t="shared" si="848"/>
        <v>-0.28405971700036992</v>
      </c>
      <c r="N367" s="66">
        <f t="shared" si="849"/>
        <v>0.40757904644889403</v>
      </c>
      <c r="O367" s="66">
        <f t="shared" si="850"/>
        <v>-0.37401121321050235</v>
      </c>
      <c r="P367" s="66">
        <f t="shared" si="851"/>
        <v>0.21338910296679717</v>
      </c>
      <c r="Q367" s="66">
        <f t="shared" si="852"/>
        <v>-0.25947016228200542</v>
      </c>
      <c r="R367" s="66">
        <f t="shared" si="853"/>
        <v>5.842515772984138E-2</v>
      </c>
      <c r="S367" s="66">
        <f t="shared" si="854"/>
        <v>4.4458916587381624E-2</v>
      </c>
      <c r="T367" s="66">
        <f t="shared" si="855"/>
        <v>-3.5171451848900949E-2</v>
      </c>
      <c r="U367" s="66">
        <f t="shared" si="856"/>
        <v>1.0178823397150205E-2</v>
      </c>
      <c r="V367" s="66">
        <f t="shared" si="857"/>
        <v>-0.40152766442144194</v>
      </c>
      <c r="W367" s="66">
        <f t="shared" si="858"/>
        <v>-0.32347977114081344</v>
      </c>
      <c r="X367" s="66">
        <f t="shared" si="859"/>
        <v>-7.7310919733493078E-2</v>
      </c>
      <c r="Y367" s="66">
        <f t="shared" si="860"/>
        <v>-0.1547740377847947</v>
      </c>
      <c r="Z367" s="66">
        <f t="shared" si="861"/>
        <v>8.8665394080021387E-2</v>
      </c>
      <c r="AA367" s="66">
        <f t="shared" si="862"/>
        <v>-0.25074651714220481</v>
      </c>
      <c r="AB367" s="66">
        <f t="shared" si="863"/>
        <v>-6.4839175015410935E-2</v>
      </c>
      <c r="AC367" s="66">
        <f t="shared" si="864"/>
        <v>1.2325690730940609E-2</v>
      </c>
      <c r="AD367" s="66">
        <f t="shared" si="865"/>
        <v>-5.2173878248777027E-2</v>
      </c>
      <c r="AF367" s="4"/>
      <c r="AH367" s="3">
        <v>132</v>
      </c>
      <c r="AI367" s="66">
        <f t="shared" si="866"/>
        <v>-2.4247857601397964E-2</v>
      </c>
      <c r="AJ367" s="66">
        <f t="shared" si="867"/>
        <v>0.22660033164296123</v>
      </c>
      <c r="AK367" s="66">
        <f t="shared" si="867"/>
        <v>2.2068262659660252E-2</v>
      </c>
      <c r="AL367" s="66">
        <f t="shared" si="867"/>
        <v>-5.5438522193262188E-3</v>
      </c>
      <c r="AM367" s="66">
        <f t="shared" si="867"/>
        <v>9.8077819445883188E-2</v>
      </c>
      <c r="AN367" s="66">
        <f t="shared" si="867"/>
        <v>5.4058840442453536E-2</v>
      </c>
      <c r="AO367" s="66">
        <f t="shared" si="867"/>
        <v>-1.4222124976318256E-2</v>
      </c>
      <c r="AP367" s="66">
        <f t="shared" si="867"/>
        <v>-8.3613046762051804E-3</v>
      </c>
      <c r="AQ367" s="66">
        <f t="shared" si="867"/>
        <v>0.2788658697188201</v>
      </c>
      <c r="AR367" s="66">
        <f t="shared" si="867"/>
        <v>2.8766285911915084E-2</v>
      </c>
      <c r="AS367" s="66">
        <f t="shared" si="867"/>
        <v>0.13061230781449204</v>
      </c>
      <c r="AT367" s="66">
        <f t="shared" si="867"/>
        <v>1.6269585635978554E-2</v>
      </c>
      <c r="AU367" s="66">
        <f t="shared" si="867"/>
        <v>0.12277026906087275</v>
      </c>
      <c r="AV367" s="66">
        <f t="shared" si="867"/>
        <v>-2.7058352746112742E-2</v>
      </c>
      <c r="AW367" s="66">
        <f t="shared" si="867"/>
        <v>4.0840667029292066E-2</v>
      </c>
      <c r="AX367" s="66">
        <f t="shared" si="867"/>
        <v>0.15325672454202863</v>
      </c>
      <c r="AY367" s="66">
        <f t="shared" si="867"/>
        <v>2.2656732437548181E-2</v>
      </c>
      <c r="AZ367" s="66">
        <f t="shared" si="867"/>
        <v>4.7537137315470691E-2</v>
      </c>
      <c r="BA367" s="66">
        <f t="shared" si="867"/>
        <v>-9.3279863804588123E-2</v>
      </c>
      <c r="BB367" s="66">
        <f t="shared" si="867"/>
        <v>5.4341008748036053E-2</v>
      </c>
      <c r="BC367" s="66">
        <f t="shared" si="867"/>
        <v>-2.7564574745937636E-2</v>
      </c>
      <c r="BD367" s="66">
        <f t="shared" si="867"/>
        <v>-5.9617021593649927E-2</v>
      </c>
      <c r="BE367" s="66">
        <f t="shared" si="867"/>
        <v>-1.6477205556173668E-2</v>
      </c>
      <c r="BF367" s="66">
        <f t="shared" si="867"/>
        <v>-2.9445744500812367E-2</v>
      </c>
      <c r="BG367" s="66">
        <f t="shared" si="867"/>
        <v>-2.7241875180675841E-2</v>
      </c>
      <c r="BH367" s="66">
        <f t="shared" si="867"/>
        <v>8.2843499553524793E-3</v>
      </c>
      <c r="BI367" s="66">
        <f t="shared" si="867"/>
        <v>-5.6456053967402524E-3</v>
      </c>
      <c r="BJ367" s="66">
        <f t="shared" si="868"/>
        <v>3.5788918865289863E-2</v>
      </c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</row>
    <row r="368" spans="2:85" x14ac:dyDescent="0.3">
      <c r="B368" s="54"/>
      <c r="C368" s="3">
        <v>133</v>
      </c>
      <c r="D368" s="66">
        <f t="shared" si="839"/>
        <v>-0.12052390207079076</v>
      </c>
      <c r="E368" s="66">
        <f t="shared" si="840"/>
        <v>0.38851708220822839</v>
      </c>
      <c r="F368" s="66">
        <f t="shared" si="841"/>
        <v>0.19167199157447096</v>
      </c>
      <c r="G368" s="66">
        <f t="shared" si="842"/>
        <v>8.1427961953713018E-2</v>
      </c>
      <c r="H368" s="66">
        <f t="shared" si="843"/>
        <v>0.15992850263795969</v>
      </c>
      <c r="I368" s="66">
        <f t="shared" si="844"/>
        <v>0.24752375316920477</v>
      </c>
      <c r="J368" s="66">
        <f t="shared" si="845"/>
        <v>-2.8184417666540888E-2</v>
      </c>
      <c r="K368" s="66">
        <f t="shared" si="846"/>
        <v>-1.9441820085256585E-2</v>
      </c>
      <c r="L368" s="66">
        <f t="shared" si="847"/>
        <v>0.12992145741818739</v>
      </c>
      <c r="M368" s="66">
        <f t="shared" si="848"/>
        <v>-0.28405971700036992</v>
      </c>
      <c r="N368" s="66">
        <f t="shared" si="849"/>
        <v>0.40757904644889403</v>
      </c>
      <c r="O368" s="66">
        <f t="shared" si="850"/>
        <v>-0.37401121321050235</v>
      </c>
      <c r="P368" s="66">
        <f t="shared" si="851"/>
        <v>0.21338910296679717</v>
      </c>
      <c r="Q368" s="66">
        <f t="shared" si="852"/>
        <v>-0.25947016228200542</v>
      </c>
      <c r="R368" s="66">
        <f t="shared" si="853"/>
        <v>5.842515772984138E-2</v>
      </c>
      <c r="S368" s="66">
        <f t="shared" si="854"/>
        <v>4.4458916587381624E-2</v>
      </c>
      <c r="T368" s="66">
        <f t="shared" si="855"/>
        <v>-3.5171451848900949E-2</v>
      </c>
      <c r="U368" s="66">
        <f t="shared" si="856"/>
        <v>1.0178823397150205E-2</v>
      </c>
      <c r="V368" s="66">
        <f t="shared" si="857"/>
        <v>-0.40152766442144194</v>
      </c>
      <c r="W368" s="66">
        <f t="shared" si="858"/>
        <v>-0.32347977114081344</v>
      </c>
      <c r="X368" s="66">
        <f t="shared" si="859"/>
        <v>-7.7310919733493078E-2</v>
      </c>
      <c r="Y368" s="66">
        <f t="shared" si="860"/>
        <v>-0.1547740377847947</v>
      </c>
      <c r="Z368" s="66">
        <f t="shared" si="861"/>
        <v>8.8665394080021387E-2</v>
      </c>
      <c r="AA368" s="66">
        <f t="shared" si="862"/>
        <v>-0.25074651714220481</v>
      </c>
      <c r="AB368" s="66">
        <f t="shared" si="863"/>
        <v>-6.4839175015410935E-2</v>
      </c>
      <c r="AC368" s="66">
        <f t="shared" si="864"/>
        <v>1.2325690730940609E-2</v>
      </c>
      <c r="AD368" s="66">
        <f t="shared" si="865"/>
        <v>-5.2173878248777027E-2</v>
      </c>
      <c r="AF368" s="4"/>
      <c r="AH368" s="3">
        <v>133</v>
      </c>
      <c r="AI368" s="66">
        <f t="shared" si="866"/>
        <v>-2.4247857601397964E-2</v>
      </c>
      <c r="AJ368" s="66">
        <f t="shared" si="867"/>
        <v>0.22660033164296123</v>
      </c>
      <c r="AK368" s="66">
        <f t="shared" si="867"/>
        <v>2.2068262659660252E-2</v>
      </c>
      <c r="AL368" s="66">
        <f t="shared" si="867"/>
        <v>-5.5438522193262188E-3</v>
      </c>
      <c r="AM368" s="66">
        <f t="shared" si="867"/>
        <v>9.8077819445883188E-2</v>
      </c>
      <c r="AN368" s="66">
        <f t="shared" si="867"/>
        <v>5.4058840442453536E-2</v>
      </c>
      <c r="AO368" s="66">
        <f t="shared" si="867"/>
        <v>-1.4222124976318256E-2</v>
      </c>
      <c r="AP368" s="66">
        <f t="shared" si="867"/>
        <v>-8.3613046762051804E-3</v>
      </c>
      <c r="AQ368" s="66">
        <f t="shared" si="867"/>
        <v>0.2788658697188201</v>
      </c>
      <c r="AR368" s="66">
        <f t="shared" si="867"/>
        <v>2.8766285911915084E-2</v>
      </c>
      <c r="AS368" s="66">
        <f t="shared" si="867"/>
        <v>0.13061230781449204</v>
      </c>
      <c r="AT368" s="66">
        <f t="shared" si="867"/>
        <v>1.6269585635978554E-2</v>
      </c>
      <c r="AU368" s="66">
        <f t="shared" si="867"/>
        <v>0.12277026906087275</v>
      </c>
      <c r="AV368" s="66">
        <f t="shared" si="867"/>
        <v>-2.7058352746112742E-2</v>
      </c>
      <c r="AW368" s="66">
        <f t="shared" si="867"/>
        <v>4.0840667029292066E-2</v>
      </c>
      <c r="AX368" s="66">
        <f t="shared" si="867"/>
        <v>0.15325672454202863</v>
      </c>
      <c r="AY368" s="66">
        <f t="shared" si="867"/>
        <v>2.2656732437548181E-2</v>
      </c>
      <c r="AZ368" s="66">
        <f t="shared" si="867"/>
        <v>4.7537137315470691E-2</v>
      </c>
      <c r="BA368" s="66">
        <f t="shared" si="867"/>
        <v>-9.3279863804588123E-2</v>
      </c>
      <c r="BB368" s="66">
        <f t="shared" si="867"/>
        <v>5.4341008748036053E-2</v>
      </c>
      <c r="BC368" s="66">
        <f t="shared" si="867"/>
        <v>-2.7564574745937636E-2</v>
      </c>
      <c r="BD368" s="66">
        <f t="shared" si="867"/>
        <v>-5.9617021593649927E-2</v>
      </c>
      <c r="BE368" s="66">
        <f t="shared" si="867"/>
        <v>-1.6477205556173668E-2</v>
      </c>
      <c r="BF368" s="66">
        <f t="shared" si="867"/>
        <v>-2.9445744500812367E-2</v>
      </c>
      <c r="BG368" s="66">
        <f t="shared" si="867"/>
        <v>-2.7241875180675841E-2</v>
      </c>
      <c r="BH368" s="66">
        <f t="shared" si="867"/>
        <v>8.2843499553524793E-3</v>
      </c>
      <c r="BI368" s="66">
        <f t="shared" si="867"/>
        <v>-5.6456053967402524E-3</v>
      </c>
      <c r="BJ368" s="66">
        <f t="shared" si="868"/>
        <v>3.5788918865289863E-2</v>
      </c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</row>
    <row r="369" spans="2:85" x14ac:dyDescent="0.3">
      <c r="B369" s="54"/>
      <c r="C369" s="3">
        <v>134</v>
      </c>
      <c r="D369" s="66">
        <f t="shared" si="839"/>
        <v>-0.12052390207079076</v>
      </c>
      <c r="E369" s="66">
        <f t="shared" si="840"/>
        <v>0.38851708220822839</v>
      </c>
      <c r="F369" s="66">
        <f t="shared" si="841"/>
        <v>0.19167199157447096</v>
      </c>
      <c r="G369" s="66">
        <f t="shared" si="842"/>
        <v>8.1427961953713018E-2</v>
      </c>
      <c r="H369" s="66">
        <f t="shared" si="843"/>
        <v>0.15992850263795969</v>
      </c>
      <c r="I369" s="66">
        <f t="shared" si="844"/>
        <v>0.24752375316920477</v>
      </c>
      <c r="J369" s="66">
        <f t="shared" si="845"/>
        <v>-2.8184417666540888E-2</v>
      </c>
      <c r="K369" s="66">
        <f t="shared" si="846"/>
        <v>-1.9441820085256585E-2</v>
      </c>
      <c r="L369" s="66">
        <f t="shared" si="847"/>
        <v>0.12992145741818739</v>
      </c>
      <c r="M369" s="66">
        <f t="shared" si="848"/>
        <v>-0.28405971700036992</v>
      </c>
      <c r="N369" s="66">
        <f t="shared" si="849"/>
        <v>0.40757904644889403</v>
      </c>
      <c r="O369" s="66">
        <f t="shared" si="850"/>
        <v>-0.37401121321050235</v>
      </c>
      <c r="P369" s="66">
        <f t="shared" si="851"/>
        <v>0.21338910296679717</v>
      </c>
      <c r="Q369" s="66">
        <f t="shared" si="852"/>
        <v>-0.25947016228200542</v>
      </c>
      <c r="R369" s="66">
        <f t="shared" si="853"/>
        <v>5.842515772984138E-2</v>
      </c>
      <c r="S369" s="66">
        <f t="shared" si="854"/>
        <v>4.4458916587381624E-2</v>
      </c>
      <c r="T369" s="66">
        <f t="shared" si="855"/>
        <v>-3.5171451848900949E-2</v>
      </c>
      <c r="U369" s="66">
        <f t="shared" si="856"/>
        <v>1.0178823397150205E-2</v>
      </c>
      <c r="V369" s="66">
        <f t="shared" si="857"/>
        <v>-0.40152766442144194</v>
      </c>
      <c r="W369" s="66">
        <f t="shared" si="858"/>
        <v>-0.32347977114081344</v>
      </c>
      <c r="X369" s="66">
        <f t="shared" si="859"/>
        <v>-7.7310919733493078E-2</v>
      </c>
      <c r="Y369" s="66">
        <f t="shared" si="860"/>
        <v>-0.1547740377847947</v>
      </c>
      <c r="Z369" s="66">
        <f t="shared" si="861"/>
        <v>8.8665394080021387E-2</v>
      </c>
      <c r="AA369" s="66">
        <f t="shared" si="862"/>
        <v>-0.25074651714220481</v>
      </c>
      <c r="AB369" s="66">
        <f t="shared" si="863"/>
        <v>-6.4839175015410935E-2</v>
      </c>
      <c r="AC369" s="66">
        <f t="shared" si="864"/>
        <v>1.2325690730940609E-2</v>
      </c>
      <c r="AD369" s="66">
        <f t="shared" si="865"/>
        <v>-5.2173878248777027E-2</v>
      </c>
      <c r="AF369" s="4"/>
      <c r="AH369" s="3">
        <v>134</v>
      </c>
      <c r="AI369" s="66">
        <f t="shared" si="866"/>
        <v>-2.4247857601397964E-2</v>
      </c>
      <c r="AJ369" s="66">
        <f t="shared" si="867"/>
        <v>0.22660033164296123</v>
      </c>
      <c r="AK369" s="66">
        <f t="shared" si="867"/>
        <v>2.2068262659660252E-2</v>
      </c>
      <c r="AL369" s="66">
        <f t="shared" si="867"/>
        <v>-5.5438522193262188E-3</v>
      </c>
      <c r="AM369" s="66">
        <f t="shared" si="867"/>
        <v>9.8077819445883188E-2</v>
      </c>
      <c r="AN369" s="66">
        <f t="shared" si="867"/>
        <v>5.4058840442453536E-2</v>
      </c>
      <c r="AO369" s="66">
        <f t="shared" si="867"/>
        <v>-1.4222124976318256E-2</v>
      </c>
      <c r="AP369" s="66">
        <f t="shared" si="867"/>
        <v>-8.3613046762051804E-3</v>
      </c>
      <c r="AQ369" s="66">
        <f t="shared" si="867"/>
        <v>0.2788658697188201</v>
      </c>
      <c r="AR369" s="66">
        <f t="shared" si="867"/>
        <v>2.8766285911915084E-2</v>
      </c>
      <c r="AS369" s="66">
        <f t="shared" si="867"/>
        <v>0.13061230781449204</v>
      </c>
      <c r="AT369" s="66">
        <f t="shared" si="867"/>
        <v>1.6269585635978554E-2</v>
      </c>
      <c r="AU369" s="66">
        <f t="shared" si="867"/>
        <v>0.12277026906087275</v>
      </c>
      <c r="AV369" s="66">
        <f t="shared" si="867"/>
        <v>-2.7058352746112742E-2</v>
      </c>
      <c r="AW369" s="66">
        <f t="shared" si="867"/>
        <v>4.0840667029292066E-2</v>
      </c>
      <c r="AX369" s="66">
        <f t="shared" si="867"/>
        <v>0.15325672454202863</v>
      </c>
      <c r="AY369" s="66">
        <f t="shared" si="867"/>
        <v>2.2656732437548181E-2</v>
      </c>
      <c r="AZ369" s="66">
        <f t="shared" si="867"/>
        <v>4.7537137315470691E-2</v>
      </c>
      <c r="BA369" s="66">
        <f t="shared" si="867"/>
        <v>-9.3279863804588123E-2</v>
      </c>
      <c r="BB369" s="66">
        <f t="shared" si="867"/>
        <v>5.4341008748036053E-2</v>
      </c>
      <c r="BC369" s="66">
        <f t="shared" si="867"/>
        <v>-2.7564574745937636E-2</v>
      </c>
      <c r="BD369" s="66">
        <f t="shared" si="867"/>
        <v>-5.9617021593649927E-2</v>
      </c>
      <c r="BE369" s="66">
        <f t="shared" si="867"/>
        <v>-1.6477205556173668E-2</v>
      </c>
      <c r="BF369" s="66">
        <f t="shared" si="867"/>
        <v>-2.9445744500812367E-2</v>
      </c>
      <c r="BG369" s="66">
        <f t="shared" si="867"/>
        <v>-2.7241875180675841E-2</v>
      </c>
      <c r="BH369" s="66">
        <f t="shared" si="867"/>
        <v>8.2843499553524793E-3</v>
      </c>
      <c r="BI369" s="66">
        <f t="shared" si="867"/>
        <v>-5.6456053967402524E-3</v>
      </c>
      <c r="BJ369" s="66">
        <f t="shared" si="868"/>
        <v>3.5788918865289863E-2</v>
      </c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</row>
    <row r="370" spans="2:85" x14ac:dyDescent="0.3">
      <c r="B370" s="54"/>
      <c r="C370" s="3">
        <v>135</v>
      </c>
      <c r="D370" s="66">
        <f t="shared" si="839"/>
        <v>-0.12052390207079076</v>
      </c>
      <c r="E370" s="66">
        <f t="shared" si="840"/>
        <v>0.38851708220822839</v>
      </c>
      <c r="F370" s="66">
        <f t="shared" si="841"/>
        <v>0.19167199157447096</v>
      </c>
      <c r="G370" s="66">
        <f t="shared" si="842"/>
        <v>8.1427961953713018E-2</v>
      </c>
      <c r="H370" s="66">
        <f t="shared" si="843"/>
        <v>0.15992850263795969</v>
      </c>
      <c r="I370" s="66">
        <f t="shared" si="844"/>
        <v>0.24752375316920477</v>
      </c>
      <c r="J370" s="66">
        <f t="shared" si="845"/>
        <v>-2.8184417666540888E-2</v>
      </c>
      <c r="K370" s="66">
        <f t="shared" si="846"/>
        <v>-1.9441820085256585E-2</v>
      </c>
      <c r="L370" s="66">
        <f t="shared" si="847"/>
        <v>0.12992145741818739</v>
      </c>
      <c r="M370" s="66">
        <f t="shared" si="848"/>
        <v>-0.28405971700036992</v>
      </c>
      <c r="N370" s="66">
        <f t="shared" si="849"/>
        <v>0.40757904644889403</v>
      </c>
      <c r="O370" s="66">
        <f t="shared" si="850"/>
        <v>-0.37401121321050235</v>
      </c>
      <c r="P370" s="66">
        <f t="shared" si="851"/>
        <v>0.21338910296679717</v>
      </c>
      <c r="Q370" s="66">
        <f t="shared" si="852"/>
        <v>-0.25947016228200542</v>
      </c>
      <c r="R370" s="66">
        <f t="shared" si="853"/>
        <v>5.842515772984138E-2</v>
      </c>
      <c r="S370" s="66">
        <f t="shared" si="854"/>
        <v>4.4458916587381624E-2</v>
      </c>
      <c r="T370" s="66">
        <f t="shared" si="855"/>
        <v>-3.5171451848900949E-2</v>
      </c>
      <c r="U370" s="66">
        <f t="shared" si="856"/>
        <v>1.0178823397150205E-2</v>
      </c>
      <c r="V370" s="66">
        <f t="shared" si="857"/>
        <v>-0.40152766442144194</v>
      </c>
      <c r="W370" s="66">
        <f t="shared" si="858"/>
        <v>-0.32347977114081344</v>
      </c>
      <c r="X370" s="66">
        <f t="shared" si="859"/>
        <v>-7.7310919733493078E-2</v>
      </c>
      <c r="Y370" s="66">
        <f t="shared" si="860"/>
        <v>-0.1547740377847947</v>
      </c>
      <c r="Z370" s="66">
        <f t="shared" si="861"/>
        <v>8.8665394080021387E-2</v>
      </c>
      <c r="AA370" s="66">
        <f t="shared" si="862"/>
        <v>-0.25074651714220481</v>
      </c>
      <c r="AB370" s="66">
        <f t="shared" si="863"/>
        <v>-6.4839175015410935E-2</v>
      </c>
      <c r="AC370" s="66">
        <f t="shared" si="864"/>
        <v>1.2325690730940609E-2</v>
      </c>
      <c r="AD370" s="66">
        <f t="shared" si="865"/>
        <v>-5.2173878248777027E-2</v>
      </c>
      <c r="AF370" s="4"/>
      <c r="AH370" s="3">
        <v>135</v>
      </c>
      <c r="AI370" s="66">
        <f t="shared" si="866"/>
        <v>-2.4247857601397964E-2</v>
      </c>
      <c r="AJ370" s="66">
        <f t="shared" si="867"/>
        <v>0.22660033164296123</v>
      </c>
      <c r="AK370" s="66">
        <f t="shared" si="867"/>
        <v>2.2068262659660252E-2</v>
      </c>
      <c r="AL370" s="66">
        <f t="shared" si="867"/>
        <v>-5.5438522193262188E-3</v>
      </c>
      <c r="AM370" s="66">
        <f t="shared" si="867"/>
        <v>9.8077819445883188E-2</v>
      </c>
      <c r="AN370" s="66">
        <f t="shared" si="867"/>
        <v>5.4058840442453536E-2</v>
      </c>
      <c r="AO370" s="66">
        <f t="shared" si="867"/>
        <v>-1.4222124976318256E-2</v>
      </c>
      <c r="AP370" s="66">
        <f t="shared" si="867"/>
        <v>-8.3613046762051804E-3</v>
      </c>
      <c r="AQ370" s="66">
        <f t="shared" si="867"/>
        <v>0.2788658697188201</v>
      </c>
      <c r="AR370" s="66">
        <f t="shared" si="867"/>
        <v>2.8766285911915084E-2</v>
      </c>
      <c r="AS370" s="66">
        <f t="shared" si="867"/>
        <v>0.13061230781449204</v>
      </c>
      <c r="AT370" s="66">
        <f t="shared" si="867"/>
        <v>1.6269585635978554E-2</v>
      </c>
      <c r="AU370" s="66">
        <f t="shared" si="867"/>
        <v>0.12277026906087275</v>
      </c>
      <c r="AV370" s="66">
        <f t="shared" si="867"/>
        <v>-2.7058352746112742E-2</v>
      </c>
      <c r="AW370" s="66">
        <f t="shared" si="867"/>
        <v>4.0840667029292066E-2</v>
      </c>
      <c r="AX370" s="66">
        <f t="shared" si="867"/>
        <v>0.15325672454202863</v>
      </c>
      <c r="AY370" s="66">
        <f t="shared" si="867"/>
        <v>2.2656732437548181E-2</v>
      </c>
      <c r="AZ370" s="66">
        <f t="shared" si="867"/>
        <v>4.7537137315470691E-2</v>
      </c>
      <c r="BA370" s="66">
        <f t="shared" si="867"/>
        <v>-9.3279863804588123E-2</v>
      </c>
      <c r="BB370" s="66">
        <f t="shared" si="867"/>
        <v>5.4341008748036053E-2</v>
      </c>
      <c r="BC370" s="66">
        <f t="shared" si="867"/>
        <v>-2.7564574745937636E-2</v>
      </c>
      <c r="BD370" s="66">
        <f t="shared" si="867"/>
        <v>-5.9617021593649927E-2</v>
      </c>
      <c r="BE370" s="66">
        <f t="shared" si="867"/>
        <v>-1.6477205556173668E-2</v>
      </c>
      <c r="BF370" s="66">
        <f t="shared" si="867"/>
        <v>-2.9445744500812367E-2</v>
      </c>
      <c r="BG370" s="66">
        <f t="shared" si="867"/>
        <v>-2.7241875180675841E-2</v>
      </c>
      <c r="BH370" s="66">
        <f t="shared" si="867"/>
        <v>8.2843499553524793E-3</v>
      </c>
      <c r="BI370" s="66">
        <f t="shared" si="867"/>
        <v>-5.6456053967402524E-3</v>
      </c>
      <c r="BJ370" s="66">
        <f t="shared" si="868"/>
        <v>3.5788918865289863E-2</v>
      </c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</row>
    <row r="371" spans="2:85" x14ac:dyDescent="0.3">
      <c r="B371" s="54"/>
      <c r="C371" s="3">
        <v>136</v>
      </c>
      <c r="D371" s="66">
        <f t="shared" si="839"/>
        <v>-0.12052390207079076</v>
      </c>
      <c r="E371" s="66">
        <f t="shared" si="840"/>
        <v>0.38851708220822839</v>
      </c>
      <c r="F371" s="66">
        <f t="shared" si="841"/>
        <v>0.19167199157447096</v>
      </c>
      <c r="G371" s="66">
        <f t="shared" si="842"/>
        <v>8.1427961953713018E-2</v>
      </c>
      <c r="H371" s="66">
        <f t="shared" si="843"/>
        <v>0.15992850263795969</v>
      </c>
      <c r="I371" s="66">
        <f t="shared" si="844"/>
        <v>0.24752375316920477</v>
      </c>
      <c r="J371" s="66">
        <f t="shared" si="845"/>
        <v>-2.8184417666540888E-2</v>
      </c>
      <c r="K371" s="66">
        <f t="shared" si="846"/>
        <v>-1.9441820085256585E-2</v>
      </c>
      <c r="L371" s="66">
        <f t="shared" si="847"/>
        <v>0.12992145741818739</v>
      </c>
      <c r="M371" s="66">
        <f t="shared" si="848"/>
        <v>-0.28405971700036992</v>
      </c>
      <c r="N371" s="66">
        <f t="shared" si="849"/>
        <v>0.40757904644889403</v>
      </c>
      <c r="O371" s="66">
        <f t="shared" si="850"/>
        <v>-0.37401121321050235</v>
      </c>
      <c r="P371" s="66">
        <f t="shared" si="851"/>
        <v>0.21338910296679717</v>
      </c>
      <c r="Q371" s="66">
        <f t="shared" si="852"/>
        <v>-0.25947016228200542</v>
      </c>
      <c r="R371" s="66">
        <f t="shared" si="853"/>
        <v>5.842515772984138E-2</v>
      </c>
      <c r="S371" s="66">
        <f t="shared" si="854"/>
        <v>4.4458916587381624E-2</v>
      </c>
      <c r="T371" s="66">
        <f t="shared" si="855"/>
        <v>-3.5171451848900949E-2</v>
      </c>
      <c r="U371" s="66">
        <f t="shared" si="856"/>
        <v>1.0178823397150205E-2</v>
      </c>
      <c r="V371" s="66">
        <f t="shared" si="857"/>
        <v>-0.40152766442144194</v>
      </c>
      <c r="W371" s="66">
        <f t="shared" si="858"/>
        <v>-0.32347977114081344</v>
      </c>
      <c r="X371" s="66">
        <f t="shared" si="859"/>
        <v>-7.7310919733493078E-2</v>
      </c>
      <c r="Y371" s="66">
        <f t="shared" si="860"/>
        <v>-0.1547740377847947</v>
      </c>
      <c r="Z371" s="66">
        <f t="shared" si="861"/>
        <v>8.8665394080021387E-2</v>
      </c>
      <c r="AA371" s="66">
        <f t="shared" si="862"/>
        <v>-0.25074651714220481</v>
      </c>
      <c r="AB371" s="66">
        <f t="shared" si="863"/>
        <v>-6.4839175015410935E-2</v>
      </c>
      <c r="AC371" s="66">
        <f t="shared" si="864"/>
        <v>1.2325690730940609E-2</v>
      </c>
      <c r="AD371" s="66">
        <f t="shared" si="865"/>
        <v>-5.2173878248777027E-2</v>
      </c>
      <c r="AF371" s="4"/>
      <c r="AH371" s="3">
        <v>136</v>
      </c>
      <c r="AI371" s="66">
        <f t="shared" si="866"/>
        <v>-2.4247857601397964E-2</v>
      </c>
      <c r="AJ371" s="66">
        <f t="shared" si="867"/>
        <v>0.22660033164296123</v>
      </c>
      <c r="AK371" s="66">
        <f t="shared" si="867"/>
        <v>2.2068262659660252E-2</v>
      </c>
      <c r="AL371" s="66">
        <f t="shared" si="867"/>
        <v>-5.5438522193262188E-3</v>
      </c>
      <c r="AM371" s="66">
        <f t="shared" si="867"/>
        <v>9.8077819445883188E-2</v>
      </c>
      <c r="AN371" s="66">
        <f t="shared" si="867"/>
        <v>5.4058840442453536E-2</v>
      </c>
      <c r="AO371" s="66">
        <f t="shared" si="867"/>
        <v>-1.4222124976318256E-2</v>
      </c>
      <c r="AP371" s="66">
        <f t="shared" si="867"/>
        <v>-8.3613046762051804E-3</v>
      </c>
      <c r="AQ371" s="66">
        <f t="shared" si="867"/>
        <v>0.2788658697188201</v>
      </c>
      <c r="AR371" s="66">
        <f t="shared" si="867"/>
        <v>2.8766285911915084E-2</v>
      </c>
      <c r="AS371" s="66">
        <f t="shared" si="867"/>
        <v>0.13061230781449204</v>
      </c>
      <c r="AT371" s="66">
        <f t="shared" si="867"/>
        <v>1.6269585635978554E-2</v>
      </c>
      <c r="AU371" s="66">
        <f t="shared" si="867"/>
        <v>0.12277026906087275</v>
      </c>
      <c r="AV371" s="66">
        <f t="shared" si="867"/>
        <v>-2.7058352746112742E-2</v>
      </c>
      <c r="AW371" s="66">
        <f t="shared" si="867"/>
        <v>4.0840667029292066E-2</v>
      </c>
      <c r="AX371" s="66">
        <f t="shared" si="867"/>
        <v>0.15325672454202863</v>
      </c>
      <c r="AY371" s="66">
        <f t="shared" si="867"/>
        <v>2.2656732437548181E-2</v>
      </c>
      <c r="AZ371" s="66">
        <f t="shared" si="867"/>
        <v>4.7537137315470691E-2</v>
      </c>
      <c r="BA371" s="66">
        <f t="shared" si="867"/>
        <v>-9.3279863804588123E-2</v>
      </c>
      <c r="BB371" s="66">
        <f t="shared" si="867"/>
        <v>5.4341008748036053E-2</v>
      </c>
      <c r="BC371" s="66">
        <f t="shared" si="867"/>
        <v>-2.7564574745937636E-2</v>
      </c>
      <c r="BD371" s="66">
        <f t="shared" si="867"/>
        <v>-5.9617021593649927E-2</v>
      </c>
      <c r="BE371" s="66">
        <f t="shared" si="867"/>
        <v>-1.6477205556173668E-2</v>
      </c>
      <c r="BF371" s="66">
        <f t="shared" si="867"/>
        <v>-2.9445744500812367E-2</v>
      </c>
      <c r="BG371" s="66">
        <f t="shared" si="867"/>
        <v>-2.7241875180675841E-2</v>
      </c>
      <c r="BH371" s="66">
        <f t="shared" si="867"/>
        <v>8.2843499553524793E-3</v>
      </c>
      <c r="BI371" s="66">
        <f t="shared" si="867"/>
        <v>-5.6456053967402524E-3</v>
      </c>
      <c r="BJ371" s="66">
        <f t="shared" si="868"/>
        <v>3.5788918865289863E-2</v>
      </c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</row>
    <row r="372" spans="2:85" x14ac:dyDescent="0.3">
      <c r="B372" s="54"/>
      <c r="C372" s="3">
        <v>137</v>
      </c>
      <c r="D372" s="66">
        <f t="shared" si="839"/>
        <v>-0.12052390207079076</v>
      </c>
      <c r="E372" s="66">
        <f t="shared" si="840"/>
        <v>0.38851708220822839</v>
      </c>
      <c r="F372" s="66">
        <f t="shared" si="841"/>
        <v>0.19167199157447096</v>
      </c>
      <c r="G372" s="66">
        <f t="shared" si="842"/>
        <v>8.1427961953713018E-2</v>
      </c>
      <c r="H372" s="66">
        <f t="shared" si="843"/>
        <v>0.15992850263795969</v>
      </c>
      <c r="I372" s="66">
        <f t="shared" si="844"/>
        <v>0.24752375316920477</v>
      </c>
      <c r="J372" s="66">
        <f t="shared" si="845"/>
        <v>-2.8184417666540888E-2</v>
      </c>
      <c r="K372" s="66">
        <f t="shared" si="846"/>
        <v>-1.9441820085256585E-2</v>
      </c>
      <c r="L372" s="66">
        <f t="shared" si="847"/>
        <v>0.12992145741818739</v>
      </c>
      <c r="M372" s="66">
        <f t="shared" si="848"/>
        <v>-0.28405971700036992</v>
      </c>
      <c r="N372" s="66">
        <f t="shared" si="849"/>
        <v>0.40757904644889403</v>
      </c>
      <c r="O372" s="66">
        <f t="shared" si="850"/>
        <v>-0.37401121321050235</v>
      </c>
      <c r="P372" s="66">
        <f t="shared" si="851"/>
        <v>0.21338910296679717</v>
      </c>
      <c r="Q372" s="66">
        <f t="shared" si="852"/>
        <v>-0.25947016228200542</v>
      </c>
      <c r="R372" s="66">
        <f t="shared" si="853"/>
        <v>5.842515772984138E-2</v>
      </c>
      <c r="S372" s="66">
        <f t="shared" si="854"/>
        <v>4.4458916587381624E-2</v>
      </c>
      <c r="T372" s="66">
        <f t="shared" si="855"/>
        <v>-3.5171451848900949E-2</v>
      </c>
      <c r="U372" s="66">
        <f t="shared" si="856"/>
        <v>1.0178823397150205E-2</v>
      </c>
      <c r="V372" s="66">
        <f t="shared" si="857"/>
        <v>-0.40152766442144194</v>
      </c>
      <c r="W372" s="66">
        <f t="shared" si="858"/>
        <v>-0.32347977114081344</v>
      </c>
      <c r="X372" s="66">
        <f t="shared" si="859"/>
        <v>-7.7310919733493078E-2</v>
      </c>
      <c r="Y372" s="66">
        <f t="shared" si="860"/>
        <v>-0.1547740377847947</v>
      </c>
      <c r="Z372" s="66">
        <f t="shared" si="861"/>
        <v>8.8665394080021387E-2</v>
      </c>
      <c r="AA372" s="66">
        <f t="shared" si="862"/>
        <v>-0.25074651714220481</v>
      </c>
      <c r="AB372" s="66">
        <f t="shared" si="863"/>
        <v>-6.4839175015410935E-2</v>
      </c>
      <c r="AC372" s="66">
        <f t="shared" si="864"/>
        <v>1.2325690730940609E-2</v>
      </c>
      <c r="AD372" s="66">
        <f t="shared" si="865"/>
        <v>-5.2173878248777027E-2</v>
      </c>
      <c r="AF372" s="4"/>
      <c r="AH372" s="3">
        <v>137</v>
      </c>
      <c r="AI372" s="66">
        <f t="shared" si="866"/>
        <v>-2.4247857601397964E-2</v>
      </c>
      <c r="AJ372" s="66">
        <f t="shared" si="867"/>
        <v>0.22660033164296123</v>
      </c>
      <c r="AK372" s="66">
        <f t="shared" si="867"/>
        <v>2.2068262659660252E-2</v>
      </c>
      <c r="AL372" s="66">
        <f t="shared" si="867"/>
        <v>-5.5438522193262188E-3</v>
      </c>
      <c r="AM372" s="66">
        <f t="shared" si="867"/>
        <v>9.8077819445883188E-2</v>
      </c>
      <c r="AN372" s="66">
        <f t="shared" si="867"/>
        <v>5.4058840442453536E-2</v>
      </c>
      <c r="AO372" s="66">
        <f t="shared" si="867"/>
        <v>-1.4222124976318256E-2</v>
      </c>
      <c r="AP372" s="66">
        <f t="shared" si="867"/>
        <v>-8.3613046762051804E-3</v>
      </c>
      <c r="AQ372" s="66">
        <f t="shared" si="867"/>
        <v>0.2788658697188201</v>
      </c>
      <c r="AR372" s="66">
        <f t="shared" si="867"/>
        <v>2.8766285911915084E-2</v>
      </c>
      <c r="AS372" s="66">
        <f t="shared" si="867"/>
        <v>0.13061230781449204</v>
      </c>
      <c r="AT372" s="66">
        <f t="shared" si="867"/>
        <v>1.6269585635978554E-2</v>
      </c>
      <c r="AU372" s="66">
        <f t="shared" si="867"/>
        <v>0.12277026906087275</v>
      </c>
      <c r="AV372" s="66">
        <f t="shared" si="867"/>
        <v>-2.7058352746112742E-2</v>
      </c>
      <c r="AW372" s="66">
        <f t="shared" si="867"/>
        <v>4.0840667029292066E-2</v>
      </c>
      <c r="AX372" s="66">
        <f t="shared" si="867"/>
        <v>0.15325672454202863</v>
      </c>
      <c r="AY372" s="66">
        <f t="shared" si="867"/>
        <v>2.2656732437548181E-2</v>
      </c>
      <c r="AZ372" s="66">
        <f t="shared" si="867"/>
        <v>4.7537137315470691E-2</v>
      </c>
      <c r="BA372" s="66">
        <f t="shared" si="867"/>
        <v>-9.3279863804588123E-2</v>
      </c>
      <c r="BB372" s="66">
        <f t="shared" si="867"/>
        <v>5.4341008748036053E-2</v>
      </c>
      <c r="BC372" s="66">
        <f t="shared" si="867"/>
        <v>-2.7564574745937636E-2</v>
      </c>
      <c r="BD372" s="66">
        <f t="shared" si="867"/>
        <v>-5.9617021593649927E-2</v>
      </c>
      <c r="BE372" s="66">
        <f t="shared" si="867"/>
        <v>-1.6477205556173668E-2</v>
      </c>
      <c r="BF372" s="66">
        <f t="shared" si="867"/>
        <v>-2.9445744500812367E-2</v>
      </c>
      <c r="BG372" s="66">
        <f t="shared" si="867"/>
        <v>-2.7241875180675841E-2</v>
      </c>
      <c r="BH372" s="66">
        <f t="shared" si="867"/>
        <v>8.2843499553524793E-3</v>
      </c>
      <c r="BI372" s="66">
        <f t="shared" si="867"/>
        <v>-5.6456053967402524E-3</v>
      </c>
      <c r="BJ372" s="66">
        <f t="shared" si="868"/>
        <v>3.5788918865289863E-2</v>
      </c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</row>
    <row r="373" spans="2:85" x14ac:dyDescent="0.3">
      <c r="B373" s="54"/>
      <c r="C373" s="3">
        <v>138</v>
      </c>
      <c r="D373" s="66">
        <f t="shared" si="839"/>
        <v>-0.12052390207079076</v>
      </c>
      <c r="E373" s="66">
        <f t="shared" si="840"/>
        <v>0.38851708220822839</v>
      </c>
      <c r="F373" s="66">
        <f t="shared" si="841"/>
        <v>0.19167199157447096</v>
      </c>
      <c r="G373" s="66">
        <f t="shared" si="842"/>
        <v>8.1427961953713018E-2</v>
      </c>
      <c r="H373" s="66">
        <f t="shared" si="843"/>
        <v>0.15992850263795969</v>
      </c>
      <c r="I373" s="66">
        <f t="shared" si="844"/>
        <v>0.24752375316920477</v>
      </c>
      <c r="J373" s="66">
        <f t="shared" si="845"/>
        <v>-2.8184417666540888E-2</v>
      </c>
      <c r="K373" s="66">
        <f t="shared" si="846"/>
        <v>-1.9441820085256585E-2</v>
      </c>
      <c r="L373" s="66">
        <f t="shared" si="847"/>
        <v>0.12992145741818739</v>
      </c>
      <c r="M373" s="66">
        <f t="shared" si="848"/>
        <v>-0.28405971700036992</v>
      </c>
      <c r="N373" s="66">
        <f t="shared" si="849"/>
        <v>0.40757904644889403</v>
      </c>
      <c r="O373" s="66">
        <f t="shared" si="850"/>
        <v>-0.37401121321050235</v>
      </c>
      <c r="P373" s="66">
        <f t="shared" si="851"/>
        <v>0.21338910296679717</v>
      </c>
      <c r="Q373" s="66">
        <f t="shared" si="852"/>
        <v>-0.25947016228200542</v>
      </c>
      <c r="R373" s="66">
        <f t="shared" si="853"/>
        <v>5.842515772984138E-2</v>
      </c>
      <c r="S373" s="66">
        <f t="shared" si="854"/>
        <v>4.4458916587381624E-2</v>
      </c>
      <c r="T373" s="66">
        <f t="shared" si="855"/>
        <v>-3.5171451848900949E-2</v>
      </c>
      <c r="U373" s="66">
        <f t="shared" si="856"/>
        <v>1.0178823397150205E-2</v>
      </c>
      <c r="V373" s="66">
        <f t="shared" si="857"/>
        <v>-0.40152766442144194</v>
      </c>
      <c r="W373" s="66">
        <f t="shared" si="858"/>
        <v>-0.32347977114081344</v>
      </c>
      <c r="X373" s="66">
        <f t="shared" si="859"/>
        <v>-7.7310919733493078E-2</v>
      </c>
      <c r="Y373" s="66">
        <f t="shared" si="860"/>
        <v>-0.1547740377847947</v>
      </c>
      <c r="Z373" s="66">
        <f t="shared" si="861"/>
        <v>8.8665394080021387E-2</v>
      </c>
      <c r="AA373" s="66">
        <f t="shared" si="862"/>
        <v>-0.25074651714220481</v>
      </c>
      <c r="AB373" s="66">
        <f t="shared" si="863"/>
        <v>-6.4839175015410935E-2</v>
      </c>
      <c r="AC373" s="66">
        <f t="shared" si="864"/>
        <v>1.2325690730940609E-2</v>
      </c>
      <c r="AD373" s="66">
        <f t="shared" si="865"/>
        <v>-5.2173878248777027E-2</v>
      </c>
      <c r="AF373" s="4"/>
      <c r="AH373" s="3">
        <v>138</v>
      </c>
      <c r="AI373" s="66">
        <f t="shared" si="866"/>
        <v>-2.4247857601397964E-2</v>
      </c>
      <c r="AJ373" s="66">
        <f t="shared" si="867"/>
        <v>0.22660033164296123</v>
      </c>
      <c r="AK373" s="66">
        <f t="shared" si="867"/>
        <v>2.2068262659660252E-2</v>
      </c>
      <c r="AL373" s="66">
        <f t="shared" si="867"/>
        <v>-5.5438522193262188E-3</v>
      </c>
      <c r="AM373" s="66">
        <f t="shared" si="867"/>
        <v>9.8077819445883188E-2</v>
      </c>
      <c r="AN373" s="66">
        <f t="shared" si="867"/>
        <v>5.4058840442453536E-2</v>
      </c>
      <c r="AO373" s="66">
        <f t="shared" si="867"/>
        <v>-1.4222124976318256E-2</v>
      </c>
      <c r="AP373" s="66">
        <f t="shared" si="867"/>
        <v>-8.3613046762051804E-3</v>
      </c>
      <c r="AQ373" s="66">
        <f t="shared" si="867"/>
        <v>0.2788658697188201</v>
      </c>
      <c r="AR373" s="66">
        <f t="shared" si="867"/>
        <v>2.8766285911915084E-2</v>
      </c>
      <c r="AS373" s="66">
        <f t="shared" si="867"/>
        <v>0.13061230781449204</v>
      </c>
      <c r="AT373" s="66">
        <f t="shared" si="867"/>
        <v>1.6269585635978554E-2</v>
      </c>
      <c r="AU373" s="66">
        <f t="shared" si="867"/>
        <v>0.12277026906087275</v>
      </c>
      <c r="AV373" s="66">
        <f t="shared" si="867"/>
        <v>-2.7058352746112742E-2</v>
      </c>
      <c r="AW373" s="66">
        <f t="shared" si="867"/>
        <v>4.0840667029292066E-2</v>
      </c>
      <c r="AX373" s="66">
        <f t="shared" si="867"/>
        <v>0.15325672454202863</v>
      </c>
      <c r="AY373" s="66">
        <f t="shared" si="867"/>
        <v>2.2656732437548181E-2</v>
      </c>
      <c r="AZ373" s="66">
        <f t="shared" si="867"/>
        <v>4.7537137315470691E-2</v>
      </c>
      <c r="BA373" s="66">
        <f t="shared" si="867"/>
        <v>-9.3279863804588123E-2</v>
      </c>
      <c r="BB373" s="66">
        <f t="shared" si="867"/>
        <v>5.4341008748036053E-2</v>
      </c>
      <c r="BC373" s="66">
        <f t="shared" si="867"/>
        <v>-2.7564574745937636E-2</v>
      </c>
      <c r="BD373" s="66">
        <f t="shared" si="867"/>
        <v>-5.9617021593649927E-2</v>
      </c>
      <c r="BE373" s="66">
        <f t="shared" si="867"/>
        <v>-1.6477205556173668E-2</v>
      </c>
      <c r="BF373" s="66">
        <f t="shared" si="867"/>
        <v>-2.9445744500812367E-2</v>
      </c>
      <c r="BG373" s="66">
        <f t="shared" si="867"/>
        <v>-2.7241875180675841E-2</v>
      </c>
      <c r="BH373" s="66">
        <f t="shared" si="867"/>
        <v>8.2843499553524793E-3</v>
      </c>
      <c r="BI373" s="66">
        <f t="shared" si="867"/>
        <v>-5.6456053967402524E-3</v>
      </c>
      <c r="BJ373" s="66">
        <f t="shared" si="868"/>
        <v>3.5788918865289863E-2</v>
      </c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</row>
    <row r="374" spans="2:85" x14ac:dyDescent="0.3">
      <c r="B374" s="54"/>
      <c r="C374" s="3">
        <v>139</v>
      </c>
      <c r="D374" s="66">
        <f t="shared" si="839"/>
        <v>-0.12052390207079076</v>
      </c>
      <c r="E374" s="66">
        <f t="shared" si="840"/>
        <v>0.38851708220822839</v>
      </c>
      <c r="F374" s="66">
        <f t="shared" si="841"/>
        <v>0.19167199157447096</v>
      </c>
      <c r="G374" s="66">
        <f t="shared" si="842"/>
        <v>8.1427961953713018E-2</v>
      </c>
      <c r="H374" s="66">
        <f t="shared" si="843"/>
        <v>0.15992850263795969</v>
      </c>
      <c r="I374" s="66">
        <f t="shared" si="844"/>
        <v>0.24752375316920477</v>
      </c>
      <c r="J374" s="66">
        <f t="shared" si="845"/>
        <v>-2.8184417666540888E-2</v>
      </c>
      <c r="K374" s="66">
        <f t="shared" si="846"/>
        <v>-1.9441820085256585E-2</v>
      </c>
      <c r="L374" s="66">
        <f t="shared" si="847"/>
        <v>0.12992145741818739</v>
      </c>
      <c r="M374" s="66">
        <f t="shared" si="848"/>
        <v>-0.28405971700036992</v>
      </c>
      <c r="N374" s="66">
        <f t="shared" si="849"/>
        <v>0.40757904644889403</v>
      </c>
      <c r="O374" s="66">
        <f t="shared" si="850"/>
        <v>-0.37401121321050235</v>
      </c>
      <c r="P374" s="66">
        <f t="shared" si="851"/>
        <v>0.21338910296679717</v>
      </c>
      <c r="Q374" s="66">
        <f t="shared" si="852"/>
        <v>-0.25947016228200542</v>
      </c>
      <c r="R374" s="66">
        <f t="shared" si="853"/>
        <v>5.842515772984138E-2</v>
      </c>
      <c r="S374" s="66">
        <f t="shared" si="854"/>
        <v>4.4458916587381624E-2</v>
      </c>
      <c r="T374" s="66">
        <f t="shared" si="855"/>
        <v>-3.5171451848900949E-2</v>
      </c>
      <c r="U374" s="66">
        <f t="shared" si="856"/>
        <v>1.0178823397150205E-2</v>
      </c>
      <c r="V374" s="66">
        <f t="shared" si="857"/>
        <v>-0.40152766442144194</v>
      </c>
      <c r="W374" s="66">
        <f t="shared" si="858"/>
        <v>-0.32347977114081344</v>
      </c>
      <c r="X374" s="66">
        <f t="shared" si="859"/>
        <v>-7.7310919733493078E-2</v>
      </c>
      <c r="Y374" s="66">
        <f t="shared" si="860"/>
        <v>-0.1547740377847947</v>
      </c>
      <c r="Z374" s="66">
        <f t="shared" si="861"/>
        <v>8.8665394080021387E-2</v>
      </c>
      <c r="AA374" s="66">
        <f t="shared" si="862"/>
        <v>-0.25074651714220481</v>
      </c>
      <c r="AB374" s="66">
        <f t="shared" si="863"/>
        <v>-6.4839175015410935E-2</v>
      </c>
      <c r="AC374" s="66">
        <f t="shared" si="864"/>
        <v>1.2325690730940609E-2</v>
      </c>
      <c r="AD374" s="66">
        <f t="shared" si="865"/>
        <v>-5.2173878248777027E-2</v>
      </c>
      <c r="AF374" s="4"/>
      <c r="AH374" s="3">
        <v>139</v>
      </c>
      <c r="AI374" s="66">
        <f t="shared" si="866"/>
        <v>-2.4247857601397964E-2</v>
      </c>
      <c r="AJ374" s="66">
        <f t="shared" si="867"/>
        <v>0.22660033164296123</v>
      </c>
      <c r="AK374" s="66">
        <f t="shared" si="867"/>
        <v>2.2068262659660252E-2</v>
      </c>
      <c r="AL374" s="66">
        <f t="shared" si="867"/>
        <v>-5.5438522193262188E-3</v>
      </c>
      <c r="AM374" s="66">
        <f t="shared" si="867"/>
        <v>9.8077819445883188E-2</v>
      </c>
      <c r="AN374" s="66">
        <f t="shared" si="867"/>
        <v>5.4058840442453536E-2</v>
      </c>
      <c r="AO374" s="66">
        <f t="shared" si="867"/>
        <v>-1.4222124976318256E-2</v>
      </c>
      <c r="AP374" s="66">
        <f t="shared" si="867"/>
        <v>-8.3613046762051804E-3</v>
      </c>
      <c r="AQ374" s="66">
        <f t="shared" si="867"/>
        <v>0.2788658697188201</v>
      </c>
      <c r="AR374" s="66">
        <f t="shared" si="867"/>
        <v>2.8766285911915084E-2</v>
      </c>
      <c r="AS374" s="66">
        <f t="shared" si="867"/>
        <v>0.13061230781449204</v>
      </c>
      <c r="AT374" s="66">
        <f t="shared" si="867"/>
        <v>1.6269585635978554E-2</v>
      </c>
      <c r="AU374" s="66">
        <f t="shared" si="867"/>
        <v>0.12277026906087275</v>
      </c>
      <c r="AV374" s="66">
        <f t="shared" si="867"/>
        <v>-2.7058352746112742E-2</v>
      </c>
      <c r="AW374" s="66">
        <f t="shared" si="867"/>
        <v>4.0840667029292066E-2</v>
      </c>
      <c r="AX374" s="66">
        <f t="shared" si="867"/>
        <v>0.15325672454202863</v>
      </c>
      <c r="AY374" s="66">
        <f t="shared" si="867"/>
        <v>2.2656732437548181E-2</v>
      </c>
      <c r="AZ374" s="66">
        <f t="shared" si="867"/>
        <v>4.7537137315470691E-2</v>
      </c>
      <c r="BA374" s="66">
        <f t="shared" si="867"/>
        <v>-9.3279863804588123E-2</v>
      </c>
      <c r="BB374" s="66">
        <f t="shared" si="867"/>
        <v>5.4341008748036053E-2</v>
      </c>
      <c r="BC374" s="66">
        <f t="shared" si="867"/>
        <v>-2.7564574745937636E-2</v>
      </c>
      <c r="BD374" s="66">
        <f t="shared" si="867"/>
        <v>-5.9617021593649927E-2</v>
      </c>
      <c r="BE374" s="66">
        <f t="shared" si="867"/>
        <v>-1.6477205556173668E-2</v>
      </c>
      <c r="BF374" s="66">
        <f t="shared" si="867"/>
        <v>-2.9445744500812367E-2</v>
      </c>
      <c r="BG374" s="66">
        <f t="shared" si="867"/>
        <v>-2.7241875180675841E-2</v>
      </c>
      <c r="BH374" s="66">
        <f t="shared" si="867"/>
        <v>8.2843499553524793E-3</v>
      </c>
      <c r="BI374" s="66">
        <f t="shared" si="867"/>
        <v>-5.6456053967402524E-3</v>
      </c>
      <c r="BJ374" s="66">
        <f t="shared" si="868"/>
        <v>3.5788918865289863E-2</v>
      </c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</row>
    <row r="375" spans="2:85" x14ac:dyDescent="0.3">
      <c r="B375" s="54"/>
      <c r="C375" s="3">
        <v>140</v>
      </c>
      <c r="D375" s="66">
        <f t="shared" si="839"/>
        <v>-0.12052390207079076</v>
      </c>
      <c r="E375" s="66">
        <f t="shared" si="840"/>
        <v>0.38851708220822839</v>
      </c>
      <c r="F375" s="66">
        <f t="shared" si="841"/>
        <v>0.19167199157447096</v>
      </c>
      <c r="G375" s="66">
        <f t="shared" si="842"/>
        <v>8.1427961953713018E-2</v>
      </c>
      <c r="H375" s="66">
        <f t="shared" si="843"/>
        <v>0.15992850263795969</v>
      </c>
      <c r="I375" s="66">
        <f t="shared" si="844"/>
        <v>0.24752375316920477</v>
      </c>
      <c r="J375" s="66">
        <f t="shared" si="845"/>
        <v>-2.8184417666540888E-2</v>
      </c>
      <c r="K375" s="66">
        <f t="shared" si="846"/>
        <v>-1.9441820085256585E-2</v>
      </c>
      <c r="L375" s="66">
        <f t="shared" si="847"/>
        <v>0.12992145741818739</v>
      </c>
      <c r="M375" s="66">
        <f t="shared" si="848"/>
        <v>-0.28405971700036992</v>
      </c>
      <c r="N375" s="66">
        <f t="shared" si="849"/>
        <v>0.40757904644889403</v>
      </c>
      <c r="O375" s="66">
        <f t="shared" si="850"/>
        <v>-0.37401121321050235</v>
      </c>
      <c r="P375" s="66">
        <f t="shared" si="851"/>
        <v>0.21338910296679717</v>
      </c>
      <c r="Q375" s="66">
        <f t="shared" si="852"/>
        <v>-0.25947016228200542</v>
      </c>
      <c r="R375" s="66">
        <f t="shared" si="853"/>
        <v>5.842515772984138E-2</v>
      </c>
      <c r="S375" s="66">
        <f t="shared" si="854"/>
        <v>4.4458916587381624E-2</v>
      </c>
      <c r="T375" s="66">
        <f t="shared" si="855"/>
        <v>-3.5171451848900949E-2</v>
      </c>
      <c r="U375" s="66">
        <f t="shared" si="856"/>
        <v>1.0178823397150205E-2</v>
      </c>
      <c r="V375" s="66">
        <f t="shared" si="857"/>
        <v>-0.40152766442144194</v>
      </c>
      <c r="W375" s="66">
        <f t="shared" si="858"/>
        <v>-0.32347977114081344</v>
      </c>
      <c r="X375" s="66">
        <f t="shared" si="859"/>
        <v>-7.7310919733493078E-2</v>
      </c>
      <c r="Y375" s="66">
        <f t="shared" si="860"/>
        <v>-0.1547740377847947</v>
      </c>
      <c r="Z375" s="66">
        <f t="shared" si="861"/>
        <v>8.8665394080021387E-2</v>
      </c>
      <c r="AA375" s="66">
        <f t="shared" si="862"/>
        <v>-0.25074651714220481</v>
      </c>
      <c r="AB375" s="66">
        <f t="shared" si="863"/>
        <v>-6.4839175015410935E-2</v>
      </c>
      <c r="AC375" s="66">
        <f t="shared" si="864"/>
        <v>1.2325690730940609E-2</v>
      </c>
      <c r="AD375" s="66">
        <f t="shared" si="865"/>
        <v>-5.2173878248777027E-2</v>
      </c>
      <c r="AF375" s="4"/>
      <c r="AH375" s="3">
        <v>140</v>
      </c>
      <c r="AI375" s="66">
        <f t="shared" si="866"/>
        <v>-2.4247857601397964E-2</v>
      </c>
      <c r="AJ375" s="66">
        <f t="shared" si="867"/>
        <v>0.22660033164296123</v>
      </c>
      <c r="AK375" s="66">
        <f t="shared" si="867"/>
        <v>2.2068262659660252E-2</v>
      </c>
      <c r="AL375" s="66">
        <f t="shared" si="867"/>
        <v>-5.5438522193262188E-3</v>
      </c>
      <c r="AM375" s="66">
        <f t="shared" si="867"/>
        <v>9.8077819445883188E-2</v>
      </c>
      <c r="AN375" s="66">
        <f t="shared" si="867"/>
        <v>5.4058840442453536E-2</v>
      </c>
      <c r="AO375" s="66">
        <f t="shared" si="867"/>
        <v>-1.4222124976318256E-2</v>
      </c>
      <c r="AP375" s="66">
        <f t="shared" si="867"/>
        <v>-8.3613046762051804E-3</v>
      </c>
      <c r="AQ375" s="66">
        <f t="shared" si="867"/>
        <v>0.2788658697188201</v>
      </c>
      <c r="AR375" s="66">
        <f t="shared" si="867"/>
        <v>2.8766285911915084E-2</v>
      </c>
      <c r="AS375" s="66">
        <f t="shared" si="867"/>
        <v>0.13061230781449204</v>
      </c>
      <c r="AT375" s="66">
        <f t="shared" ref="AJ375:BJ382" si="869">AT$225</f>
        <v>1.6269585635978554E-2</v>
      </c>
      <c r="AU375" s="66">
        <f t="shared" si="869"/>
        <v>0.12277026906087275</v>
      </c>
      <c r="AV375" s="66">
        <f t="shared" si="869"/>
        <v>-2.7058352746112742E-2</v>
      </c>
      <c r="AW375" s="66">
        <f t="shared" si="869"/>
        <v>4.0840667029292066E-2</v>
      </c>
      <c r="AX375" s="66">
        <f t="shared" si="869"/>
        <v>0.15325672454202863</v>
      </c>
      <c r="AY375" s="66">
        <f t="shared" si="869"/>
        <v>2.2656732437548181E-2</v>
      </c>
      <c r="AZ375" s="66">
        <f t="shared" si="869"/>
        <v>4.7537137315470691E-2</v>
      </c>
      <c r="BA375" s="66">
        <f t="shared" si="869"/>
        <v>-9.3279863804588123E-2</v>
      </c>
      <c r="BB375" s="66">
        <f t="shared" si="869"/>
        <v>5.4341008748036053E-2</v>
      </c>
      <c r="BC375" s="66">
        <f t="shared" si="869"/>
        <v>-2.7564574745937636E-2</v>
      </c>
      <c r="BD375" s="66">
        <f t="shared" si="869"/>
        <v>-5.9617021593649927E-2</v>
      </c>
      <c r="BE375" s="66">
        <f t="shared" si="869"/>
        <v>-1.6477205556173668E-2</v>
      </c>
      <c r="BF375" s="66">
        <f t="shared" si="869"/>
        <v>-2.9445744500812367E-2</v>
      </c>
      <c r="BG375" s="66">
        <f t="shared" si="869"/>
        <v>-2.7241875180675841E-2</v>
      </c>
      <c r="BH375" s="66">
        <f t="shared" si="869"/>
        <v>8.2843499553524793E-3</v>
      </c>
      <c r="BI375" s="66">
        <f t="shared" si="869"/>
        <v>-5.6456053967402524E-3</v>
      </c>
      <c r="BJ375" s="66">
        <f t="shared" si="869"/>
        <v>3.5788918865289863E-2</v>
      </c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</row>
    <row r="376" spans="2:85" x14ac:dyDescent="0.3">
      <c r="B376" s="54"/>
      <c r="C376" s="3">
        <v>141</v>
      </c>
      <c r="D376" s="66">
        <f t="shared" si="839"/>
        <v>-0.12052390207079076</v>
      </c>
      <c r="E376" s="66">
        <f t="shared" si="840"/>
        <v>0.38851708220822839</v>
      </c>
      <c r="F376" s="66">
        <f t="shared" si="841"/>
        <v>0.19167199157447096</v>
      </c>
      <c r="G376" s="66">
        <f t="shared" si="842"/>
        <v>8.1427961953713018E-2</v>
      </c>
      <c r="H376" s="66">
        <f t="shared" si="843"/>
        <v>0.15992850263795969</v>
      </c>
      <c r="I376" s="66">
        <f t="shared" si="844"/>
        <v>0.24752375316920477</v>
      </c>
      <c r="J376" s="66">
        <f t="shared" si="845"/>
        <v>-2.8184417666540888E-2</v>
      </c>
      <c r="K376" s="66">
        <f t="shared" si="846"/>
        <v>-1.9441820085256585E-2</v>
      </c>
      <c r="L376" s="66">
        <f t="shared" si="847"/>
        <v>0.12992145741818739</v>
      </c>
      <c r="M376" s="66">
        <f t="shared" si="848"/>
        <v>-0.28405971700036992</v>
      </c>
      <c r="N376" s="66">
        <f t="shared" si="849"/>
        <v>0.40757904644889403</v>
      </c>
      <c r="O376" s="66">
        <f t="shared" si="850"/>
        <v>-0.37401121321050235</v>
      </c>
      <c r="P376" s="66">
        <f t="shared" si="851"/>
        <v>0.21338910296679717</v>
      </c>
      <c r="Q376" s="66">
        <f t="shared" si="852"/>
        <v>-0.25947016228200542</v>
      </c>
      <c r="R376" s="66">
        <f t="shared" si="853"/>
        <v>5.842515772984138E-2</v>
      </c>
      <c r="S376" s="66">
        <f t="shared" si="854"/>
        <v>4.4458916587381624E-2</v>
      </c>
      <c r="T376" s="66">
        <f t="shared" si="855"/>
        <v>-3.5171451848900949E-2</v>
      </c>
      <c r="U376" s="66">
        <f t="shared" si="856"/>
        <v>1.0178823397150205E-2</v>
      </c>
      <c r="V376" s="66">
        <f t="shared" si="857"/>
        <v>-0.40152766442144194</v>
      </c>
      <c r="W376" s="66">
        <f t="shared" si="858"/>
        <v>-0.32347977114081344</v>
      </c>
      <c r="X376" s="66">
        <f t="shared" si="859"/>
        <v>-7.7310919733493078E-2</v>
      </c>
      <c r="Y376" s="66">
        <f t="shared" si="860"/>
        <v>-0.1547740377847947</v>
      </c>
      <c r="Z376" s="66">
        <f t="shared" si="861"/>
        <v>8.8665394080021387E-2</v>
      </c>
      <c r="AA376" s="66">
        <f t="shared" si="862"/>
        <v>-0.25074651714220481</v>
      </c>
      <c r="AB376" s="66">
        <f t="shared" si="863"/>
        <v>-6.4839175015410935E-2</v>
      </c>
      <c r="AC376" s="66">
        <f t="shared" si="864"/>
        <v>1.2325690730940609E-2</v>
      </c>
      <c r="AD376" s="66">
        <f t="shared" si="865"/>
        <v>-5.2173878248777027E-2</v>
      </c>
      <c r="AF376" s="4"/>
      <c r="AH376" s="3">
        <v>141</v>
      </c>
      <c r="AI376" s="66">
        <f t="shared" si="866"/>
        <v>-2.4247857601397964E-2</v>
      </c>
      <c r="AJ376" s="66">
        <f t="shared" si="869"/>
        <v>0.22660033164296123</v>
      </c>
      <c r="AK376" s="66">
        <f t="shared" si="869"/>
        <v>2.2068262659660252E-2</v>
      </c>
      <c r="AL376" s="66">
        <f t="shared" si="869"/>
        <v>-5.5438522193262188E-3</v>
      </c>
      <c r="AM376" s="66">
        <f t="shared" si="869"/>
        <v>9.8077819445883188E-2</v>
      </c>
      <c r="AN376" s="66">
        <f t="shared" si="869"/>
        <v>5.4058840442453536E-2</v>
      </c>
      <c r="AO376" s="66">
        <f t="shared" si="869"/>
        <v>-1.4222124976318256E-2</v>
      </c>
      <c r="AP376" s="66">
        <f t="shared" si="869"/>
        <v>-8.3613046762051804E-3</v>
      </c>
      <c r="AQ376" s="66">
        <f t="shared" si="869"/>
        <v>0.2788658697188201</v>
      </c>
      <c r="AR376" s="66">
        <f t="shared" si="869"/>
        <v>2.8766285911915084E-2</v>
      </c>
      <c r="AS376" s="66">
        <f t="shared" si="869"/>
        <v>0.13061230781449204</v>
      </c>
      <c r="AT376" s="66">
        <f t="shared" si="869"/>
        <v>1.6269585635978554E-2</v>
      </c>
      <c r="AU376" s="66">
        <f t="shared" si="869"/>
        <v>0.12277026906087275</v>
      </c>
      <c r="AV376" s="66">
        <f t="shared" si="869"/>
        <v>-2.7058352746112742E-2</v>
      </c>
      <c r="AW376" s="66">
        <f t="shared" si="869"/>
        <v>4.0840667029292066E-2</v>
      </c>
      <c r="AX376" s="66">
        <f t="shared" si="869"/>
        <v>0.15325672454202863</v>
      </c>
      <c r="AY376" s="66">
        <f t="shared" si="869"/>
        <v>2.2656732437548181E-2</v>
      </c>
      <c r="AZ376" s="66">
        <f t="shared" si="869"/>
        <v>4.7537137315470691E-2</v>
      </c>
      <c r="BA376" s="66">
        <f t="shared" si="869"/>
        <v>-9.3279863804588123E-2</v>
      </c>
      <c r="BB376" s="66">
        <f t="shared" si="869"/>
        <v>5.4341008748036053E-2</v>
      </c>
      <c r="BC376" s="66">
        <f t="shared" si="869"/>
        <v>-2.7564574745937636E-2</v>
      </c>
      <c r="BD376" s="66">
        <f t="shared" si="869"/>
        <v>-5.9617021593649927E-2</v>
      </c>
      <c r="BE376" s="66">
        <f t="shared" si="869"/>
        <v>-1.6477205556173668E-2</v>
      </c>
      <c r="BF376" s="66">
        <f t="shared" si="869"/>
        <v>-2.9445744500812367E-2</v>
      </c>
      <c r="BG376" s="66">
        <f t="shared" si="869"/>
        <v>-2.7241875180675841E-2</v>
      </c>
      <c r="BH376" s="66">
        <f t="shared" si="869"/>
        <v>8.2843499553524793E-3</v>
      </c>
      <c r="BI376" s="66">
        <f t="shared" si="869"/>
        <v>-5.6456053967402524E-3</v>
      </c>
      <c r="BJ376" s="66">
        <f t="shared" si="869"/>
        <v>3.5788918865289863E-2</v>
      </c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</row>
    <row r="377" spans="2:85" x14ac:dyDescent="0.3">
      <c r="B377" s="54"/>
      <c r="C377" s="3">
        <v>142</v>
      </c>
      <c r="D377" s="66">
        <f t="shared" si="839"/>
        <v>-0.12052390207079076</v>
      </c>
      <c r="E377" s="66">
        <f t="shared" si="840"/>
        <v>0.38851708220822839</v>
      </c>
      <c r="F377" s="66">
        <f t="shared" si="841"/>
        <v>0.19167199157447096</v>
      </c>
      <c r="G377" s="66">
        <f t="shared" si="842"/>
        <v>8.1427961953713018E-2</v>
      </c>
      <c r="H377" s="66">
        <f t="shared" si="843"/>
        <v>0.15992850263795969</v>
      </c>
      <c r="I377" s="66">
        <f t="shared" si="844"/>
        <v>0.24752375316920477</v>
      </c>
      <c r="J377" s="66">
        <f t="shared" si="845"/>
        <v>-2.8184417666540888E-2</v>
      </c>
      <c r="K377" s="66">
        <f t="shared" si="846"/>
        <v>-1.9441820085256585E-2</v>
      </c>
      <c r="L377" s="66">
        <f t="shared" si="847"/>
        <v>0.12992145741818739</v>
      </c>
      <c r="M377" s="66">
        <f t="shared" si="848"/>
        <v>-0.28405971700036992</v>
      </c>
      <c r="N377" s="66">
        <f t="shared" si="849"/>
        <v>0.40757904644889403</v>
      </c>
      <c r="O377" s="66">
        <f t="shared" si="850"/>
        <v>-0.37401121321050235</v>
      </c>
      <c r="P377" s="66">
        <f t="shared" si="851"/>
        <v>0.21338910296679717</v>
      </c>
      <c r="Q377" s="66">
        <f t="shared" si="852"/>
        <v>-0.25947016228200542</v>
      </c>
      <c r="R377" s="66">
        <f t="shared" si="853"/>
        <v>5.842515772984138E-2</v>
      </c>
      <c r="S377" s="66">
        <f t="shared" si="854"/>
        <v>4.4458916587381624E-2</v>
      </c>
      <c r="T377" s="66">
        <f t="shared" si="855"/>
        <v>-3.5171451848900949E-2</v>
      </c>
      <c r="U377" s="66">
        <f t="shared" si="856"/>
        <v>1.0178823397150205E-2</v>
      </c>
      <c r="V377" s="66">
        <f t="shared" si="857"/>
        <v>-0.40152766442144194</v>
      </c>
      <c r="W377" s="66">
        <f t="shared" si="858"/>
        <v>-0.32347977114081344</v>
      </c>
      <c r="X377" s="66">
        <f t="shared" si="859"/>
        <v>-7.7310919733493078E-2</v>
      </c>
      <c r="Y377" s="66">
        <f t="shared" si="860"/>
        <v>-0.1547740377847947</v>
      </c>
      <c r="Z377" s="66">
        <f t="shared" si="861"/>
        <v>8.8665394080021387E-2</v>
      </c>
      <c r="AA377" s="66">
        <f t="shared" si="862"/>
        <v>-0.25074651714220481</v>
      </c>
      <c r="AB377" s="66">
        <f t="shared" si="863"/>
        <v>-6.4839175015410935E-2</v>
      </c>
      <c r="AC377" s="66">
        <f t="shared" si="864"/>
        <v>1.2325690730940609E-2</v>
      </c>
      <c r="AD377" s="66">
        <f t="shared" si="865"/>
        <v>-5.2173878248777027E-2</v>
      </c>
      <c r="AF377" s="4"/>
      <c r="AH377" s="3">
        <v>142</v>
      </c>
      <c r="AI377" s="66">
        <f t="shared" si="866"/>
        <v>-2.4247857601397964E-2</v>
      </c>
      <c r="AJ377" s="66">
        <f t="shared" si="869"/>
        <v>0.22660033164296123</v>
      </c>
      <c r="AK377" s="66">
        <f t="shared" si="869"/>
        <v>2.2068262659660252E-2</v>
      </c>
      <c r="AL377" s="66">
        <f t="shared" si="869"/>
        <v>-5.5438522193262188E-3</v>
      </c>
      <c r="AM377" s="66">
        <f t="shared" si="869"/>
        <v>9.8077819445883188E-2</v>
      </c>
      <c r="AN377" s="66">
        <f t="shared" si="869"/>
        <v>5.4058840442453536E-2</v>
      </c>
      <c r="AO377" s="66">
        <f t="shared" si="869"/>
        <v>-1.4222124976318256E-2</v>
      </c>
      <c r="AP377" s="66">
        <f t="shared" si="869"/>
        <v>-8.3613046762051804E-3</v>
      </c>
      <c r="AQ377" s="66">
        <f t="shared" si="869"/>
        <v>0.2788658697188201</v>
      </c>
      <c r="AR377" s="66">
        <f t="shared" si="869"/>
        <v>2.8766285911915084E-2</v>
      </c>
      <c r="AS377" s="66">
        <f t="shared" si="869"/>
        <v>0.13061230781449204</v>
      </c>
      <c r="AT377" s="66">
        <f t="shared" si="869"/>
        <v>1.6269585635978554E-2</v>
      </c>
      <c r="AU377" s="66">
        <f t="shared" si="869"/>
        <v>0.12277026906087275</v>
      </c>
      <c r="AV377" s="66">
        <f t="shared" si="869"/>
        <v>-2.7058352746112742E-2</v>
      </c>
      <c r="AW377" s="66">
        <f t="shared" si="869"/>
        <v>4.0840667029292066E-2</v>
      </c>
      <c r="AX377" s="66">
        <f t="shared" si="869"/>
        <v>0.15325672454202863</v>
      </c>
      <c r="AY377" s="66">
        <f t="shared" si="869"/>
        <v>2.2656732437548181E-2</v>
      </c>
      <c r="AZ377" s="66">
        <f t="shared" si="869"/>
        <v>4.7537137315470691E-2</v>
      </c>
      <c r="BA377" s="66">
        <f t="shared" si="869"/>
        <v>-9.3279863804588123E-2</v>
      </c>
      <c r="BB377" s="66">
        <f t="shared" si="869"/>
        <v>5.4341008748036053E-2</v>
      </c>
      <c r="BC377" s="66">
        <f t="shared" si="869"/>
        <v>-2.7564574745937636E-2</v>
      </c>
      <c r="BD377" s="66">
        <f t="shared" si="869"/>
        <v>-5.9617021593649927E-2</v>
      </c>
      <c r="BE377" s="66">
        <f t="shared" si="869"/>
        <v>-1.6477205556173668E-2</v>
      </c>
      <c r="BF377" s="66">
        <f t="shared" si="869"/>
        <v>-2.9445744500812367E-2</v>
      </c>
      <c r="BG377" s="66">
        <f t="shared" si="869"/>
        <v>-2.7241875180675841E-2</v>
      </c>
      <c r="BH377" s="66">
        <f t="shared" si="869"/>
        <v>8.2843499553524793E-3</v>
      </c>
      <c r="BI377" s="66">
        <f t="shared" si="869"/>
        <v>-5.6456053967402524E-3</v>
      </c>
      <c r="BJ377" s="66">
        <f t="shared" si="869"/>
        <v>3.5788918865289863E-2</v>
      </c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</row>
    <row r="378" spans="2:85" x14ac:dyDescent="0.3">
      <c r="B378" s="54"/>
      <c r="C378" s="3">
        <v>143</v>
      </c>
      <c r="D378" s="66">
        <f t="shared" si="839"/>
        <v>-0.12052390207079076</v>
      </c>
      <c r="E378" s="66">
        <f t="shared" si="840"/>
        <v>0.38851708220822839</v>
      </c>
      <c r="F378" s="66">
        <f t="shared" si="841"/>
        <v>0.19167199157447096</v>
      </c>
      <c r="G378" s="66">
        <f t="shared" si="842"/>
        <v>8.1427961953713018E-2</v>
      </c>
      <c r="H378" s="66">
        <f t="shared" si="843"/>
        <v>0.15992850263795969</v>
      </c>
      <c r="I378" s="66">
        <f t="shared" si="844"/>
        <v>0.24752375316920477</v>
      </c>
      <c r="J378" s="66">
        <f t="shared" si="845"/>
        <v>-2.8184417666540888E-2</v>
      </c>
      <c r="K378" s="66">
        <f t="shared" si="846"/>
        <v>-1.9441820085256585E-2</v>
      </c>
      <c r="L378" s="66">
        <f t="shared" si="847"/>
        <v>0.12992145741818739</v>
      </c>
      <c r="M378" s="66">
        <f t="shared" si="848"/>
        <v>-0.28405971700036992</v>
      </c>
      <c r="N378" s="66">
        <f t="shared" si="849"/>
        <v>0.40757904644889403</v>
      </c>
      <c r="O378" s="66">
        <f t="shared" si="850"/>
        <v>-0.37401121321050235</v>
      </c>
      <c r="P378" s="66">
        <f t="shared" si="851"/>
        <v>0.21338910296679717</v>
      </c>
      <c r="Q378" s="66">
        <f t="shared" si="852"/>
        <v>-0.25947016228200542</v>
      </c>
      <c r="R378" s="66">
        <f t="shared" si="853"/>
        <v>5.842515772984138E-2</v>
      </c>
      <c r="S378" s="66">
        <f t="shared" si="854"/>
        <v>4.4458916587381624E-2</v>
      </c>
      <c r="T378" s="66">
        <f t="shared" si="855"/>
        <v>-3.5171451848900949E-2</v>
      </c>
      <c r="U378" s="66">
        <f t="shared" si="856"/>
        <v>1.0178823397150205E-2</v>
      </c>
      <c r="V378" s="66">
        <f t="shared" si="857"/>
        <v>-0.40152766442144194</v>
      </c>
      <c r="W378" s="66">
        <f t="shared" si="858"/>
        <v>-0.32347977114081344</v>
      </c>
      <c r="X378" s="66">
        <f t="shared" si="859"/>
        <v>-7.7310919733493078E-2</v>
      </c>
      <c r="Y378" s="66">
        <f t="shared" si="860"/>
        <v>-0.1547740377847947</v>
      </c>
      <c r="Z378" s="66">
        <f t="shared" si="861"/>
        <v>8.8665394080021387E-2</v>
      </c>
      <c r="AA378" s="66">
        <f t="shared" si="862"/>
        <v>-0.25074651714220481</v>
      </c>
      <c r="AB378" s="66">
        <f t="shared" si="863"/>
        <v>-6.4839175015410935E-2</v>
      </c>
      <c r="AC378" s="66">
        <f t="shared" si="864"/>
        <v>1.2325690730940609E-2</v>
      </c>
      <c r="AD378" s="66">
        <f t="shared" si="865"/>
        <v>-5.2173878248777027E-2</v>
      </c>
      <c r="AF378" s="4"/>
      <c r="AH378" s="3">
        <v>143</v>
      </c>
      <c r="AI378" s="66">
        <f t="shared" si="866"/>
        <v>-2.4247857601397964E-2</v>
      </c>
      <c r="AJ378" s="66">
        <f t="shared" si="869"/>
        <v>0.22660033164296123</v>
      </c>
      <c r="AK378" s="66">
        <f t="shared" si="869"/>
        <v>2.2068262659660252E-2</v>
      </c>
      <c r="AL378" s="66">
        <f t="shared" si="869"/>
        <v>-5.5438522193262188E-3</v>
      </c>
      <c r="AM378" s="66">
        <f t="shared" si="869"/>
        <v>9.8077819445883188E-2</v>
      </c>
      <c r="AN378" s="66">
        <f t="shared" si="869"/>
        <v>5.4058840442453536E-2</v>
      </c>
      <c r="AO378" s="66">
        <f t="shared" si="869"/>
        <v>-1.4222124976318256E-2</v>
      </c>
      <c r="AP378" s="66">
        <f t="shared" si="869"/>
        <v>-8.3613046762051804E-3</v>
      </c>
      <c r="AQ378" s="66">
        <f t="shared" si="869"/>
        <v>0.2788658697188201</v>
      </c>
      <c r="AR378" s="66">
        <f t="shared" si="869"/>
        <v>2.8766285911915084E-2</v>
      </c>
      <c r="AS378" s="66">
        <f t="shared" si="869"/>
        <v>0.13061230781449204</v>
      </c>
      <c r="AT378" s="66">
        <f t="shared" si="869"/>
        <v>1.6269585635978554E-2</v>
      </c>
      <c r="AU378" s="66">
        <f t="shared" si="869"/>
        <v>0.12277026906087275</v>
      </c>
      <c r="AV378" s="66">
        <f t="shared" si="869"/>
        <v>-2.7058352746112742E-2</v>
      </c>
      <c r="AW378" s="66">
        <f t="shared" si="869"/>
        <v>4.0840667029292066E-2</v>
      </c>
      <c r="AX378" s="66">
        <f t="shared" si="869"/>
        <v>0.15325672454202863</v>
      </c>
      <c r="AY378" s="66">
        <f t="shared" si="869"/>
        <v>2.2656732437548181E-2</v>
      </c>
      <c r="AZ378" s="66">
        <f t="shared" si="869"/>
        <v>4.7537137315470691E-2</v>
      </c>
      <c r="BA378" s="66">
        <f t="shared" si="869"/>
        <v>-9.3279863804588123E-2</v>
      </c>
      <c r="BB378" s="66">
        <f t="shared" si="869"/>
        <v>5.4341008748036053E-2</v>
      </c>
      <c r="BC378" s="66">
        <f t="shared" si="869"/>
        <v>-2.7564574745937636E-2</v>
      </c>
      <c r="BD378" s="66">
        <f t="shared" si="869"/>
        <v>-5.9617021593649927E-2</v>
      </c>
      <c r="BE378" s="66">
        <f t="shared" si="869"/>
        <v>-1.6477205556173668E-2</v>
      </c>
      <c r="BF378" s="66">
        <f t="shared" si="869"/>
        <v>-2.9445744500812367E-2</v>
      </c>
      <c r="BG378" s="66">
        <f t="shared" si="869"/>
        <v>-2.7241875180675841E-2</v>
      </c>
      <c r="BH378" s="66">
        <f t="shared" si="869"/>
        <v>8.2843499553524793E-3</v>
      </c>
      <c r="BI378" s="66">
        <f t="shared" si="869"/>
        <v>-5.6456053967402524E-3</v>
      </c>
      <c r="BJ378" s="66">
        <f t="shared" si="869"/>
        <v>3.5788918865289863E-2</v>
      </c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</row>
    <row r="379" spans="2:85" x14ac:dyDescent="0.3">
      <c r="B379" s="54"/>
      <c r="C379" s="3">
        <v>144</v>
      </c>
      <c r="D379" s="66">
        <f t="shared" si="839"/>
        <v>-0.12052390207079076</v>
      </c>
      <c r="E379" s="66">
        <f t="shared" si="840"/>
        <v>0.38851708220822839</v>
      </c>
      <c r="F379" s="66">
        <f t="shared" si="841"/>
        <v>0.19167199157447096</v>
      </c>
      <c r="G379" s="66">
        <f t="shared" si="842"/>
        <v>8.1427961953713018E-2</v>
      </c>
      <c r="H379" s="66">
        <f t="shared" si="843"/>
        <v>0.15992850263795969</v>
      </c>
      <c r="I379" s="66">
        <f t="shared" si="844"/>
        <v>0.24752375316920477</v>
      </c>
      <c r="J379" s="66">
        <f t="shared" si="845"/>
        <v>-2.8184417666540888E-2</v>
      </c>
      <c r="K379" s="66">
        <f t="shared" si="846"/>
        <v>-1.9441820085256585E-2</v>
      </c>
      <c r="L379" s="66">
        <f t="shared" si="847"/>
        <v>0.12992145741818739</v>
      </c>
      <c r="M379" s="66">
        <f t="shared" si="848"/>
        <v>-0.28405971700036992</v>
      </c>
      <c r="N379" s="66">
        <f t="shared" si="849"/>
        <v>0.40757904644889403</v>
      </c>
      <c r="O379" s="66">
        <f t="shared" si="850"/>
        <v>-0.37401121321050235</v>
      </c>
      <c r="P379" s="66">
        <f t="shared" si="851"/>
        <v>0.21338910296679717</v>
      </c>
      <c r="Q379" s="66">
        <f t="shared" si="852"/>
        <v>-0.25947016228200542</v>
      </c>
      <c r="R379" s="66">
        <f t="shared" si="853"/>
        <v>5.842515772984138E-2</v>
      </c>
      <c r="S379" s="66">
        <f t="shared" si="854"/>
        <v>4.4458916587381624E-2</v>
      </c>
      <c r="T379" s="66">
        <f t="shared" si="855"/>
        <v>-3.5171451848900949E-2</v>
      </c>
      <c r="U379" s="66">
        <f t="shared" si="856"/>
        <v>1.0178823397150205E-2</v>
      </c>
      <c r="V379" s="66">
        <f t="shared" si="857"/>
        <v>-0.40152766442144194</v>
      </c>
      <c r="W379" s="66">
        <f t="shared" si="858"/>
        <v>-0.32347977114081344</v>
      </c>
      <c r="X379" s="66">
        <f t="shared" si="859"/>
        <v>-7.7310919733493078E-2</v>
      </c>
      <c r="Y379" s="66">
        <f t="shared" si="860"/>
        <v>-0.1547740377847947</v>
      </c>
      <c r="Z379" s="66">
        <f t="shared" si="861"/>
        <v>8.8665394080021387E-2</v>
      </c>
      <c r="AA379" s="66">
        <f t="shared" si="862"/>
        <v>-0.25074651714220481</v>
      </c>
      <c r="AB379" s="66">
        <f t="shared" si="863"/>
        <v>-6.4839175015410935E-2</v>
      </c>
      <c r="AC379" s="66">
        <f t="shared" si="864"/>
        <v>1.2325690730940609E-2</v>
      </c>
      <c r="AD379" s="66">
        <f t="shared" si="865"/>
        <v>-5.2173878248777027E-2</v>
      </c>
      <c r="AF379" s="4"/>
      <c r="AH379" s="3">
        <v>144</v>
      </c>
      <c r="AI379" s="66">
        <f t="shared" si="866"/>
        <v>-2.4247857601397964E-2</v>
      </c>
      <c r="AJ379" s="66">
        <f t="shared" si="869"/>
        <v>0.22660033164296123</v>
      </c>
      <c r="AK379" s="66">
        <f t="shared" si="869"/>
        <v>2.2068262659660252E-2</v>
      </c>
      <c r="AL379" s="66">
        <f t="shared" si="869"/>
        <v>-5.5438522193262188E-3</v>
      </c>
      <c r="AM379" s="66">
        <f t="shared" si="869"/>
        <v>9.8077819445883188E-2</v>
      </c>
      <c r="AN379" s="66">
        <f t="shared" si="869"/>
        <v>5.4058840442453536E-2</v>
      </c>
      <c r="AO379" s="66">
        <f t="shared" si="869"/>
        <v>-1.4222124976318256E-2</v>
      </c>
      <c r="AP379" s="66">
        <f t="shared" si="869"/>
        <v>-8.3613046762051804E-3</v>
      </c>
      <c r="AQ379" s="66">
        <f t="shared" si="869"/>
        <v>0.2788658697188201</v>
      </c>
      <c r="AR379" s="66">
        <f t="shared" si="869"/>
        <v>2.8766285911915084E-2</v>
      </c>
      <c r="AS379" s="66">
        <f t="shared" si="869"/>
        <v>0.13061230781449204</v>
      </c>
      <c r="AT379" s="66">
        <f t="shared" si="869"/>
        <v>1.6269585635978554E-2</v>
      </c>
      <c r="AU379" s="66">
        <f t="shared" si="869"/>
        <v>0.12277026906087275</v>
      </c>
      <c r="AV379" s="66">
        <f t="shared" si="869"/>
        <v>-2.7058352746112742E-2</v>
      </c>
      <c r="AW379" s="66">
        <f t="shared" si="869"/>
        <v>4.0840667029292066E-2</v>
      </c>
      <c r="AX379" s="66">
        <f t="shared" si="869"/>
        <v>0.15325672454202863</v>
      </c>
      <c r="AY379" s="66">
        <f t="shared" si="869"/>
        <v>2.2656732437548181E-2</v>
      </c>
      <c r="AZ379" s="66">
        <f t="shared" si="869"/>
        <v>4.7537137315470691E-2</v>
      </c>
      <c r="BA379" s="66">
        <f t="shared" si="869"/>
        <v>-9.3279863804588123E-2</v>
      </c>
      <c r="BB379" s="66">
        <f t="shared" si="869"/>
        <v>5.4341008748036053E-2</v>
      </c>
      <c r="BC379" s="66">
        <f t="shared" si="869"/>
        <v>-2.7564574745937636E-2</v>
      </c>
      <c r="BD379" s="66">
        <f t="shared" si="869"/>
        <v>-5.9617021593649927E-2</v>
      </c>
      <c r="BE379" s="66">
        <f t="shared" si="869"/>
        <v>-1.6477205556173668E-2</v>
      </c>
      <c r="BF379" s="66">
        <f t="shared" si="869"/>
        <v>-2.9445744500812367E-2</v>
      </c>
      <c r="BG379" s="66">
        <f t="shared" si="869"/>
        <v>-2.7241875180675841E-2</v>
      </c>
      <c r="BH379" s="66">
        <f t="shared" si="869"/>
        <v>8.2843499553524793E-3</v>
      </c>
      <c r="BI379" s="66">
        <f t="shared" si="869"/>
        <v>-5.6456053967402524E-3</v>
      </c>
      <c r="BJ379" s="66">
        <f t="shared" si="869"/>
        <v>3.5788918865289863E-2</v>
      </c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</row>
    <row r="380" spans="2:85" x14ac:dyDescent="0.3">
      <c r="B380" s="54"/>
      <c r="C380" s="3">
        <v>145</v>
      </c>
      <c r="D380" s="66">
        <f t="shared" si="839"/>
        <v>-0.12052390207079076</v>
      </c>
      <c r="E380" s="66">
        <f t="shared" si="840"/>
        <v>0.38851708220822839</v>
      </c>
      <c r="F380" s="66">
        <f t="shared" si="841"/>
        <v>0.19167199157447096</v>
      </c>
      <c r="G380" s="66">
        <f t="shared" si="842"/>
        <v>8.1427961953713018E-2</v>
      </c>
      <c r="H380" s="66">
        <f t="shared" si="843"/>
        <v>0.15992850263795969</v>
      </c>
      <c r="I380" s="66">
        <f t="shared" si="844"/>
        <v>0.24752375316920477</v>
      </c>
      <c r="J380" s="66">
        <f t="shared" si="845"/>
        <v>-2.8184417666540888E-2</v>
      </c>
      <c r="K380" s="66">
        <f t="shared" si="846"/>
        <v>-1.9441820085256585E-2</v>
      </c>
      <c r="L380" s="66">
        <f t="shared" si="847"/>
        <v>0.12992145741818739</v>
      </c>
      <c r="M380" s="66">
        <f t="shared" si="848"/>
        <v>-0.28405971700036992</v>
      </c>
      <c r="N380" s="66">
        <f t="shared" si="849"/>
        <v>0.40757904644889403</v>
      </c>
      <c r="O380" s="66">
        <f t="shared" si="850"/>
        <v>-0.37401121321050235</v>
      </c>
      <c r="P380" s="66">
        <f t="shared" si="851"/>
        <v>0.21338910296679717</v>
      </c>
      <c r="Q380" s="66">
        <f t="shared" si="852"/>
        <v>-0.25947016228200542</v>
      </c>
      <c r="R380" s="66">
        <f t="shared" si="853"/>
        <v>5.842515772984138E-2</v>
      </c>
      <c r="S380" s="66">
        <f t="shared" si="854"/>
        <v>4.4458916587381624E-2</v>
      </c>
      <c r="T380" s="66">
        <f t="shared" si="855"/>
        <v>-3.5171451848900949E-2</v>
      </c>
      <c r="U380" s="66">
        <f t="shared" si="856"/>
        <v>1.0178823397150205E-2</v>
      </c>
      <c r="V380" s="66">
        <f t="shared" si="857"/>
        <v>-0.40152766442144194</v>
      </c>
      <c r="W380" s="66">
        <f t="shared" si="858"/>
        <v>-0.32347977114081344</v>
      </c>
      <c r="X380" s="66">
        <f t="shared" si="859"/>
        <v>-7.7310919733493078E-2</v>
      </c>
      <c r="Y380" s="66">
        <f t="shared" si="860"/>
        <v>-0.1547740377847947</v>
      </c>
      <c r="Z380" s="66">
        <f t="shared" si="861"/>
        <v>8.8665394080021387E-2</v>
      </c>
      <c r="AA380" s="66">
        <f t="shared" si="862"/>
        <v>-0.25074651714220481</v>
      </c>
      <c r="AB380" s="66">
        <f t="shared" si="863"/>
        <v>-6.4839175015410935E-2</v>
      </c>
      <c r="AC380" s="66">
        <f t="shared" si="864"/>
        <v>1.2325690730940609E-2</v>
      </c>
      <c r="AD380" s="66">
        <f t="shared" si="865"/>
        <v>-5.2173878248777027E-2</v>
      </c>
      <c r="AF380" s="4"/>
      <c r="AH380" s="3">
        <v>145</v>
      </c>
      <c r="AI380" s="66">
        <f t="shared" si="866"/>
        <v>-2.4247857601397964E-2</v>
      </c>
      <c r="AJ380" s="66">
        <f t="shared" si="869"/>
        <v>0.22660033164296123</v>
      </c>
      <c r="AK380" s="66">
        <f t="shared" si="869"/>
        <v>2.2068262659660252E-2</v>
      </c>
      <c r="AL380" s="66">
        <f t="shared" si="869"/>
        <v>-5.5438522193262188E-3</v>
      </c>
      <c r="AM380" s="66">
        <f t="shared" si="869"/>
        <v>9.8077819445883188E-2</v>
      </c>
      <c r="AN380" s="66">
        <f t="shared" si="869"/>
        <v>5.4058840442453536E-2</v>
      </c>
      <c r="AO380" s="66">
        <f t="shared" si="869"/>
        <v>-1.4222124976318256E-2</v>
      </c>
      <c r="AP380" s="66">
        <f t="shared" si="869"/>
        <v>-8.3613046762051804E-3</v>
      </c>
      <c r="AQ380" s="66">
        <f t="shared" si="869"/>
        <v>0.2788658697188201</v>
      </c>
      <c r="AR380" s="66">
        <f t="shared" si="869"/>
        <v>2.8766285911915084E-2</v>
      </c>
      <c r="AS380" s="66">
        <f t="shared" si="869"/>
        <v>0.13061230781449204</v>
      </c>
      <c r="AT380" s="66">
        <f t="shared" si="869"/>
        <v>1.6269585635978554E-2</v>
      </c>
      <c r="AU380" s="66">
        <f t="shared" si="869"/>
        <v>0.12277026906087275</v>
      </c>
      <c r="AV380" s="66">
        <f t="shared" si="869"/>
        <v>-2.7058352746112742E-2</v>
      </c>
      <c r="AW380" s="66">
        <f t="shared" si="869"/>
        <v>4.0840667029292066E-2</v>
      </c>
      <c r="AX380" s="66">
        <f t="shared" si="869"/>
        <v>0.15325672454202863</v>
      </c>
      <c r="AY380" s="66">
        <f t="shared" si="869"/>
        <v>2.2656732437548181E-2</v>
      </c>
      <c r="AZ380" s="66">
        <f t="shared" si="869"/>
        <v>4.7537137315470691E-2</v>
      </c>
      <c r="BA380" s="66">
        <f t="shared" si="869"/>
        <v>-9.3279863804588123E-2</v>
      </c>
      <c r="BB380" s="66">
        <f t="shared" si="869"/>
        <v>5.4341008748036053E-2</v>
      </c>
      <c r="BC380" s="66">
        <f t="shared" si="869"/>
        <v>-2.7564574745937636E-2</v>
      </c>
      <c r="BD380" s="66">
        <f t="shared" si="869"/>
        <v>-5.9617021593649927E-2</v>
      </c>
      <c r="BE380" s="66">
        <f t="shared" si="869"/>
        <v>-1.6477205556173668E-2</v>
      </c>
      <c r="BF380" s="66">
        <f t="shared" si="869"/>
        <v>-2.9445744500812367E-2</v>
      </c>
      <c r="BG380" s="66">
        <f t="shared" si="869"/>
        <v>-2.7241875180675841E-2</v>
      </c>
      <c r="BH380" s="66">
        <f t="shared" si="869"/>
        <v>8.2843499553524793E-3</v>
      </c>
      <c r="BI380" s="66">
        <f t="shared" si="869"/>
        <v>-5.6456053967402524E-3</v>
      </c>
      <c r="BJ380" s="66">
        <f t="shared" si="869"/>
        <v>3.5788918865289863E-2</v>
      </c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</row>
    <row r="381" spans="2:85" x14ac:dyDescent="0.3">
      <c r="B381" s="54"/>
      <c r="C381" s="3">
        <v>146</v>
      </c>
      <c r="D381" s="66">
        <f t="shared" si="839"/>
        <v>-0.12052390207079076</v>
      </c>
      <c r="E381" s="66">
        <f t="shared" si="840"/>
        <v>0.38851708220822839</v>
      </c>
      <c r="F381" s="66">
        <f t="shared" si="841"/>
        <v>0.19167199157447096</v>
      </c>
      <c r="G381" s="66">
        <f t="shared" si="842"/>
        <v>8.1427961953713018E-2</v>
      </c>
      <c r="H381" s="66">
        <f t="shared" si="843"/>
        <v>0.15992850263795969</v>
      </c>
      <c r="I381" s="66">
        <f t="shared" si="844"/>
        <v>0.24752375316920477</v>
      </c>
      <c r="J381" s="66">
        <f t="shared" si="845"/>
        <v>-2.8184417666540888E-2</v>
      </c>
      <c r="K381" s="66">
        <f t="shared" si="846"/>
        <v>-1.9441820085256585E-2</v>
      </c>
      <c r="L381" s="66">
        <f t="shared" si="847"/>
        <v>0.12992145741818739</v>
      </c>
      <c r="M381" s="66">
        <f t="shared" si="848"/>
        <v>-0.28405971700036992</v>
      </c>
      <c r="N381" s="66">
        <f t="shared" si="849"/>
        <v>0.40757904644889403</v>
      </c>
      <c r="O381" s="66">
        <f t="shared" si="850"/>
        <v>-0.37401121321050235</v>
      </c>
      <c r="P381" s="66">
        <f t="shared" si="851"/>
        <v>0.21338910296679717</v>
      </c>
      <c r="Q381" s="66">
        <f t="shared" si="852"/>
        <v>-0.25947016228200542</v>
      </c>
      <c r="R381" s="66">
        <f t="shared" si="853"/>
        <v>5.842515772984138E-2</v>
      </c>
      <c r="S381" s="66">
        <f t="shared" si="854"/>
        <v>4.4458916587381624E-2</v>
      </c>
      <c r="T381" s="66">
        <f t="shared" si="855"/>
        <v>-3.5171451848900949E-2</v>
      </c>
      <c r="U381" s="66">
        <f t="shared" si="856"/>
        <v>1.0178823397150205E-2</v>
      </c>
      <c r="V381" s="66">
        <f t="shared" si="857"/>
        <v>-0.40152766442144194</v>
      </c>
      <c r="W381" s="66">
        <f t="shared" si="858"/>
        <v>-0.32347977114081344</v>
      </c>
      <c r="X381" s="66">
        <f t="shared" si="859"/>
        <v>-7.7310919733493078E-2</v>
      </c>
      <c r="Y381" s="66">
        <f t="shared" si="860"/>
        <v>-0.1547740377847947</v>
      </c>
      <c r="Z381" s="66">
        <f t="shared" si="861"/>
        <v>8.8665394080021387E-2</v>
      </c>
      <c r="AA381" s="66">
        <f t="shared" si="862"/>
        <v>-0.25074651714220481</v>
      </c>
      <c r="AB381" s="66">
        <f t="shared" si="863"/>
        <v>-6.4839175015410935E-2</v>
      </c>
      <c r="AC381" s="66">
        <f t="shared" si="864"/>
        <v>1.2325690730940609E-2</v>
      </c>
      <c r="AD381" s="66">
        <f t="shared" si="865"/>
        <v>-5.2173878248777027E-2</v>
      </c>
      <c r="AF381" s="4"/>
      <c r="AH381" s="3">
        <v>146</v>
      </c>
      <c r="AI381" s="66">
        <f t="shared" si="866"/>
        <v>-2.4247857601397964E-2</v>
      </c>
      <c r="AJ381" s="66">
        <f t="shared" si="869"/>
        <v>0.22660033164296123</v>
      </c>
      <c r="AK381" s="66">
        <f t="shared" si="869"/>
        <v>2.2068262659660252E-2</v>
      </c>
      <c r="AL381" s="66">
        <f t="shared" si="869"/>
        <v>-5.5438522193262188E-3</v>
      </c>
      <c r="AM381" s="66">
        <f t="shared" si="869"/>
        <v>9.8077819445883188E-2</v>
      </c>
      <c r="AN381" s="66">
        <f t="shared" si="869"/>
        <v>5.4058840442453536E-2</v>
      </c>
      <c r="AO381" s="66">
        <f t="shared" si="869"/>
        <v>-1.4222124976318256E-2</v>
      </c>
      <c r="AP381" s="66">
        <f t="shared" si="869"/>
        <v>-8.3613046762051804E-3</v>
      </c>
      <c r="AQ381" s="66">
        <f t="shared" si="869"/>
        <v>0.2788658697188201</v>
      </c>
      <c r="AR381" s="66">
        <f t="shared" si="869"/>
        <v>2.8766285911915084E-2</v>
      </c>
      <c r="AS381" s="66">
        <f t="shared" si="869"/>
        <v>0.13061230781449204</v>
      </c>
      <c r="AT381" s="66">
        <f t="shared" si="869"/>
        <v>1.6269585635978554E-2</v>
      </c>
      <c r="AU381" s="66">
        <f t="shared" si="869"/>
        <v>0.12277026906087275</v>
      </c>
      <c r="AV381" s="66">
        <f t="shared" si="869"/>
        <v>-2.7058352746112742E-2</v>
      </c>
      <c r="AW381" s="66">
        <f t="shared" si="869"/>
        <v>4.0840667029292066E-2</v>
      </c>
      <c r="AX381" s="66">
        <f t="shared" si="869"/>
        <v>0.15325672454202863</v>
      </c>
      <c r="AY381" s="66">
        <f t="shared" si="869"/>
        <v>2.2656732437548181E-2</v>
      </c>
      <c r="AZ381" s="66">
        <f t="shared" si="869"/>
        <v>4.7537137315470691E-2</v>
      </c>
      <c r="BA381" s="66">
        <f t="shared" si="869"/>
        <v>-9.3279863804588123E-2</v>
      </c>
      <c r="BB381" s="66">
        <f t="shared" si="869"/>
        <v>5.4341008748036053E-2</v>
      </c>
      <c r="BC381" s="66">
        <f t="shared" si="869"/>
        <v>-2.7564574745937636E-2</v>
      </c>
      <c r="BD381" s="66">
        <f t="shared" si="869"/>
        <v>-5.9617021593649927E-2</v>
      </c>
      <c r="BE381" s="66">
        <f t="shared" si="869"/>
        <v>-1.6477205556173668E-2</v>
      </c>
      <c r="BF381" s="66">
        <f t="shared" si="869"/>
        <v>-2.9445744500812367E-2</v>
      </c>
      <c r="BG381" s="66">
        <f t="shared" si="869"/>
        <v>-2.7241875180675841E-2</v>
      </c>
      <c r="BH381" s="66">
        <f t="shared" si="869"/>
        <v>8.2843499553524793E-3</v>
      </c>
      <c r="BI381" s="66">
        <f t="shared" si="869"/>
        <v>-5.6456053967402524E-3</v>
      </c>
      <c r="BJ381" s="66">
        <f t="shared" si="869"/>
        <v>3.5788918865289863E-2</v>
      </c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</row>
    <row r="382" spans="2:85" x14ac:dyDescent="0.3">
      <c r="B382" s="54"/>
      <c r="C382" s="3">
        <v>147</v>
      </c>
      <c r="D382" s="66">
        <f t="shared" si="839"/>
        <v>-0.12052390207079076</v>
      </c>
      <c r="E382" s="66">
        <f t="shared" si="840"/>
        <v>0.38851708220822839</v>
      </c>
      <c r="F382" s="66">
        <f t="shared" si="841"/>
        <v>0.19167199157447096</v>
      </c>
      <c r="G382" s="66">
        <f t="shared" si="842"/>
        <v>8.1427961953713018E-2</v>
      </c>
      <c r="H382" s="66">
        <f t="shared" si="843"/>
        <v>0.15992850263795969</v>
      </c>
      <c r="I382" s="66">
        <f t="shared" si="844"/>
        <v>0.24752375316920477</v>
      </c>
      <c r="J382" s="66">
        <f t="shared" si="845"/>
        <v>-2.8184417666540888E-2</v>
      </c>
      <c r="K382" s="66">
        <f t="shared" si="846"/>
        <v>-1.9441820085256585E-2</v>
      </c>
      <c r="L382" s="66">
        <f t="shared" si="847"/>
        <v>0.12992145741818739</v>
      </c>
      <c r="M382" s="66">
        <f t="shared" si="848"/>
        <v>-0.28405971700036992</v>
      </c>
      <c r="N382" s="66">
        <f t="shared" si="849"/>
        <v>0.40757904644889403</v>
      </c>
      <c r="O382" s="66">
        <f t="shared" si="850"/>
        <v>-0.37401121321050235</v>
      </c>
      <c r="P382" s="66">
        <f t="shared" si="851"/>
        <v>0.21338910296679717</v>
      </c>
      <c r="Q382" s="66">
        <f t="shared" si="852"/>
        <v>-0.25947016228200542</v>
      </c>
      <c r="R382" s="66">
        <f t="shared" si="853"/>
        <v>5.842515772984138E-2</v>
      </c>
      <c r="S382" s="66">
        <f t="shared" si="854"/>
        <v>4.4458916587381624E-2</v>
      </c>
      <c r="T382" s="66">
        <f t="shared" si="855"/>
        <v>-3.5171451848900949E-2</v>
      </c>
      <c r="U382" s="66">
        <f t="shared" si="856"/>
        <v>1.0178823397150205E-2</v>
      </c>
      <c r="V382" s="66">
        <f t="shared" si="857"/>
        <v>-0.40152766442144194</v>
      </c>
      <c r="W382" s="66">
        <f t="shared" si="858"/>
        <v>-0.32347977114081344</v>
      </c>
      <c r="X382" s="66">
        <f t="shared" si="859"/>
        <v>-7.7310919733493078E-2</v>
      </c>
      <c r="Y382" s="66">
        <f t="shared" si="860"/>
        <v>-0.1547740377847947</v>
      </c>
      <c r="Z382" s="66">
        <f t="shared" si="861"/>
        <v>8.8665394080021387E-2</v>
      </c>
      <c r="AA382" s="66">
        <f t="shared" si="862"/>
        <v>-0.25074651714220481</v>
      </c>
      <c r="AB382" s="66">
        <f t="shared" si="863"/>
        <v>-6.4839175015410935E-2</v>
      </c>
      <c r="AC382" s="66">
        <f t="shared" si="864"/>
        <v>1.2325690730940609E-2</v>
      </c>
      <c r="AD382" s="66">
        <f t="shared" si="865"/>
        <v>-5.2173878248777027E-2</v>
      </c>
      <c r="AF382" s="4"/>
      <c r="AH382" s="3">
        <v>147</v>
      </c>
      <c r="AI382" s="66">
        <f t="shared" si="866"/>
        <v>-2.4247857601397964E-2</v>
      </c>
      <c r="AJ382" s="66">
        <f t="shared" si="869"/>
        <v>0.22660033164296123</v>
      </c>
      <c r="AK382" s="66">
        <f t="shared" si="869"/>
        <v>2.2068262659660252E-2</v>
      </c>
      <c r="AL382" s="66">
        <f t="shared" si="869"/>
        <v>-5.5438522193262188E-3</v>
      </c>
      <c r="AM382" s="66">
        <f t="shared" si="869"/>
        <v>9.8077819445883188E-2</v>
      </c>
      <c r="AN382" s="66">
        <f t="shared" si="869"/>
        <v>5.4058840442453536E-2</v>
      </c>
      <c r="AO382" s="66">
        <f t="shared" si="869"/>
        <v>-1.4222124976318256E-2</v>
      </c>
      <c r="AP382" s="66">
        <f t="shared" si="869"/>
        <v>-8.3613046762051804E-3</v>
      </c>
      <c r="AQ382" s="66">
        <f t="shared" si="869"/>
        <v>0.2788658697188201</v>
      </c>
      <c r="AR382" s="66">
        <f t="shared" si="869"/>
        <v>2.8766285911915084E-2</v>
      </c>
      <c r="AS382" s="66">
        <f t="shared" si="869"/>
        <v>0.13061230781449204</v>
      </c>
      <c r="AT382" s="66">
        <f t="shared" si="869"/>
        <v>1.6269585635978554E-2</v>
      </c>
      <c r="AU382" s="66">
        <f t="shared" si="869"/>
        <v>0.12277026906087275</v>
      </c>
      <c r="AV382" s="66">
        <f t="shared" si="869"/>
        <v>-2.7058352746112742E-2</v>
      </c>
      <c r="AW382" s="66">
        <f t="shared" si="869"/>
        <v>4.0840667029292066E-2</v>
      </c>
      <c r="AX382" s="66">
        <f t="shared" si="869"/>
        <v>0.15325672454202863</v>
      </c>
      <c r="AY382" s="66">
        <f t="shared" si="869"/>
        <v>2.2656732437548181E-2</v>
      </c>
      <c r="AZ382" s="66">
        <f t="shared" si="869"/>
        <v>4.7537137315470691E-2</v>
      </c>
      <c r="BA382" s="66">
        <f t="shared" si="869"/>
        <v>-9.3279863804588123E-2</v>
      </c>
      <c r="BB382" s="66">
        <f t="shared" si="869"/>
        <v>5.4341008748036053E-2</v>
      </c>
      <c r="BC382" s="66">
        <f t="shared" si="869"/>
        <v>-2.7564574745937636E-2</v>
      </c>
      <c r="BD382" s="66">
        <f t="shared" si="869"/>
        <v>-5.9617021593649927E-2</v>
      </c>
      <c r="BE382" s="66">
        <f t="shared" si="869"/>
        <v>-1.6477205556173668E-2</v>
      </c>
      <c r="BF382" s="66">
        <f t="shared" si="869"/>
        <v>-2.9445744500812367E-2</v>
      </c>
      <c r="BG382" s="66">
        <f t="shared" si="869"/>
        <v>-2.7241875180675841E-2</v>
      </c>
      <c r="BH382" s="66">
        <f t="shared" si="869"/>
        <v>8.2843499553524793E-3</v>
      </c>
      <c r="BI382" s="66">
        <f t="shared" si="869"/>
        <v>-5.6456053967402524E-3</v>
      </c>
      <c r="BJ382" s="66">
        <f t="shared" si="869"/>
        <v>3.5788918865289863E-2</v>
      </c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</row>
    <row r="383" spans="2:85" x14ac:dyDescent="0.3">
      <c r="B383" s="54"/>
      <c r="C383" s="67">
        <v>148</v>
      </c>
      <c r="D383" s="66">
        <f t="shared" ref="D383:D388" si="870">D$226</f>
        <v>-0.10279780661539402</v>
      </c>
      <c r="E383" s="66">
        <f t="shared" ref="E383:E388" si="871">E$226</f>
        <v>9.8742972449218494E-2</v>
      </c>
      <c r="F383" s="66">
        <f t="shared" ref="F383:F388" si="872">F$226</f>
        <v>0.20652770553754829</v>
      </c>
      <c r="G383" s="66">
        <f t="shared" ref="G383:G388" si="873">G$226</f>
        <v>0.13989268330931884</v>
      </c>
      <c r="H383" s="66">
        <f t="shared" ref="H383:H388" si="874">H$226</f>
        <v>0.25636295589436753</v>
      </c>
      <c r="I383" s="66">
        <f t="shared" ref="I383:I388" si="875">I$226</f>
        <v>0.21102812032547028</v>
      </c>
      <c r="J383" s="66">
        <f t="shared" ref="J383:J388" si="876">J$226</f>
        <v>3.3783978749426923E-2</v>
      </c>
      <c r="K383" s="66">
        <f t="shared" ref="K383:K388" si="877">K$226</f>
        <v>0.11893190859107869</v>
      </c>
      <c r="L383" s="66">
        <f t="shared" ref="L383:L388" si="878">L$226</f>
        <v>0.19737108157909028</v>
      </c>
      <c r="M383" s="66">
        <f t="shared" ref="M383:M388" si="879">M$226</f>
        <v>-0.23691017624250718</v>
      </c>
      <c r="N383" s="66">
        <f t="shared" ref="N383:N388" si="880">N$226</f>
        <v>0.36067774926771778</v>
      </c>
      <c r="O383" s="66">
        <f t="shared" ref="O383:O388" si="881">O$226</f>
        <v>-0.44371454355965012</v>
      </c>
      <c r="P383" s="66">
        <f t="shared" ref="P383:P388" si="882">P$226</f>
        <v>0.17469139262956002</v>
      </c>
      <c r="Q383" s="66">
        <f t="shared" ref="Q383:Q388" si="883">Q$226</f>
        <v>-0.26301739445108313</v>
      </c>
      <c r="R383" s="66">
        <f t="shared" ref="R383:R388" si="884">R$226</f>
        <v>3.8635360038153696E-2</v>
      </c>
      <c r="S383" s="66">
        <f t="shared" ref="S383:S388" si="885">S$226</f>
        <v>-3.9786199115832102E-2</v>
      </c>
      <c r="T383" s="66">
        <f t="shared" ref="T383:T388" si="886">T$226</f>
        <v>-2.4951630357245277E-2</v>
      </c>
      <c r="U383" s="66">
        <f t="shared" ref="U383:U388" si="887">U$226</f>
        <v>-5.1176308263928758E-2</v>
      </c>
      <c r="V383" s="66">
        <f t="shared" ref="V383:V388" si="888">V$226</f>
        <v>-0.15437660998836403</v>
      </c>
      <c r="W383" s="66">
        <f t="shared" ref="W383:W388" si="889">W$226</f>
        <v>-0.34826656204055678</v>
      </c>
      <c r="X383" s="66">
        <f t="shared" ref="X383:X388" si="890">X$226</f>
        <v>-0.29146010934131988</v>
      </c>
      <c r="Y383" s="66">
        <f t="shared" ref="Y383:Y388" si="891">Y$226</f>
        <v>-0.18504879405521785</v>
      </c>
      <c r="Z383" s="66">
        <f t="shared" ref="Z383:Z388" si="892">Z$226</f>
        <v>8.8073085585285926E-2</v>
      </c>
      <c r="AA383" s="66">
        <f t="shared" ref="AA383:AA388" si="893">AA$226</f>
        <v>-0.160089664983915</v>
      </c>
      <c r="AB383" s="66">
        <f t="shared" ref="AB383:AB388" si="894">AB$226</f>
        <v>4.6352068138717561E-2</v>
      </c>
      <c r="AC383" s="66">
        <f t="shared" ref="AC383:AC388" si="895">AC$226</f>
        <v>-6.1771072432027924E-2</v>
      </c>
      <c r="AD383" s="66">
        <f t="shared" ref="AD383:AD388" si="896">AD$226</f>
        <v>3.8097733040425241E-2</v>
      </c>
      <c r="AF383" s="4"/>
      <c r="AH383" s="7">
        <v>148</v>
      </c>
      <c r="AI383" s="66">
        <f t="shared" ref="AI383:AX388" si="897">AI$226</f>
        <v>-0.13095939796096417</v>
      </c>
      <c r="AJ383" s="66">
        <f t="shared" si="897"/>
        <v>-0.18761141393101147</v>
      </c>
      <c r="AK383" s="66">
        <f t="shared" si="897"/>
        <v>-8.7513659192225313E-2</v>
      </c>
      <c r="AL383" s="66">
        <f t="shared" si="897"/>
        <v>-7.1516766678683064E-2</v>
      </c>
      <c r="AM383" s="66">
        <f t="shared" si="897"/>
        <v>7.0074636887328123E-2</v>
      </c>
      <c r="AN383" s="66">
        <f t="shared" si="897"/>
        <v>-0.10687442821624377</v>
      </c>
      <c r="AO383" s="66">
        <f t="shared" si="897"/>
        <v>-7.6691364375313098E-2</v>
      </c>
      <c r="AP383" s="66">
        <f t="shared" si="897"/>
        <v>5.5747881851674263E-3</v>
      </c>
      <c r="AQ383" s="66">
        <f t="shared" si="897"/>
        <v>0.22187785806476013</v>
      </c>
      <c r="AR383" s="66">
        <f t="shared" si="897"/>
        <v>-4.8521809145185002E-2</v>
      </c>
      <c r="AS383" s="66">
        <f t="shared" si="897"/>
        <v>-4.0726625181646894E-2</v>
      </c>
      <c r="AT383" s="66">
        <f t="shared" si="897"/>
        <v>-0.17787138052813209</v>
      </c>
      <c r="AU383" s="66">
        <f t="shared" si="897"/>
        <v>-4.0365077091327417E-2</v>
      </c>
      <c r="AV383" s="66">
        <f t="shared" si="897"/>
        <v>-0.15504322073015334</v>
      </c>
      <c r="AW383" s="66">
        <f t="shared" si="897"/>
        <v>-0.10338676647735827</v>
      </c>
      <c r="AX383" s="66">
        <f t="shared" si="897"/>
        <v>-5.5426026976147985E-2</v>
      </c>
      <c r="AY383" s="66">
        <f t="shared" ref="AJ383:BJ388" si="898">AY$226</f>
        <v>-9.1561081885759135E-2</v>
      </c>
      <c r="AZ383" s="66">
        <f t="shared" si="898"/>
        <v>-0.13825563016057107</v>
      </c>
      <c r="BA383" s="66">
        <f t="shared" si="898"/>
        <v>2.9433554813526806E-2</v>
      </c>
      <c r="BB383" s="66">
        <f t="shared" si="898"/>
        <v>-9.4883417966670075E-2</v>
      </c>
      <c r="BC383" s="66">
        <f t="shared" si="898"/>
        <v>-0.36615140016872744</v>
      </c>
      <c r="BD383" s="66">
        <f t="shared" si="898"/>
        <v>-0.21432941367903596</v>
      </c>
      <c r="BE383" s="66">
        <f t="shared" si="898"/>
        <v>-0.14150714986587209</v>
      </c>
      <c r="BF383" s="66">
        <f t="shared" si="898"/>
        <v>-6.3226528157485376E-2</v>
      </c>
      <c r="BG383" s="66">
        <f t="shared" si="898"/>
        <v>-4.0488267841510328E-2</v>
      </c>
      <c r="BH383" s="66">
        <f t="shared" si="898"/>
        <v>-0.19025004902257875</v>
      </c>
      <c r="BI383" s="66">
        <f t="shared" si="898"/>
        <v>-3.9811629922500598E-2</v>
      </c>
      <c r="BJ383" s="66">
        <f t="shared" si="898"/>
        <v>-8.6518950637197028E-2</v>
      </c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</row>
    <row r="384" spans="2:85" x14ac:dyDescent="0.3">
      <c r="B384" s="54"/>
      <c r="C384" s="3">
        <v>149</v>
      </c>
      <c r="D384" s="66">
        <f t="shared" si="870"/>
        <v>-0.10279780661539402</v>
      </c>
      <c r="E384" s="66">
        <f t="shared" si="871"/>
        <v>9.8742972449218494E-2</v>
      </c>
      <c r="F384" s="66">
        <f t="shared" si="872"/>
        <v>0.20652770553754829</v>
      </c>
      <c r="G384" s="66">
        <f t="shared" si="873"/>
        <v>0.13989268330931884</v>
      </c>
      <c r="H384" s="66">
        <f t="shared" si="874"/>
        <v>0.25636295589436753</v>
      </c>
      <c r="I384" s="66">
        <f t="shared" si="875"/>
        <v>0.21102812032547028</v>
      </c>
      <c r="J384" s="66">
        <f t="shared" si="876"/>
        <v>3.3783978749426923E-2</v>
      </c>
      <c r="K384" s="66">
        <f t="shared" si="877"/>
        <v>0.11893190859107869</v>
      </c>
      <c r="L384" s="66">
        <f t="shared" si="878"/>
        <v>0.19737108157909028</v>
      </c>
      <c r="M384" s="66">
        <f t="shared" si="879"/>
        <v>-0.23691017624250718</v>
      </c>
      <c r="N384" s="66">
        <f t="shared" si="880"/>
        <v>0.36067774926771778</v>
      </c>
      <c r="O384" s="66">
        <f t="shared" si="881"/>
        <v>-0.44371454355965012</v>
      </c>
      <c r="P384" s="66">
        <f t="shared" si="882"/>
        <v>0.17469139262956002</v>
      </c>
      <c r="Q384" s="66">
        <f t="shared" si="883"/>
        <v>-0.26301739445108313</v>
      </c>
      <c r="R384" s="66">
        <f t="shared" si="884"/>
        <v>3.8635360038153696E-2</v>
      </c>
      <c r="S384" s="66">
        <f t="shared" si="885"/>
        <v>-3.9786199115832102E-2</v>
      </c>
      <c r="T384" s="66">
        <f t="shared" si="886"/>
        <v>-2.4951630357245277E-2</v>
      </c>
      <c r="U384" s="66">
        <f t="shared" si="887"/>
        <v>-5.1176308263928758E-2</v>
      </c>
      <c r="V384" s="66">
        <f t="shared" si="888"/>
        <v>-0.15437660998836403</v>
      </c>
      <c r="W384" s="66">
        <f t="shared" si="889"/>
        <v>-0.34826656204055678</v>
      </c>
      <c r="X384" s="66">
        <f t="shared" si="890"/>
        <v>-0.29146010934131988</v>
      </c>
      <c r="Y384" s="66">
        <f t="shared" si="891"/>
        <v>-0.18504879405521785</v>
      </c>
      <c r="Z384" s="66">
        <f t="shared" si="892"/>
        <v>8.8073085585285926E-2</v>
      </c>
      <c r="AA384" s="66">
        <f t="shared" si="893"/>
        <v>-0.160089664983915</v>
      </c>
      <c r="AB384" s="66">
        <f t="shared" si="894"/>
        <v>4.6352068138717561E-2</v>
      </c>
      <c r="AC384" s="66">
        <f t="shared" si="895"/>
        <v>-6.1771072432027924E-2</v>
      </c>
      <c r="AD384" s="66">
        <f t="shared" si="896"/>
        <v>3.8097733040425241E-2</v>
      </c>
      <c r="AF384" s="4"/>
      <c r="AH384" s="3">
        <v>149</v>
      </c>
      <c r="AI384" s="66">
        <f t="shared" si="897"/>
        <v>-0.13095939796096417</v>
      </c>
      <c r="AJ384" s="66">
        <f t="shared" si="898"/>
        <v>-0.18761141393101147</v>
      </c>
      <c r="AK384" s="66">
        <f t="shared" si="898"/>
        <v>-8.7513659192225313E-2</v>
      </c>
      <c r="AL384" s="66">
        <f t="shared" si="898"/>
        <v>-7.1516766678683064E-2</v>
      </c>
      <c r="AM384" s="66">
        <f t="shared" si="898"/>
        <v>7.0074636887328123E-2</v>
      </c>
      <c r="AN384" s="66">
        <f t="shared" si="898"/>
        <v>-0.10687442821624377</v>
      </c>
      <c r="AO384" s="66">
        <f t="shared" si="898"/>
        <v>-7.6691364375313098E-2</v>
      </c>
      <c r="AP384" s="66">
        <f t="shared" si="898"/>
        <v>5.5747881851674263E-3</v>
      </c>
      <c r="AQ384" s="66">
        <f t="shared" si="898"/>
        <v>0.22187785806476013</v>
      </c>
      <c r="AR384" s="66">
        <f t="shared" si="898"/>
        <v>-4.8521809145185002E-2</v>
      </c>
      <c r="AS384" s="66">
        <f t="shared" si="898"/>
        <v>-4.0726625181646894E-2</v>
      </c>
      <c r="AT384" s="66">
        <f t="shared" si="898"/>
        <v>-0.17787138052813209</v>
      </c>
      <c r="AU384" s="66">
        <f t="shared" si="898"/>
        <v>-4.0365077091327417E-2</v>
      </c>
      <c r="AV384" s="66">
        <f t="shared" si="898"/>
        <v>-0.15504322073015334</v>
      </c>
      <c r="AW384" s="66">
        <f t="shared" si="898"/>
        <v>-0.10338676647735827</v>
      </c>
      <c r="AX384" s="66">
        <f t="shared" si="898"/>
        <v>-5.5426026976147985E-2</v>
      </c>
      <c r="AY384" s="66">
        <f t="shared" si="898"/>
        <v>-9.1561081885759135E-2</v>
      </c>
      <c r="AZ384" s="66">
        <f t="shared" si="898"/>
        <v>-0.13825563016057107</v>
      </c>
      <c r="BA384" s="66">
        <f t="shared" si="898"/>
        <v>2.9433554813526806E-2</v>
      </c>
      <c r="BB384" s="66">
        <f t="shared" si="898"/>
        <v>-9.4883417966670075E-2</v>
      </c>
      <c r="BC384" s="66">
        <f t="shared" si="898"/>
        <v>-0.36615140016872744</v>
      </c>
      <c r="BD384" s="66">
        <f t="shared" si="898"/>
        <v>-0.21432941367903596</v>
      </c>
      <c r="BE384" s="66">
        <f t="shared" si="898"/>
        <v>-0.14150714986587209</v>
      </c>
      <c r="BF384" s="66">
        <f t="shared" si="898"/>
        <v>-6.3226528157485376E-2</v>
      </c>
      <c r="BG384" s="66">
        <f t="shared" si="898"/>
        <v>-4.0488267841510328E-2</v>
      </c>
      <c r="BH384" s="66">
        <f t="shared" si="898"/>
        <v>-0.19025004902257875</v>
      </c>
      <c r="BI384" s="66">
        <f t="shared" si="898"/>
        <v>-3.9811629922500598E-2</v>
      </c>
      <c r="BJ384" s="66">
        <f t="shared" si="898"/>
        <v>-8.6518950637197028E-2</v>
      </c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</row>
    <row r="385" spans="2:85" x14ac:dyDescent="0.3">
      <c r="B385" s="54"/>
      <c r="C385" s="3">
        <v>150</v>
      </c>
      <c r="D385" s="66">
        <f t="shared" si="870"/>
        <v>-0.10279780661539402</v>
      </c>
      <c r="E385" s="66">
        <f t="shared" si="871"/>
        <v>9.8742972449218494E-2</v>
      </c>
      <c r="F385" s="66">
        <f t="shared" si="872"/>
        <v>0.20652770553754829</v>
      </c>
      <c r="G385" s="66">
        <f t="shared" si="873"/>
        <v>0.13989268330931884</v>
      </c>
      <c r="H385" s="66">
        <f t="shared" si="874"/>
        <v>0.25636295589436753</v>
      </c>
      <c r="I385" s="66">
        <f t="shared" si="875"/>
        <v>0.21102812032547028</v>
      </c>
      <c r="J385" s="66">
        <f t="shared" si="876"/>
        <v>3.3783978749426923E-2</v>
      </c>
      <c r="K385" s="66">
        <f t="shared" si="877"/>
        <v>0.11893190859107869</v>
      </c>
      <c r="L385" s="66">
        <f t="shared" si="878"/>
        <v>0.19737108157909028</v>
      </c>
      <c r="M385" s="66">
        <f t="shared" si="879"/>
        <v>-0.23691017624250718</v>
      </c>
      <c r="N385" s="66">
        <f t="shared" si="880"/>
        <v>0.36067774926771778</v>
      </c>
      <c r="O385" s="66">
        <f t="shared" si="881"/>
        <v>-0.44371454355965012</v>
      </c>
      <c r="P385" s="66">
        <f t="shared" si="882"/>
        <v>0.17469139262956002</v>
      </c>
      <c r="Q385" s="66">
        <f t="shared" si="883"/>
        <v>-0.26301739445108313</v>
      </c>
      <c r="R385" s="66">
        <f t="shared" si="884"/>
        <v>3.8635360038153696E-2</v>
      </c>
      <c r="S385" s="66">
        <f t="shared" si="885"/>
        <v>-3.9786199115832102E-2</v>
      </c>
      <c r="T385" s="66">
        <f t="shared" si="886"/>
        <v>-2.4951630357245277E-2</v>
      </c>
      <c r="U385" s="66">
        <f t="shared" si="887"/>
        <v>-5.1176308263928758E-2</v>
      </c>
      <c r="V385" s="66">
        <f t="shared" si="888"/>
        <v>-0.15437660998836403</v>
      </c>
      <c r="W385" s="66">
        <f t="shared" si="889"/>
        <v>-0.34826656204055678</v>
      </c>
      <c r="X385" s="66">
        <f t="shared" si="890"/>
        <v>-0.29146010934131988</v>
      </c>
      <c r="Y385" s="66">
        <f t="shared" si="891"/>
        <v>-0.18504879405521785</v>
      </c>
      <c r="Z385" s="66">
        <f t="shared" si="892"/>
        <v>8.8073085585285926E-2</v>
      </c>
      <c r="AA385" s="66">
        <f t="shared" si="893"/>
        <v>-0.160089664983915</v>
      </c>
      <c r="AB385" s="66">
        <f t="shared" si="894"/>
        <v>4.6352068138717561E-2</v>
      </c>
      <c r="AC385" s="66">
        <f t="shared" si="895"/>
        <v>-6.1771072432027924E-2</v>
      </c>
      <c r="AD385" s="66">
        <f t="shared" si="896"/>
        <v>3.8097733040425241E-2</v>
      </c>
      <c r="AF385" s="4"/>
      <c r="AH385" s="3">
        <v>150</v>
      </c>
      <c r="AI385" s="66">
        <f t="shared" si="897"/>
        <v>-0.13095939796096417</v>
      </c>
      <c r="AJ385" s="66">
        <f t="shared" si="898"/>
        <v>-0.18761141393101147</v>
      </c>
      <c r="AK385" s="66">
        <f t="shared" si="898"/>
        <v>-8.7513659192225313E-2</v>
      </c>
      <c r="AL385" s="66">
        <f t="shared" si="898"/>
        <v>-7.1516766678683064E-2</v>
      </c>
      <c r="AM385" s="66">
        <f t="shared" si="898"/>
        <v>7.0074636887328123E-2</v>
      </c>
      <c r="AN385" s="66">
        <f t="shared" si="898"/>
        <v>-0.10687442821624377</v>
      </c>
      <c r="AO385" s="66">
        <f t="shared" si="898"/>
        <v>-7.6691364375313098E-2</v>
      </c>
      <c r="AP385" s="66">
        <f t="shared" si="898"/>
        <v>5.5747881851674263E-3</v>
      </c>
      <c r="AQ385" s="66">
        <f t="shared" si="898"/>
        <v>0.22187785806476013</v>
      </c>
      <c r="AR385" s="66">
        <f t="shared" si="898"/>
        <v>-4.8521809145185002E-2</v>
      </c>
      <c r="AS385" s="66">
        <f t="shared" si="898"/>
        <v>-4.0726625181646894E-2</v>
      </c>
      <c r="AT385" s="66">
        <f t="shared" si="898"/>
        <v>-0.17787138052813209</v>
      </c>
      <c r="AU385" s="66">
        <f t="shared" si="898"/>
        <v>-4.0365077091327417E-2</v>
      </c>
      <c r="AV385" s="66">
        <f t="shared" si="898"/>
        <v>-0.15504322073015334</v>
      </c>
      <c r="AW385" s="66">
        <f t="shared" si="898"/>
        <v>-0.10338676647735827</v>
      </c>
      <c r="AX385" s="66">
        <f t="shared" si="898"/>
        <v>-5.5426026976147985E-2</v>
      </c>
      <c r="AY385" s="66">
        <f t="shared" si="898"/>
        <v>-9.1561081885759135E-2</v>
      </c>
      <c r="AZ385" s="66">
        <f t="shared" si="898"/>
        <v>-0.13825563016057107</v>
      </c>
      <c r="BA385" s="66">
        <f t="shared" si="898"/>
        <v>2.9433554813526806E-2</v>
      </c>
      <c r="BB385" s="66">
        <f t="shared" si="898"/>
        <v>-9.4883417966670075E-2</v>
      </c>
      <c r="BC385" s="66">
        <f t="shared" si="898"/>
        <v>-0.36615140016872744</v>
      </c>
      <c r="BD385" s="66">
        <f t="shared" si="898"/>
        <v>-0.21432941367903596</v>
      </c>
      <c r="BE385" s="66">
        <f t="shared" si="898"/>
        <v>-0.14150714986587209</v>
      </c>
      <c r="BF385" s="66">
        <f t="shared" si="898"/>
        <v>-6.3226528157485376E-2</v>
      </c>
      <c r="BG385" s="66">
        <f t="shared" si="898"/>
        <v>-4.0488267841510328E-2</v>
      </c>
      <c r="BH385" s="66">
        <f t="shared" si="898"/>
        <v>-0.19025004902257875</v>
      </c>
      <c r="BI385" s="66">
        <f t="shared" si="898"/>
        <v>-3.9811629922500598E-2</v>
      </c>
      <c r="BJ385" s="66">
        <f t="shared" si="898"/>
        <v>-8.6518950637197028E-2</v>
      </c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</row>
    <row r="386" spans="2:85" x14ac:dyDescent="0.3">
      <c r="B386" s="54"/>
      <c r="C386" s="3">
        <v>151</v>
      </c>
      <c r="D386" s="66">
        <f t="shared" si="870"/>
        <v>-0.10279780661539402</v>
      </c>
      <c r="E386" s="66">
        <f t="shared" si="871"/>
        <v>9.8742972449218494E-2</v>
      </c>
      <c r="F386" s="66">
        <f t="shared" si="872"/>
        <v>0.20652770553754829</v>
      </c>
      <c r="G386" s="66">
        <f t="shared" si="873"/>
        <v>0.13989268330931884</v>
      </c>
      <c r="H386" s="66">
        <f t="shared" si="874"/>
        <v>0.25636295589436753</v>
      </c>
      <c r="I386" s="66">
        <f t="shared" si="875"/>
        <v>0.21102812032547028</v>
      </c>
      <c r="J386" s="66">
        <f t="shared" si="876"/>
        <v>3.3783978749426923E-2</v>
      </c>
      <c r="K386" s="66">
        <f t="shared" si="877"/>
        <v>0.11893190859107869</v>
      </c>
      <c r="L386" s="66">
        <f t="shared" si="878"/>
        <v>0.19737108157909028</v>
      </c>
      <c r="M386" s="66">
        <f t="shared" si="879"/>
        <v>-0.23691017624250718</v>
      </c>
      <c r="N386" s="66">
        <f t="shared" si="880"/>
        <v>0.36067774926771778</v>
      </c>
      <c r="O386" s="66">
        <f t="shared" si="881"/>
        <v>-0.44371454355965012</v>
      </c>
      <c r="P386" s="66">
        <f t="shared" si="882"/>
        <v>0.17469139262956002</v>
      </c>
      <c r="Q386" s="66">
        <f t="shared" si="883"/>
        <v>-0.26301739445108313</v>
      </c>
      <c r="R386" s="66">
        <f t="shared" si="884"/>
        <v>3.8635360038153696E-2</v>
      </c>
      <c r="S386" s="66">
        <f t="shared" si="885"/>
        <v>-3.9786199115832102E-2</v>
      </c>
      <c r="T386" s="66">
        <f t="shared" si="886"/>
        <v>-2.4951630357245277E-2</v>
      </c>
      <c r="U386" s="66">
        <f t="shared" si="887"/>
        <v>-5.1176308263928758E-2</v>
      </c>
      <c r="V386" s="66">
        <f t="shared" si="888"/>
        <v>-0.15437660998836403</v>
      </c>
      <c r="W386" s="66">
        <f t="shared" si="889"/>
        <v>-0.34826656204055678</v>
      </c>
      <c r="X386" s="66">
        <f t="shared" si="890"/>
        <v>-0.29146010934131988</v>
      </c>
      <c r="Y386" s="66">
        <f t="shared" si="891"/>
        <v>-0.18504879405521785</v>
      </c>
      <c r="Z386" s="66">
        <f t="shared" si="892"/>
        <v>8.8073085585285926E-2</v>
      </c>
      <c r="AA386" s="66">
        <f t="shared" si="893"/>
        <v>-0.160089664983915</v>
      </c>
      <c r="AB386" s="66">
        <f t="shared" si="894"/>
        <v>4.6352068138717561E-2</v>
      </c>
      <c r="AC386" s="66">
        <f t="shared" si="895"/>
        <v>-6.1771072432027924E-2</v>
      </c>
      <c r="AD386" s="66">
        <f t="shared" si="896"/>
        <v>3.8097733040425241E-2</v>
      </c>
      <c r="AF386" s="4"/>
      <c r="AH386" s="3">
        <v>151</v>
      </c>
      <c r="AI386" s="66">
        <f t="shared" si="897"/>
        <v>-0.13095939796096417</v>
      </c>
      <c r="AJ386" s="66">
        <f t="shared" si="898"/>
        <v>-0.18761141393101147</v>
      </c>
      <c r="AK386" s="66">
        <f t="shared" si="898"/>
        <v>-8.7513659192225313E-2</v>
      </c>
      <c r="AL386" s="66">
        <f t="shared" si="898"/>
        <v>-7.1516766678683064E-2</v>
      </c>
      <c r="AM386" s="66">
        <f t="shared" si="898"/>
        <v>7.0074636887328123E-2</v>
      </c>
      <c r="AN386" s="66">
        <f t="shared" si="898"/>
        <v>-0.10687442821624377</v>
      </c>
      <c r="AO386" s="66">
        <f t="shared" si="898"/>
        <v>-7.6691364375313098E-2</v>
      </c>
      <c r="AP386" s="66">
        <f t="shared" si="898"/>
        <v>5.5747881851674263E-3</v>
      </c>
      <c r="AQ386" s="66">
        <f t="shared" si="898"/>
        <v>0.22187785806476013</v>
      </c>
      <c r="AR386" s="66">
        <f t="shared" si="898"/>
        <v>-4.8521809145185002E-2</v>
      </c>
      <c r="AS386" s="66">
        <f t="shared" si="898"/>
        <v>-4.0726625181646894E-2</v>
      </c>
      <c r="AT386" s="66">
        <f t="shared" si="898"/>
        <v>-0.17787138052813209</v>
      </c>
      <c r="AU386" s="66">
        <f t="shared" si="898"/>
        <v>-4.0365077091327417E-2</v>
      </c>
      <c r="AV386" s="66">
        <f t="shared" si="898"/>
        <v>-0.15504322073015334</v>
      </c>
      <c r="AW386" s="66">
        <f t="shared" si="898"/>
        <v>-0.10338676647735827</v>
      </c>
      <c r="AX386" s="66">
        <f t="shared" si="898"/>
        <v>-5.5426026976147985E-2</v>
      </c>
      <c r="AY386" s="66">
        <f t="shared" si="898"/>
        <v>-9.1561081885759135E-2</v>
      </c>
      <c r="AZ386" s="66">
        <f t="shared" si="898"/>
        <v>-0.13825563016057107</v>
      </c>
      <c r="BA386" s="66">
        <f t="shared" si="898"/>
        <v>2.9433554813526806E-2</v>
      </c>
      <c r="BB386" s="66">
        <f t="shared" si="898"/>
        <v>-9.4883417966670075E-2</v>
      </c>
      <c r="BC386" s="66">
        <f t="shared" si="898"/>
        <v>-0.36615140016872744</v>
      </c>
      <c r="BD386" s="66">
        <f t="shared" si="898"/>
        <v>-0.21432941367903596</v>
      </c>
      <c r="BE386" s="66">
        <f t="shared" si="898"/>
        <v>-0.14150714986587209</v>
      </c>
      <c r="BF386" s="66">
        <f t="shared" si="898"/>
        <v>-6.3226528157485376E-2</v>
      </c>
      <c r="BG386" s="66">
        <f t="shared" si="898"/>
        <v>-4.0488267841510328E-2</v>
      </c>
      <c r="BH386" s="66">
        <f t="shared" si="898"/>
        <v>-0.19025004902257875</v>
      </c>
      <c r="BI386" s="66">
        <f t="shared" si="898"/>
        <v>-3.9811629922500598E-2</v>
      </c>
      <c r="BJ386" s="66">
        <f t="shared" si="898"/>
        <v>-8.6518950637197028E-2</v>
      </c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</row>
    <row r="387" spans="2:85" x14ac:dyDescent="0.3">
      <c r="B387" s="54"/>
      <c r="C387" s="3">
        <v>152</v>
      </c>
      <c r="D387" s="66">
        <f t="shared" si="870"/>
        <v>-0.10279780661539402</v>
      </c>
      <c r="E387" s="66">
        <f t="shared" si="871"/>
        <v>9.8742972449218494E-2</v>
      </c>
      <c r="F387" s="66">
        <f t="shared" si="872"/>
        <v>0.20652770553754829</v>
      </c>
      <c r="G387" s="66">
        <f t="shared" si="873"/>
        <v>0.13989268330931884</v>
      </c>
      <c r="H387" s="66">
        <f t="shared" si="874"/>
        <v>0.25636295589436753</v>
      </c>
      <c r="I387" s="66">
        <f t="shared" si="875"/>
        <v>0.21102812032547028</v>
      </c>
      <c r="J387" s="66">
        <f t="shared" si="876"/>
        <v>3.3783978749426923E-2</v>
      </c>
      <c r="K387" s="66">
        <f t="shared" si="877"/>
        <v>0.11893190859107869</v>
      </c>
      <c r="L387" s="66">
        <f t="shared" si="878"/>
        <v>0.19737108157909028</v>
      </c>
      <c r="M387" s="66">
        <f t="shared" si="879"/>
        <v>-0.23691017624250718</v>
      </c>
      <c r="N387" s="66">
        <f t="shared" si="880"/>
        <v>0.36067774926771778</v>
      </c>
      <c r="O387" s="66">
        <f t="shared" si="881"/>
        <v>-0.44371454355965012</v>
      </c>
      <c r="P387" s="66">
        <f t="shared" si="882"/>
        <v>0.17469139262956002</v>
      </c>
      <c r="Q387" s="66">
        <f t="shared" si="883"/>
        <v>-0.26301739445108313</v>
      </c>
      <c r="R387" s="66">
        <f t="shared" si="884"/>
        <v>3.8635360038153696E-2</v>
      </c>
      <c r="S387" s="66">
        <f t="shared" si="885"/>
        <v>-3.9786199115832102E-2</v>
      </c>
      <c r="T387" s="66">
        <f t="shared" si="886"/>
        <v>-2.4951630357245277E-2</v>
      </c>
      <c r="U387" s="66">
        <f t="shared" si="887"/>
        <v>-5.1176308263928758E-2</v>
      </c>
      <c r="V387" s="66">
        <f t="shared" si="888"/>
        <v>-0.15437660998836403</v>
      </c>
      <c r="W387" s="66">
        <f t="shared" si="889"/>
        <v>-0.34826656204055678</v>
      </c>
      <c r="X387" s="66">
        <f t="shared" si="890"/>
        <v>-0.29146010934131988</v>
      </c>
      <c r="Y387" s="66">
        <f t="shared" si="891"/>
        <v>-0.18504879405521785</v>
      </c>
      <c r="Z387" s="66">
        <f t="shared" si="892"/>
        <v>8.8073085585285926E-2</v>
      </c>
      <c r="AA387" s="66">
        <f t="shared" si="893"/>
        <v>-0.160089664983915</v>
      </c>
      <c r="AB387" s="66">
        <f t="shared" si="894"/>
        <v>4.6352068138717561E-2</v>
      </c>
      <c r="AC387" s="66">
        <f t="shared" si="895"/>
        <v>-6.1771072432027924E-2</v>
      </c>
      <c r="AD387" s="66">
        <f t="shared" si="896"/>
        <v>3.8097733040425241E-2</v>
      </c>
      <c r="AF387" s="4"/>
      <c r="AH387" s="3">
        <v>152</v>
      </c>
      <c r="AI387" s="66">
        <f t="shared" si="897"/>
        <v>-0.13095939796096417</v>
      </c>
      <c r="AJ387" s="66">
        <f t="shared" si="898"/>
        <v>-0.18761141393101147</v>
      </c>
      <c r="AK387" s="66">
        <f t="shared" si="898"/>
        <v>-8.7513659192225313E-2</v>
      </c>
      <c r="AL387" s="66">
        <f t="shared" si="898"/>
        <v>-7.1516766678683064E-2</v>
      </c>
      <c r="AM387" s="66">
        <f t="shared" si="898"/>
        <v>7.0074636887328123E-2</v>
      </c>
      <c r="AN387" s="66">
        <f t="shared" si="898"/>
        <v>-0.10687442821624377</v>
      </c>
      <c r="AO387" s="66">
        <f t="shared" si="898"/>
        <v>-7.6691364375313098E-2</v>
      </c>
      <c r="AP387" s="66">
        <f t="shared" si="898"/>
        <v>5.5747881851674263E-3</v>
      </c>
      <c r="AQ387" s="66">
        <f t="shared" si="898"/>
        <v>0.22187785806476013</v>
      </c>
      <c r="AR387" s="66">
        <f t="shared" si="898"/>
        <v>-4.8521809145185002E-2</v>
      </c>
      <c r="AS387" s="66">
        <f t="shared" si="898"/>
        <v>-4.0726625181646894E-2</v>
      </c>
      <c r="AT387" s="66">
        <f t="shared" si="898"/>
        <v>-0.17787138052813209</v>
      </c>
      <c r="AU387" s="66">
        <f t="shared" si="898"/>
        <v>-4.0365077091327417E-2</v>
      </c>
      <c r="AV387" s="66">
        <f t="shared" si="898"/>
        <v>-0.15504322073015334</v>
      </c>
      <c r="AW387" s="66">
        <f t="shared" si="898"/>
        <v>-0.10338676647735827</v>
      </c>
      <c r="AX387" s="66">
        <f t="shared" si="898"/>
        <v>-5.5426026976147985E-2</v>
      </c>
      <c r="AY387" s="66">
        <f t="shared" si="898"/>
        <v>-9.1561081885759135E-2</v>
      </c>
      <c r="AZ387" s="66">
        <f t="shared" si="898"/>
        <v>-0.13825563016057107</v>
      </c>
      <c r="BA387" s="66">
        <f t="shared" si="898"/>
        <v>2.9433554813526806E-2</v>
      </c>
      <c r="BB387" s="66">
        <f t="shared" si="898"/>
        <v>-9.4883417966670075E-2</v>
      </c>
      <c r="BC387" s="66">
        <f t="shared" si="898"/>
        <v>-0.36615140016872744</v>
      </c>
      <c r="BD387" s="66">
        <f t="shared" si="898"/>
        <v>-0.21432941367903596</v>
      </c>
      <c r="BE387" s="66">
        <f t="shared" si="898"/>
        <v>-0.14150714986587209</v>
      </c>
      <c r="BF387" s="66">
        <f t="shared" si="898"/>
        <v>-6.3226528157485376E-2</v>
      </c>
      <c r="BG387" s="66">
        <f t="shared" si="898"/>
        <v>-4.0488267841510328E-2</v>
      </c>
      <c r="BH387" s="66">
        <f t="shared" si="898"/>
        <v>-0.19025004902257875</v>
      </c>
      <c r="BI387" s="66">
        <f t="shared" si="898"/>
        <v>-3.9811629922500598E-2</v>
      </c>
      <c r="BJ387" s="66">
        <f t="shared" si="898"/>
        <v>-8.6518950637197028E-2</v>
      </c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</row>
    <row r="388" spans="2:85" x14ac:dyDescent="0.3">
      <c r="B388" s="54"/>
      <c r="C388" s="3">
        <v>153</v>
      </c>
      <c r="D388" s="66">
        <f t="shared" si="870"/>
        <v>-0.10279780661539402</v>
      </c>
      <c r="E388" s="66">
        <f t="shared" si="871"/>
        <v>9.8742972449218494E-2</v>
      </c>
      <c r="F388" s="66">
        <f t="shared" si="872"/>
        <v>0.20652770553754829</v>
      </c>
      <c r="G388" s="66">
        <f t="shared" si="873"/>
        <v>0.13989268330931884</v>
      </c>
      <c r="H388" s="66">
        <f t="shared" si="874"/>
        <v>0.25636295589436753</v>
      </c>
      <c r="I388" s="66">
        <f t="shared" si="875"/>
        <v>0.21102812032547028</v>
      </c>
      <c r="J388" s="66">
        <f t="shared" si="876"/>
        <v>3.3783978749426923E-2</v>
      </c>
      <c r="K388" s="66">
        <f t="shared" si="877"/>
        <v>0.11893190859107869</v>
      </c>
      <c r="L388" s="66">
        <f t="shared" si="878"/>
        <v>0.19737108157909028</v>
      </c>
      <c r="M388" s="66">
        <f t="shared" si="879"/>
        <v>-0.23691017624250718</v>
      </c>
      <c r="N388" s="66">
        <f t="shared" si="880"/>
        <v>0.36067774926771778</v>
      </c>
      <c r="O388" s="66">
        <f t="shared" si="881"/>
        <v>-0.44371454355965012</v>
      </c>
      <c r="P388" s="66">
        <f t="shared" si="882"/>
        <v>0.17469139262956002</v>
      </c>
      <c r="Q388" s="66">
        <f t="shared" si="883"/>
        <v>-0.26301739445108313</v>
      </c>
      <c r="R388" s="66">
        <f t="shared" si="884"/>
        <v>3.8635360038153696E-2</v>
      </c>
      <c r="S388" s="66">
        <f t="shared" si="885"/>
        <v>-3.9786199115832102E-2</v>
      </c>
      <c r="T388" s="66">
        <f t="shared" si="886"/>
        <v>-2.4951630357245277E-2</v>
      </c>
      <c r="U388" s="66">
        <f t="shared" si="887"/>
        <v>-5.1176308263928758E-2</v>
      </c>
      <c r="V388" s="66">
        <f t="shared" si="888"/>
        <v>-0.15437660998836403</v>
      </c>
      <c r="W388" s="66">
        <f t="shared" si="889"/>
        <v>-0.34826656204055678</v>
      </c>
      <c r="X388" s="66">
        <f t="shared" si="890"/>
        <v>-0.29146010934131988</v>
      </c>
      <c r="Y388" s="66">
        <f t="shared" si="891"/>
        <v>-0.18504879405521785</v>
      </c>
      <c r="Z388" s="66">
        <f t="shared" si="892"/>
        <v>8.8073085585285926E-2</v>
      </c>
      <c r="AA388" s="66">
        <f t="shared" si="893"/>
        <v>-0.160089664983915</v>
      </c>
      <c r="AB388" s="66">
        <f t="shared" si="894"/>
        <v>4.6352068138717561E-2</v>
      </c>
      <c r="AC388" s="66">
        <f t="shared" si="895"/>
        <v>-6.1771072432027924E-2</v>
      </c>
      <c r="AD388" s="66">
        <f t="shared" si="896"/>
        <v>3.8097733040425241E-2</v>
      </c>
      <c r="AF388" s="4"/>
      <c r="AH388" s="3">
        <v>153</v>
      </c>
      <c r="AI388" s="66">
        <f t="shared" si="897"/>
        <v>-0.13095939796096417</v>
      </c>
      <c r="AJ388" s="66">
        <f t="shared" si="898"/>
        <v>-0.18761141393101147</v>
      </c>
      <c r="AK388" s="66">
        <f t="shared" si="898"/>
        <v>-8.7513659192225313E-2</v>
      </c>
      <c r="AL388" s="66">
        <f t="shared" si="898"/>
        <v>-7.1516766678683064E-2</v>
      </c>
      <c r="AM388" s="66">
        <f t="shared" si="898"/>
        <v>7.0074636887328123E-2</v>
      </c>
      <c r="AN388" s="66">
        <f t="shared" si="898"/>
        <v>-0.10687442821624377</v>
      </c>
      <c r="AO388" s="66">
        <f t="shared" si="898"/>
        <v>-7.6691364375313098E-2</v>
      </c>
      <c r="AP388" s="66">
        <f t="shared" si="898"/>
        <v>5.5747881851674263E-3</v>
      </c>
      <c r="AQ388" s="66">
        <f t="shared" si="898"/>
        <v>0.22187785806476013</v>
      </c>
      <c r="AR388" s="66">
        <f t="shared" si="898"/>
        <v>-4.8521809145185002E-2</v>
      </c>
      <c r="AS388" s="66">
        <f t="shared" si="898"/>
        <v>-4.0726625181646894E-2</v>
      </c>
      <c r="AT388" s="66">
        <f t="shared" si="898"/>
        <v>-0.17787138052813209</v>
      </c>
      <c r="AU388" s="66">
        <f t="shared" si="898"/>
        <v>-4.0365077091327417E-2</v>
      </c>
      <c r="AV388" s="66">
        <f t="shared" si="898"/>
        <v>-0.15504322073015334</v>
      </c>
      <c r="AW388" s="66">
        <f t="shared" si="898"/>
        <v>-0.10338676647735827</v>
      </c>
      <c r="AX388" s="66">
        <f t="shared" si="898"/>
        <v>-5.5426026976147985E-2</v>
      </c>
      <c r="AY388" s="66">
        <f t="shared" si="898"/>
        <v>-9.1561081885759135E-2</v>
      </c>
      <c r="AZ388" s="66">
        <f t="shared" si="898"/>
        <v>-0.13825563016057107</v>
      </c>
      <c r="BA388" s="66">
        <f t="shared" si="898"/>
        <v>2.9433554813526806E-2</v>
      </c>
      <c r="BB388" s="66">
        <f t="shared" si="898"/>
        <v>-9.4883417966670075E-2</v>
      </c>
      <c r="BC388" s="66">
        <f t="shared" si="898"/>
        <v>-0.36615140016872744</v>
      </c>
      <c r="BD388" s="66">
        <f t="shared" si="898"/>
        <v>-0.21432941367903596</v>
      </c>
      <c r="BE388" s="66">
        <f t="shared" si="898"/>
        <v>-0.14150714986587209</v>
      </c>
      <c r="BF388" s="66">
        <f t="shared" si="898"/>
        <v>-6.3226528157485376E-2</v>
      </c>
      <c r="BG388" s="66">
        <f t="shared" si="898"/>
        <v>-4.0488267841510328E-2</v>
      </c>
      <c r="BH388" s="66">
        <f t="shared" si="898"/>
        <v>-0.19025004902257875</v>
      </c>
      <c r="BI388" s="66">
        <f t="shared" si="898"/>
        <v>-3.9811629922500598E-2</v>
      </c>
      <c r="BJ388" s="66">
        <f t="shared" si="898"/>
        <v>-8.6518950637197028E-2</v>
      </c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</row>
    <row r="389" spans="2:85" x14ac:dyDescent="0.3">
      <c r="B389" s="54"/>
      <c r="C389" s="67">
        <v>154</v>
      </c>
      <c r="D389" s="66">
        <f t="shared" ref="D389:M392" si="899">D$227</f>
        <v>-0.15756623111061005</v>
      </c>
      <c r="E389" s="66">
        <f t="shared" si="899"/>
        <v>0.35801763213367255</v>
      </c>
      <c r="F389" s="66">
        <f t="shared" si="899"/>
        <v>8.4740234905641476E-2</v>
      </c>
      <c r="G389" s="66">
        <f t="shared" si="899"/>
        <v>9.7246315048101689E-2</v>
      </c>
      <c r="H389" s="66">
        <f t="shared" si="899"/>
        <v>0.33434991097114469</v>
      </c>
      <c r="I389" s="66">
        <f t="shared" si="899"/>
        <v>0.17082373087797509</v>
      </c>
      <c r="J389" s="66">
        <f t="shared" si="899"/>
        <v>8.2280169468432349E-2</v>
      </c>
      <c r="K389" s="66">
        <f t="shared" si="899"/>
        <v>-1.4571398259542649E-2</v>
      </c>
      <c r="L389" s="66">
        <f t="shared" si="899"/>
        <v>3.8368115912243414E-2</v>
      </c>
      <c r="M389" s="66">
        <f t="shared" si="899"/>
        <v>-0.23629971125070534</v>
      </c>
      <c r="N389" s="66">
        <f t="shared" ref="N389:W392" si="900">N$227</f>
        <v>0.28748319026882851</v>
      </c>
      <c r="O389" s="66">
        <f t="shared" si="900"/>
        <v>-0.24591781910446014</v>
      </c>
      <c r="P389" s="66">
        <f t="shared" si="900"/>
        <v>4.7644796292034559E-2</v>
      </c>
      <c r="Q389" s="66">
        <f t="shared" si="900"/>
        <v>-0.22973418484880201</v>
      </c>
      <c r="R389" s="66">
        <f t="shared" si="900"/>
        <v>9.4909360503118642E-2</v>
      </c>
      <c r="S389" s="66">
        <f t="shared" si="900"/>
        <v>-0.28023478606590047</v>
      </c>
      <c r="T389" s="66">
        <f t="shared" si="900"/>
        <v>-3.6554927201970219E-2</v>
      </c>
      <c r="U389" s="66">
        <f t="shared" si="900"/>
        <v>-4.7676231322346545E-2</v>
      </c>
      <c r="V389" s="66">
        <f t="shared" si="900"/>
        <v>-0.19670970629898879</v>
      </c>
      <c r="W389" s="66">
        <f t="shared" si="900"/>
        <v>-0.21698774874200291</v>
      </c>
      <c r="X389" s="66">
        <f t="shared" ref="X389:AD392" si="901">X$227</f>
        <v>-8.941349183651745E-2</v>
      </c>
      <c r="Y389" s="66">
        <f t="shared" si="901"/>
        <v>3.2741796607286343E-2</v>
      </c>
      <c r="Z389" s="66">
        <f t="shared" si="901"/>
        <v>5.5777411655793321E-2</v>
      </c>
      <c r="AA389" s="66">
        <f t="shared" si="901"/>
        <v>-0.26058354708497439</v>
      </c>
      <c r="AB389" s="66">
        <f t="shared" si="901"/>
        <v>-4.7922504316162719E-2</v>
      </c>
      <c r="AC389" s="66">
        <f t="shared" si="901"/>
        <v>0.11412523847029279</v>
      </c>
      <c r="AD389" s="66">
        <f t="shared" si="901"/>
        <v>-3.3728674579873351E-2</v>
      </c>
      <c r="AF389" s="4"/>
      <c r="AH389" s="7">
        <v>154</v>
      </c>
      <c r="AI389" s="66">
        <f>AI$227</f>
        <v>-8.9211091807582549E-2</v>
      </c>
      <c r="AJ389" s="66">
        <f t="shared" ref="AJ389:BJ392" si="902">AJ$227</f>
        <v>0.16817997640203994</v>
      </c>
      <c r="AK389" s="66">
        <f t="shared" si="902"/>
        <v>-0.11278439917553452</v>
      </c>
      <c r="AL389" s="66">
        <f t="shared" si="902"/>
        <v>-1.7646404291302487E-2</v>
      </c>
      <c r="AM389" s="66">
        <f t="shared" si="902"/>
        <v>0.24457832261270304</v>
      </c>
      <c r="AN389" s="66">
        <f t="shared" si="902"/>
        <v>-5.0562087015141505E-2</v>
      </c>
      <c r="AO389" s="66">
        <f t="shared" si="902"/>
        <v>6.832155699228995E-2</v>
      </c>
      <c r="AP389" s="66">
        <f t="shared" si="902"/>
        <v>-3.1411788016856387E-2</v>
      </c>
      <c r="AQ389" s="66">
        <f t="shared" si="902"/>
        <v>0.15939162304651075</v>
      </c>
      <c r="AR389" s="66">
        <f t="shared" si="902"/>
        <v>4.8605386495214425E-2</v>
      </c>
      <c r="AS389" s="66">
        <f t="shared" si="902"/>
        <v>-1.7404453531938664E-2</v>
      </c>
      <c r="AT389" s="66">
        <f t="shared" si="902"/>
        <v>0.11644207457565552</v>
      </c>
      <c r="AU389" s="66">
        <f t="shared" si="902"/>
        <v>-7.0894942780255418E-2</v>
      </c>
      <c r="AV389" s="66">
        <f t="shared" si="902"/>
        <v>-2.524328047927446E-2</v>
      </c>
      <c r="AW389" s="66">
        <f t="shared" si="902"/>
        <v>4.9403964636204126E-2</v>
      </c>
      <c r="AX389" s="66">
        <f t="shared" si="902"/>
        <v>-0.19935788327761883</v>
      </c>
      <c r="AY389" s="66">
        <f t="shared" si="902"/>
        <v>-6.6476480818863587E-3</v>
      </c>
      <c r="AZ389" s="66">
        <f t="shared" si="902"/>
        <v>-3.8238822570391212E-2</v>
      </c>
      <c r="BA389" s="66">
        <f t="shared" si="902"/>
        <v>8.3617189151499793E-2</v>
      </c>
      <c r="BB389" s="66">
        <f t="shared" si="902"/>
        <v>0.13291212598048144</v>
      </c>
      <c r="BC389" s="66">
        <f t="shared" si="902"/>
        <v>-6.7588052015327485E-2</v>
      </c>
      <c r="BD389" s="66">
        <f t="shared" si="902"/>
        <v>9.9977907632065835E-2</v>
      </c>
      <c r="BE389" s="66">
        <f t="shared" si="902"/>
        <v>-7.7286093146767029E-2</v>
      </c>
      <c r="BF389" s="66">
        <f t="shared" si="902"/>
        <v>-6.7203679609947109E-2</v>
      </c>
      <c r="BG389" s="66">
        <f t="shared" si="902"/>
        <v>-3.824610964779291E-2</v>
      </c>
      <c r="BH389" s="66">
        <f t="shared" si="902"/>
        <v>8.2162992528339515E-2</v>
      </c>
      <c r="BI389" s="66">
        <f t="shared" si="902"/>
        <v>-1.5121306894201591E-2</v>
      </c>
      <c r="BJ389" s="66">
        <f t="shared" si="902"/>
        <v>1.2175743618932809E-2</v>
      </c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</row>
    <row r="390" spans="2:85" x14ac:dyDescent="0.3">
      <c r="B390" s="54"/>
      <c r="C390" s="3">
        <v>155</v>
      </c>
      <c r="D390" s="66">
        <f t="shared" si="899"/>
        <v>-0.15756623111061005</v>
      </c>
      <c r="E390" s="66">
        <f t="shared" si="899"/>
        <v>0.35801763213367255</v>
      </c>
      <c r="F390" s="66">
        <f t="shared" si="899"/>
        <v>8.4740234905641476E-2</v>
      </c>
      <c r="G390" s="66">
        <f t="shared" si="899"/>
        <v>9.7246315048101689E-2</v>
      </c>
      <c r="H390" s="66">
        <f t="shared" si="899"/>
        <v>0.33434991097114469</v>
      </c>
      <c r="I390" s="66">
        <f t="shared" si="899"/>
        <v>0.17082373087797509</v>
      </c>
      <c r="J390" s="66">
        <f t="shared" si="899"/>
        <v>8.2280169468432349E-2</v>
      </c>
      <c r="K390" s="66">
        <f t="shared" si="899"/>
        <v>-1.4571398259542649E-2</v>
      </c>
      <c r="L390" s="66">
        <f t="shared" si="899"/>
        <v>3.8368115912243414E-2</v>
      </c>
      <c r="M390" s="66">
        <f t="shared" si="899"/>
        <v>-0.23629971125070534</v>
      </c>
      <c r="N390" s="66">
        <f t="shared" si="900"/>
        <v>0.28748319026882851</v>
      </c>
      <c r="O390" s="66">
        <f t="shared" si="900"/>
        <v>-0.24591781910446014</v>
      </c>
      <c r="P390" s="66">
        <f t="shared" si="900"/>
        <v>4.7644796292034559E-2</v>
      </c>
      <c r="Q390" s="66">
        <f t="shared" si="900"/>
        <v>-0.22973418484880201</v>
      </c>
      <c r="R390" s="66">
        <f t="shared" si="900"/>
        <v>9.4909360503118642E-2</v>
      </c>
      <c r="S390" s="66">
        <f t="shared" si="900"/>
        <v>-0.28023478606590047</v>
      </c>
      <c r="T390" s="66">
        <f t="shared" si="900"/>
        <v>-3.6554927201970219E-2</v>
      </c>
      <c r="U390" s="66">
        <f t="shared" si="900"/>
        <v>-4.7676231322346545E-2</v>
      </c>
      <c r="V390" s="66">
        <f t="shared" si="900"/>
        <v>-0.19670970629898879</v>
      </c>
      <c r="W390" s="66">
        <f t="shared" si="900"/>
        <v>-0.21698774874200291</v>
      </c>
      <c r="X390" s="66">
        <f t="shared" si="901"/>
        <v>-8.941349183651745E-2</v>
      </c>
      <c r="Y390" s="66">
        <f t="shared" si="901"/>
        <v>3.2741796607286343E-2</v>
      </c>
      <c r="Z390" s="66">
        <f t="shared" si="901"/>
        <v>5.5777411655793321E-2</v>
      </c>
      <c r="AA390" s="66">
        <f t="shared" si="901"/>
        <v>-0.26058354708497439</v>
      </c>
      <c r="AB390" s="66">
        <f t="shared" si="901"/>
        <v>-4.7922504316162719E-2</v>
      </c>
      <c r="AC390" s="66">
        <f t="shared" si="901"/>
        <v>0.11412523847029279</v>
      </c>
      <c r="AD390" s="66">
        <f t="shared" si="901"/>
        <v>-3.3728674579873351E-2</v>
      </c>
      <c r="AF390" s="4"/>
      <c r="AH390" s="3">
        <v>155</v>
      </c>
      <c r="AI390" s="66">
        <f>AI$227</f>
        <v>-8.9211091807582549E-2</v>
      </c>
      <c r="AJ390" s="66">
        <f t="shared" si="902"/>
        <v>0.16817997640203994</v>
      </c>
      <c r="AK390" s="66">
        <f t="shared" si="902"/>
        <v>-0.11278439917553452</v>
      </c>
      <c r="AL390" s="66">
        <f t="shared" si="902"/>
        <v>-1.7646404291302487E-2</v>
      </c>
      <c r="AM390" s="66">
        <f t="shared" si="902"/>
        <v>0.24457832261270304</v>
      </c>
      <c r="AN390" s="66">
        <f t="shared" si="902"/>
        <v>-5.0562087015141505E-2</v>
      </c>
      <c r="AO390" s="66">
        <f t="shared" si="902"/>
        <v>6.832155699228995E-2</v>
      </c>
      <c r="AP390" s="66">
        <f t="shared" si="902"/>
        <v>-3.1411788016856387E-2</v>
      </c>
      <c r="AQ390" s="66">
        <f t="shared" si="902"/>
        <v>0.15939162304651075</v>
      </c>
      <c r="AR390" s="66">
        <f t="shared" si="902"/>
        <v>4.8605386495214425E-2</v>
      </c>
      <c r="AS390" s="66">
        <f t="shared" si="902"/>
        <v>-1.7404453531938664E-2</v>
      </c>
      <c r="AT390" s="66">
        <f t="shared" si="902"/>
        <v>0.11644207457565552</v>
      </c>
      <c r="AU390" s="66">
        <f t="shared" si="902"/>
        <v>-7.0894942780255418E-2</v>
      </c>
      <c r="AV390" s="66">
        <f t="shared" si="902"/>
        <v>-2.524328047927446E-2</v>
      </c>
      <c r="AW390" s="66">
        <f t="shared" si="902"/>
        <v>4.9403964636204126E-2</v>
      </c>
      <c r="AX390" s="66">
        <f t="shared" si="902"/>
        <v>-0.19935788327761883</v>
      </c>
      <c r="AY390" s="66">
        <f t="shared" si="902"/>
        <v>-6.6476480818863587E-3</v>
      </c>
      <c r="AZ390" s="66">
        <f t="shared" si="902"/>
        <v>-3.8238822570391212E-2</v>
      </c>
      <c r="BA390" s="66">
        <f t="shared" si="902"/>
        <v>8.3617189151499793E-2</v>
      </c>
      <c r="BB390" s="66">
        <f t="shared" si="902"/>
        <v>0.13291212598048144</v>
      </c>
      <c r="BC390" s="66">
        <f t="shared" si="902"/>
        <v>-6.7588052015327485E-2</v>
      </c>
      <c r="BD390" s="66">
        <f t="shared" si="902"/>
        <v>9.9977907632065835E-2</v>
      </c>
      <c r="BE390" s="66">
        <f t="shared" si="902"/>
        <v>-7.7286093146767029E-2</v>
      </c>
      <c r="BF390" s="66">
        <f t="shared" si="902"/>
        <v>-6.7203679609947109E-2</v>
      </c>
      <c r="BG390" s="66">
        <f t="shared" si="902"/>
        <v>-3.824610964779291E-2</v>
      </c>
      <c r="BH390" s="66">
        <f t="shared" si="902"/>
        <v>8.2162992528339515E-2</v>
      </c>
      <c r="BI390" s="66">
        <f t="shared" si="902"/>
        <v>-1.5121306894201591E-2</v>
      </c>
      <c r="BJ390" s="66">
        <f t="shared" si="902"/>
        <v>1.2175743618932809E-2</v>
      </c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</row>
    <row r="391" spans="2:85" x14ac:dyDescent="0.3">
      <c r="B391" s="54"/>
      <c r="C391" s="3">
        <v>156</v>
      </c>
      <c r="D391" s="66">
        <f t="shared" si="899"/>
        <v>-0.15756623111061005</v>
      </c>
      <c r="E391" s="66">
        <f t="shared" si="899"/>
        <v>0.35801763213367255</v>
      </c>
      <c r="F391" s="66">
        <f t="shared" si="899"/>
        <v>8.4740234905641476E-2</v>
      </c>
      <c r="G391" s="66">
        <f t="shared" si="899"/>
        <v>9.7246315048101689E-2</v>
      </c>
      <c r="H391" s="66">
        <f t="shared" si="899"/>
        <v>0.33434991097114469</v>
      </c>
      <c r="I391" s="66">
        <f t="shared" si="899"/>
        <v>0.17082373087797509</v>
      </c>
      <c r="J391" s="66">
        <f t="shared" si="899"/>
        <v>8.2280169468432349E-2</v>
      </c>
      <c r="K391" s="66">
        <f t="shared" si="899"/>
        <v>-1.4571398259542649E-2</v>
      </c>
      <c r="L391" s="66">
        <f t="shared" si="899"/>
        <v>3.8368115912243414E-2</v>
      </c>
      <c r="M391" s="66">
        <f t="shared" si="899"/>
        <v>-0.23629971125070534</v>
      </c>
      <c r="N391" s="66">
        <f t="shared" si="900"/>
        <v>0.28748319026882851</v>
      </c>
      <c r="O391" s="66">
        <f t="shared" si="900"/>
        <v>-0.24591781910446014</v>
      </c>
      <c r="P391" s="66">
        <f t="shared" si="900"/>
        <v>4.7644796292034559E-2</v>
      </c>
      <c r="Q391" s="66">
        <f t="shared" si="900"/>
        <v>-0.22973418484880201</v>
      </c>
      <c r="R391" s="66">
        <f t="shared" si="900"/>
        <v>9.4909360503118642E-2</v>
      </c>
      <c r="S391" s="66">
        <f t="shared" si="900"/>
        <v>-0.28023478606590047</v>
      </c>
      <c r="T391" s="66">
        <f t="shared" si="900"/>
        <v>-3.6554927201970219E-2</v>
      </c>
      <c r="U391" s="66">
        <f t="shared" si="900"/>
        <v>-4.7676231322346545E-2</v>
      </c>
      <c r="V391" s="66">
        <f t="shared" si="900"/>
        <v>-0.19670970629898879</v>
      </c>
      <c r="W391" s="66">
        <f t="shared" si="900"/>
        <v>-0.21698774874200291</v>
      </c>
      <c r="X391" s="66">
        <f t="shared" si="901"/>
        <v>-8.941349183651745E-2</v>
      </c>
      <c r="Y391" s="66">
        <f t="shared" si="901"/>
        <v>3.2741796607286343E-2</v>
      </c>
      <c r="Z391" s="66">
        <f t="shared" si="901"/>
        <v>5.5777411655793321E-2</v>
      </c>
      <c r="AA391" s="66">
        <f t="shared" si="901"/>
        <v>-0.26058354708497439</v>
      </c>
      <c r="AB391" s="66">
        <f t="shared" si="901"/>
        <v>-4.7922504316162719E-2</v>
      </c>
      <c r="AC391" s="66">
        <f t="shared" si="901"/>
        <v>0.11412523847029279</v>
      </c>
      <c r="AD391" s="66">
        <f t="shared" si="901"/>
        <v>-3.3728674579873351E-2</v>
      </c>
      <c r="AF391" s="4"/>
      <c r="AH391" s="3">
        <v>156</v>
      </c>
      <c r="AI391" s="66">
        <f>AI$227</f>
        <v>-8.9211091807582549E-2</v>
      </c>
      <c r="AJ391" s="66">
        <f t="shared" si="902"/>
        <v>0.16817997640203994</v>
      </c>
      <c r="AK391" s="66">
        <f t="shared" si="902"/>
        <v>-0.11278439917553452</v>
      </c>
      <c r="AL391" s="66">
        <f t="shared" si="902"/>
        <v>-1.7646404291302487E-2</v>
      </c>
      <c r="AM391" s="66">
        <f t="shared" si="902"/>
        <v>0.24457832261270304</v>
      </c>
      <c r="AN391" s="66">
        <f t="shared" si="902"/>
        <v>-5.0562087015141505E-2</v>
      </c>
      <c r="AO391" s="66">
        <f t="shared" si="902"/>
        <v>6.832155699228995E-2</v>
      </c>
      <c r="AP391" s="66">
        <f t="shared" si="902"/>
        <v>-3.1411788016856387E-2</v>
      </c>
      <c r="AQ391" s="66">
        <f t="shared" si="902"/>
        <v>0.15939162304651075</v>
      </c>
      <c r="AR391" s="66">
        <f t="shared" si="902"/>
        <v>4.8605386495214425E-2</v>
      </c>
      <c r="AS391" s="66">
        <f t="shared" si="902"/>
        <v>-1.7404453531938664E-2</v>
      </c>
      <c r="AT391" s="66">
        <f t="shared" si="902"/>
        <v>0.11644207457565552</v>
      </c>
      <c r="AU391" s="66">
        <f t="shared" si="902"/>
        <v>-7.0894942780255418E-2</v>
      </c>
      <c r="AV391" s="66">
        <f t="shared" si="902"/>
        <v>-2.524328047927446E-2</v>
      </c>
      <c r="AW391" s="66">
        <f t="shared" si="902"/>
        <v>4.9403964636204126E-2</v>
      </c>
      <c r="AX391" s="66">
        <f t="shared" si="902"/>
        <v>-0.19935788327761883</v>
      </c>
      <c r="AY391" s="66">
        <f t="shared" si="902"/>
        <v>-6.6476480818863587E-3</v>
      </c>
      <c r="AZ391" s="66">
        <f t="shared" si="902"/>
        <v>-3.8238822570391212E-2</v>
      </c>
      <c r="BA391" s="66">
        <f t="shared" si="902"/>
        <v>8.3617189151499793E-2</v>
      </c>
      <c r="BB391" s="66">
        <f t="shared" si="902"/>
        <v>0.13291212598048144</v>
      </c>
      <c r="BC391" s="66">
        <f t="shared" si="902"/>
        <v>-6.7588052015327485E-2</v>
      </c>
      <c r="BD391" s="66">
        <f t="shared" si="902"/>
        <v>9.9977907632065835E-2</v>
      </c>
      <c r="BE391" s="66">
        <f t="shared" si="902"/>
        <v>-7.7286093146767029E-2</v>
      </c>
      <c r="BF391" s="66">
        <f t="shared" si="902"/>
        <v>-6.7203679609947109E-2</v>
      </c>
      <c r="BG391" s="66">
        <f t="shared" si="902"/>
        <v>-3.824610964779291E-2</v>
      </c>
      <c r="BH391" s="66">
        <f t="shared" si="902"/>
        <v>8.2162992528339515E-2</v>
      </c>
      <c r="BI391" s="66">
        <f t="shared" si="902"/>
        <v>-1.5121306894201591E-2</v>
      </c>
      <c r="BJ391" s="66">
        <f t="shared" si="902"/>
        <v>1.2175743618932809E-2</v>
      </c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</row>
    <row r="392" spans="2:85" x14ac:dyDescent="0.3">
      <c r="B392" s="54"/>
      <c r="C392" s="3">
        <v>157</v>
      </c>
      <c r="D392" s="66">
        <f t="shared" si="899"/>
        <v>-0.15756623111061005</v>
      </c>
      <c r="E392" s="66">
        <f t="shared" si="899"/>
        <v>0.35801763213367255</v>
      </c>
      <c r="F392" s="66">
        <f t="shared" si="899"/>
        <v>8.4740234905641476E-2</v>
      </c>
      <c r="G392" s="66">
        <f t="shared" si="899"/>
        <v>9.7246315048101689E-2</v>
      </c>
      <c r="H392" s="66">
        <f t="shared" si="899"/>
        <v>0.33434991097114469</v>
      </c>
      <c r="I392" s="66">
        <f t="shared" si="899"/>
        <v>0.17082373087797509</v>
      </c>
      <c r="J392" s="66">
        <f t="shared" si="899"/>
        <v>8.2280169468432349E-2</v>
      </c>
      <c r="K392" s="66">
        <f t="shared" si="899"/>
        <v>-1.4571398259542649E-2</v>
      </c>
      <c r="L392" s="66">
        <f t="shared" si="899"/>
        <v>3.8368115912243414E-2</v>
      </c>
      <c r="M392" s="66">
        <f t="shared" si="899"/>
        <v>-0.23629971125070534</v>
      </c>
      <c r="N392" s="66">
        <f t="shared" si="900"/>
        <v>0.28748319026882851</v>
      </c>
      <c r="O392" s="66">
        <f t="shared" si="900"/>
        <v>-0.24591781910446014</v>
      </c>
      <c r="P392" s="66">
        <f t="shared" si="900"/>
        <v>4.7644796292034559E-2</v>
      </c>
      <c r="Q392" s="66">
        <f t="shared" si="900"/>
        <v>-0.22973418484880201</v>
      </c>
      <c r="R392" s="66">
        <f t="shared" si="900"/>
        <v>9.4909360503118642E-2</v>
      </c>
      <c r="S392" s="66">
        <f t="shared" si="900"/>
        <v>-0.28023478606590047</v>
      </c>
      <c r="T392" s="66">
        <f t="shared" si="900"/>
        <v>-3.6554927201970219E-2</v>
      </c>
      <c r="U392" s="66">
        <f t="shared" si="900"/>
        <v>-4.7676231322346545E-2</v>
      </c>
      <c r="V392" s="66">
        <f t="shared" si="900"/>
        <v>-0.19670970629898879</v>
      </c>
      <c r="W392" s="66">
        <f t="shared" si="900"/>
        <v>-0.21698774874200291</v>
      </c>
      <c r="X392" s="66">
        <f t="shared" si="901"/>
        <v>-8.941349183651745E-2</v>
      </c>
      <c r="Y392" s="66">
        <f t="shared" si="901"/>
        <v>3.2741796607286343E-2</v>
      </c>
      <c r="Z392" s="66">
        <f t="shared" si="901"/>
        <v>5.5777411655793321E-2</v>
      </c>
      <c r="AA392" s="66">
        <f t="shared" si="901"/>
        <v>-0.26058354708497439</v>
      </c>
      <c r="AB392" s="66">
        <f t="shared" si="901"/>
        <v>-4.7922504316162719E-2</v>
      </c>
      <c r="AC392" s="66">
        <f t="shared" si="901"/>
        <v>0.11412523847029279</v>
      </c>
      <c r="AD392" s="66">
        <f t="shared" si="901"/>
        <v>-3.3728674579873351E-2</v>
      </c>
      <c r="AF392" s="4"/>
      <c r="AH392" s="3">
        <v>157</v>
      </c>
      <c r="AI392" s="66">
        <f>AI$227</f>
        <v>-8.9211091807582549E-2</v>
      </c>
      <c r="AJ392" s="66">
        <f t="shared" si="902"/>
        <v>0.16817997640203994</v>
      </c>
      <c r="AK392" s="66">
        <f t="shared" si="902"/>
        <v>-0.11278439917553452</v>
      </c>
      <c r="AL392" s="66">
        <f t="shared" si="902"/>
        <v>-1.7646404291302487E-2</v>
      </c>
      <c r="AM392" s="66">
        <f t="shared" si="902"/>
        <v>0.24457832261270304</v>
      </c>
      <c r="AN392" s="66">
        <f t="shared" si="902"/>
        <v>-5.0562087015141505E-2</v>
      </c>
      <c r="AO392" s="66">
        <f t="shared" si="902"/>
        <v>6.832155699228995E-2</v>
      </c>
      <c r="AP392" s="66">
        <f t="shared" si="902"/>
        <v>-3.1411788016856387E-2</v>
      </c>
      <c r="AQ392" s="66">
        <f t="shared" si="902"/>
        <v>0.15939162304651075</v>
      </c>
      <c r="AR392" s="66">
        <f t="shared" si="902"/>
        <v>4.8605386495214425E-2</v>
      </c>
      <c r="AS392" s="66">
        <f t="shared" si="902"/>
        <v>-1.7404453531938664E-2</v>
      </c>
      <c r="AT392" s="66">
        <f t="shared" si="902"/>
        <v>0.11644207457565552</v>
      </c>
      <c r="AU392" s="66">
        <f t="shared" si="902"/>
        <v>-7.0894942780255418E-2</v>
      </c>
      <c r="AV392" s="66">
        <f t="shared" si="902"/>
        <v>-2.524328047927446E-2</v>
      </c>
      <c r="AW392" s="66">
        <f t="shared" si="902"/>
        <v>4.9403964636204126E-2</v>
      </c>
      <c r="AX392" s="66">
        <f t="shared" si="902"/>
        <v>-0.19935788327761883</v>
      </c>
      <c r="AY392" s="66">
        <f t="shared" si="902"/>
        <v>-6.6476480818863587E-3</v>
      </c>
      <c r="AZ392" s="66">
        <f t="shared" si="902"/>
        <v>-3.8238822570391212E-2</v>
      </c>
      <c r="BA392" s="66">
        <f t="shared" si="902"/>
        <v>8.3617189151499793E-2</v>
      </c>
      <c r="BB392" s="66">
        <f t="shared" si="902"/>
        <v>0.13291212598048144</v>
      </c>
      <c r="BC392" s="66">
        <f t="shared" si="902"/>
        <v>-6.7588052015327485E-2</v>
      </c>
      <c r="BD392" s="66">
        <f t="shared" si="902"/>
        <v>9.9977907632065835E-2</v>
      </c>
      <c r="BE392" s="66">
        <f t="shared" si="902"/>
        <v>-7.7286093146767029E-2</v>
      </c>
      <c r="BF392" s="66">
        <f t="shared" si="902"/>
        <v>-6.7203679609947109E-2</v>
      </c>
      <c r="BG392" s="66">
        <f t="shared" si="902"/>
        <v>-3.824610964779291E-2</v>
      </c>
      <c r="BH392" s="66">
        <f t="shared" si="902"/>
        <v>8.2162992528339515E-2</v>
      </c>
      <c r="BI392" s="66">
        <f t="shared" si="902"/>
        <v>-1.5121306894201591E-2</v>
      </c>
      <c r="BJ392" s="66">
        <f t="shared" si="902"/>
        <v>1.2175743618932809E-2</v>
      </c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</row>
    <row r="393" spans="2:85" x14ac:dyDescent="0.3">
      <c r="B393" s="54"/>
      <c r="C393" s="67">
        <v>158</v>
      </c>
      <c r="D393" s="66">
        <f t="shared" ref="D393:D400" si="903">D$228</f>
        <v>-0.13012215155115536</v>
      </c>
      <c r="E393" s="66">
        <f t="shared" ref="E393:E400" si="904">E$228</f>
        <v>0.55282398034076918</v>
      </c>
      <c r="F393" s="66">
        <f t="shared" ref="F393:F400" si="905">F$228</f>
        <v>0.27657070919805127</v>
      </c>
      <c r="G393" s="66">
        <f t="shared" ref="G393:G400" si="906">G$228</f>
        <v>-4.3393839307437752E-2</v>
      </c>
      <c r="H393" s="66">
        <f t="shared" ref="H393:H400" si="907">H$228</f>
        <v>0.20275497055909686</v>
      </c>
      <c r="I393" s="66">
        <f t="shared" ref="I393:I400" si="908">I$228</f>
        <v>0.20735822669605147</v>
      </c>
      <c r="J393" s="66">
        <f t="shared" ref="J393:J400" si="909">J$228</f>
        <v>-7.1322476608860763E-2</v>
      </c>
      <c r="K393" s="66">
        <f t="shared" ref="K393:K400" si="910">K$228</f>
        <v>-0.19878345314843809</v>
      </c>
      <c r="L393" s="66">
        <f t="shared" ref="L393:L400" si="911">L$228</f>
        <v>0.2708312969365172</v>
      </c>
      <c r="M393" s="66">
        <f t="shared" ref="M393:M400" si="912">M$228</f>
        <v>-0.28816375100725056</v>
      </c>
      <c r="N393" s="66">
        <f t="shared" ref="N393:N400" si="913">N$228</f>
        <v>0.26811156157148652</v>
      </c>
      <c r="O393" s="66">
        <f t="shared" ref="O393:O400" si="914">O$228</f>
        <v>-0.32403755000578888</v>
      </c>
      <c r="P393" s="66">
        <f t="shared" ref="P393:P400" si="915">P$228</f>
        <v>0.14181262939470909</v>
      </c>
      <c r="Q393" s="66">
        <f t="shared" ref="Q393:Q400" si="916">Q$228</f>
        <v>-0.22769415369960058</v>
      </c>
      <c r="R393" s="66">
        <f t="shared" ref="R393:R400" si="917">R$228</f>
        <v>9.6003194356745356E-2</v>
      </c>
      <c r="S393" s="66">
        <f t="shared" ref="S393:S400" si="918">S$228</f>
        <v>2.35295923317736E-2</v>
      </c>
      <c r="T393" s="66">
        <f t="shared" ref="T393:T400" si="919">T$228</f>
        <v>7.4444730423601025E-3</v>
      </c>
      <c r="U393" s="66">
        <f t="shared" ref="U393:U400" si="920">U$228</f>
        <v>-7.1694872477719593E-2</v>
      </c>
      <c r="V393" s="66">
        <f t="shared" ref="V393:V400" si="921">V$228</f>
        <v>-0.45873345745975497</v>
      </c>
      <c r="W393" s="66">
        <f t="shared" ref="W393:W400" si="922">W$228</f>
        <v>-0.33322418359076961</v>
      </c>
      <c r="X393" s="66">
        <f t="shared" ref="X393:X400" si="923">X$228</f>
        <v>-7.8487162490552251E-2</v>
      </c>
      <c r="Y393" s="66">
        <f t="shared" ref="Y393:Y400" si="924">Y$228</f>
        <v>-0.12089088828743845</v>
      </c>
      <c r="Z393" s="66">
        <f t="shared" ref="Z393:Z400" si="925">Z$228</f>
        <v>0.14357682837692426</v>
      </c>
      <c r="AA393" s="66">
        <f t="shared" ref="AA393:AA400" si="926">AA$228</f>
        <v>-0.25580890887335778</v>
      </c>
      <c r="AB393" s="66">
        <f t="shared" ref="AB393:AB400" si="927">AB$228</f>
        <v>2.100463343182947E-2</v>
      </c>
      <c r="AC393" s="66">
        <f t="shared" ref="AC393:AC400" si="928">AC$228</f>
        <v>-5.4323370413878906E-2</v>
      </c>
      <c r="AD393" s="66">
        <f t="shared" ref="AD393:AD400" si="929">AD$228</f>
        <v>-3.8855291566210627E-2</v>
      </c>
      <c r="AF393" s="4"/>
      <c r="AH393" s="7">
        <v>158</v>
      </c>
      <c r="AI393" s="66">
        <f t="shared" ref="AI393:AX400" si="930">AI$228</f>
        <v>0.10529420305933854</v>
      </c>
      <c r="AJ393" s="66">
        <f t="shared" si="930"/>
        <v>0.53004753991660303</v>
      </c>
      <c r="AK393" s="66">
        <f t="shared" si="930"/>
        <v>0.24610729042434148</v>
      </c>
      <c r="AL393" s="66">
        <f t="shared" si="930"/>
        <v>8.7746566606242971E-3</v>
      </c>
      <c r="AM393" s="66">
        <f t="shared" si="930"/>
        <v>0.28004459750812166</v>
      </c>
      <c r="AN393" s="66">
        <f t="shared" si="930"/>
        <v>0.15303362411040103</v>
      </c>
      <c r="AO393" s="66">
        <f t="shared" si="930"/>
        <v>8.1780126222463084E-2</v>
      </c>
      <c r="AP393" s="66">
        <f t="shared" si="930"/>
        <v>-4.8562627598285502E-2</v>
      </c>
      <c r="AQ393" s="66">
        <f t="shared" si="930"/>
        <v>0.55891601937825086</v>
      </c>
      <c r="AR393" s="66">
        <f t="shared" si="930"/>
        <v>0.16380256204613544</v>
      </c>
      <c r="AS393" s="66">
        <f t="shared" si="930"/>
        <v>0.13028513307818584</v>
      </c>
      <c r="AT393" s="66">
        <f t="shared" si="930"/>
        <v>0.20538355898179303</v>
      </c>
      <c r="AU393" s="66">
        <f t="shared" si="930"/>
        <v>0.19033410562988548</v>
      </c>
      <c r="AV393" s="66">
        <f t="shared" si="930"/>
        <v>0.14385796597739325</v>
      </c>
      <c r="AW393" s="66">
        <f t="shared" si="930"/>
        <v>0.21755901379729711</v>
      </c>
      <c r="AX393" s="66">
        <f t="shared" si="930"/>
        <v>0.27146771042752149</v>
      </c>
      <c r="AY393" s="66">
        <f t="shared" ref="AJ393:BJ400" si="931">AY$228</f>
        <v>0.20441296746991008</v>
      </c>
      <c r="AZ393" s="66">
        <f t="shared" si="931"/>
        <v>0.10480375158170213</v>
      </c>
      <c r="BA393" s="66">
        <f t="shared" si="931"/>
        <v>-1.1345346701800194E-2</v>
      </c>
      <c r="BB393" s="66">
        <f t="shared" si="931"/>
        <v>0.1837369064391812</v>
      </c>
      <c r="BC393" s="66">
        <f t="shared" si="931"/>
        <v>0.11039949263810406</v>
      </c>
      <c r="BD393" s="66">
        <f t="shared" si="931"/>
        <v>0.11340643804480736</v>
      </c>
      <c r="BE393" s="66">
        <f t="shared" si="931"/>
        <v>0.17757453888183025</v>
      </c>
      <c r="BF393" s="66">
        <f t="shared" si="931"/>
        <v>0.10463217390913575</v>
      </c>
      <c r="BG393" s="66">
        <f t="shared" si="931"/>
        <v>0.1977422434076658</v>
      </c>
      <c r="BH393" s="66">
        <f t="shared" si="931"/>
        <v>8.0775598951634359E-2</v>
      </c>
      <c r="BI393" s="66">
        <f t="shared" si="931"/>
        <v>0.14681329142692742</v>
      </c>
      <c r="BJ393" s="66">
        <f t="shared" si="931"/>
        <v>0.17226213095070994</v>
      </c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</row>
    <row r="394" spans="2:85" x14ac:dyDescent="0.3">
      <c r="B394" s="54"/>
      <c r="C394" s="3">
        <v>159</v>
      </c>
      <c r="D394" s="66">
        <f t="shared" si="903"/>
        <v>-0.13012215155115536</v>
      </c>
      <c r="E394" s="66">
        <f t="shared" si="904"/>
        <v>0.55282398034076918</v>
      </c>
      <c r="F394" s="66">
        <f t="shared" si="905"/>
        <v>0.27657070919805127</v>
      </c>
      <c r="G394" s="66">
        <f t="shared" si="906"/>
        <v>-4.3393839307437752E-2</v>
      </c>
      <c r="H394" s="66">
        <f t="shared" si="907"/>
        <v>0.20275497055909686</v>
      </c>
      <c r="I394" s="66">
        <f t="shared" si="908"/>
        <v>0.20735822669605147</v>
      </c>
      <c r="J394" s="66">
        <f t="shared" si="909"/>
        <v>-7.1322476608860763E-2</v>
      </c>
      <c r="K394" s="66">
        <f t="shared" si="910"/>
        <v>-0.19878345314843809</v>
      </c>
      <c r="L394" s="66">
        <f t="shared" si="911"/>
        <v>0.2708312969365172</v>
      </c>
      <c r="M394" s="66">
        <f t="shared" si="912"/>
        <v>-0.28816375100725056</v>
      </c>
      <c r="N394" s="66">
        <f t="shared" si="913"/>
        <v>0.26811156157148652</v>
      </c>
      <c r="O394" s="66">
        <f t="shared" si="914"/>
        <v>-0.32403755000578888</v>
      </c>
      <c r="P394" s="66">
        <f t="shared" si="915"/>
        <v>0.14181262939470909</v>
      </c>
      <c r="Q394" s="66">
        <f t="shared" si="916"/>
        <v>-0.22769415369960058</v>
      </c>
      <c r="R394" s="66">
        <f t="shared" si="917"/>
        <v>9.6003194356745356E-2</v>
      </c>
      <c r="S394" s="66">
        <f t="shared" si="918"/>
        <v>2.35295923317736E-2</v>
      </c>
      <c r="T394" s="66">
        <f t="shared" si="919"/>
        <v>7.4444730423601025E-3</v>
      </c>
      <c r="U394" s="66">
        <f t="shared" si="920"/>
        <v>-7.1694872477719593E-2</v>
      </c>
      <c r="V394" s="66">
        <f t="shared" si="921"/>
        <v>-0.45873345745975497</v>
      </c>
      <c r="W394" s="66">
        <f t="shared" si="922"/>
        <v>-0.33322418359076961</v>
      </c>
      <c r="X394" s="66">
        <f t="shared" si="923"/>
        <v>-7.8487162490552251E-2</v>
      </c>
      <c r="Y394" s="66">
        <f t="shared" si="924"/>
        <v>-0.12089088828743845</v>
      </c>
      <c r="Z394" s="66">
        <f t="shared" si="925"/>
        <v>0.14357682837692426</v>
      </c>
      <c r="AA394" s="66">
        <f t="shared" si="926"/>
        <v>-0.25580890887335778</v>
      </c>
      <c r="AB394" s="66">
        <f t="shared" si="927"/>
        <v>2.100463343182947E-2</v>
      </c>
      <c r="AC394" s="66">
        <f t="shared" si="928"/>
        <v>-5.4323370413878906E-2</v>
      </c>
      <c r="AD394" s="66">
        <f t="shared" si="929"/>
        <v>-3.8855291566210627E-2</v>
      </c>
      <c r="AF394" s="4"/>
      <c r="AH394" s="3">
        <v>159</v>
      </c>
      <c r="AI394" s="66">
        <f t="shared" si="930"/>
        <v>0.10529420305933854</v>
      </c>
      <c r="AJ394" s="66">
        <f t="shared" si="931"/>
        <v>0.53004753991660303</v>
      </c>
      <c r="AK394" s="66">
        <f t="shared" si="931"/>
        <v>0.24610729042434148</v>
      </c>
      <c r="AL394" s="66">
        <f t="shared" si="931"/>
        <v>8.7746566606242971E-3</v>
      </c>
      <c r="AM394" s="66">
        <f t="shared" si="931"/>
        <v>0.28004459750812166</v>
      </c>
      <c r="AN394" s="66">
        <f t="shared" si="931"/>
        <v>0.15303362411040103</v>
      </c>
      <c r="AO394" s="66">
        <f t="shared" si="931"/>
        <v>8.1780126222463084E-2</v>
      </c>
      <c r="AP394" s="66">
        <f t="shared" si="931"/>
        <v>-4.8562627598285502E-2</v>
      </c>
      <c r="AQ394" s="66">
        <f t="shared" si="931"/>
        <v>0.55891601937825086</v>
      </c>
      <c r="AR394" s="66">
        <f t="shared" si="931"/>
        <v>0.16380256204613544</v>
      </c>
      <c r="AS394" s="66">
        <f t="shared" si="931"/>
        <v>0.13028513307818584</v>
      </c>
      <c r="AT394" s="66">
        <f t="shared" si="931"/>
        <v>0.20538355898179303</v>
      </c>
      <c r="AU394" s="66">
        <f t="shared" si="931"/>
        <v>0.19033410562988548</v>
      </c>
      <c r="AV394" s="66">
        <f t="shared" si="931"/>
        <v>0.14385796597739325</v>
      </c>
      <c r="AW394" s="66">
        <f t="shared" si="931"/>
        <v>0.21755901379729711</v>
      </c>
      <c r="AX394" s="66">
        <f t="shared" si="931"/>
        <v>0.27146771042752149</v>
      </c>
      <c r="AY394" s="66">
        <f t="shared" si="931"/>
        <v>0.20441296746991008</v>
      </c>
      <c r="AZ394" s="66">
        <f t="shared" si="931"/>
        <v>0.10480375158170213</v>
      </c>
      <c r="BA394" s="66">
        <f t="shared" si="931"/>
        <v>-1.1345346701800194E-2</v>
      </c>
      <c r="BB394" s="66">
        <f t="shared" si="931"/>
        <v>0.1837369064391812</v>
      </c>
      <c r="BC394" s="66">
        <f t="shared" si="931"/>
        <v>0.11039949263810406</v>
      </c>
      <c r="BD394" s="66">
        <f t="shared" si="931"/>
        <v>0.11340643804480736</v>
      </c>
      <c r="BE394" s="66">
        <f t="shared" si="931"/>
        <v>0.17757453888183025</v>
      </c>
      <c r="BF394" s="66">
        <f t="shared" si="931"/>
        <v>0.10463217390913575</v>
      </c>
      <c r="BG394" s="66">
        <f t="shared" si="931"/>
        <v>0.1977422434076658</v>
      </c>
      <c r="BH394" s="66">
        <f t="shared" si="931"/>
        <v>8.0775598951634359E-2</v>
      </c>
      <c r="BI394" s="66">
        <f t="shared" si="931"/>
        <v>0.14681329142692742</v>
      </c>
      <c r="BJ394" s="66">
        <f t="shared" si="931"/>
        <v>0.17226213095070994</v>
      </c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</row>
    <row r="395" spans="2:85" x14ac:dyDescent="0.3">
      <c r="B395" s="54"/>
      <c r="C395" s="3">
        <v>160</v>
      </c>
      <c r="D395" s="66">
        <f t="shared" si="903"/>
        <v>-0.13012215155115536</v>
      </c>
      <c r="E395" s="66">
        <f t="shared" si="904"/>
        <v>0.55282398034076918</v>
      </c>
      <c r="F395" s="66">
        <f t="shared" si="905"/>
        <v>0.27657070919805127</v>
      </c>
      <c r="G395" s="66">
        <f t="shared" si="906"/>
        <v>-4.3393839307437752E-2</v>
      </c>
      <c r="H395" s="66">
        <f t="shared" si="907"/>
        <v>0.20275497055909686</v>
      </c>
      <c r="I395" s="66">
        <f t="shared" si="908"/>
        <v>0.20735822669605147</v>
      </c>
      <c r="J395" s="66">
        <f t="shared" si="909"/>
        <v>-7.1322476608860763E-2</v>
      </c>
      <c r="K395" s="66">
        <f t="shared" si="910"/>
        <v>-0.19878345314843809</v>
      </c>
      <c r="L395" s="66">
        <f t="shared" si="911"/>
        <v>0.2708312969365172</v>
      </c>
      <c r="M395" s="66">
        <f t="shared" si="912"/>
        <v>-0.28816375100725056</v>
      </c>
      <c r="N395" s="66">
        <f t="shared" si="913"/>
        <v>0.26811156157148652</v>
      </c>
      <c r="O395" s="66">
        <f t="shared" si="914"/>
        <v>-0.32403755000578888</v>
      </c>
      <c r="P395" s="66">
        <f t="shared" si="915"/>
        <v>0.14181262939470909</v>
      </c>
      <c r="Q395" s="66">
        <f t="shared" si="916"/>
        <v>-0.22769415369960058</v>
      </c>
      <c r="R395" s="66">
        <f t="shared" si="917"/>
        <v>9.6003194356745356E-2</v>
      </c>
      <c r="S395" s="66">
        <f t="shared" si="918"/>
        <v>2.35295923317736E-2</v>
      </c>
      <c r="T395" s="66">
        <f t="shared" si="919"/>
        <v>7.4444730423601025E-3</v>
      </c>
      <c r="U395" s="66">
        <f t="shared" si="920"/>
        <v>-7.1694872477719593E-2</v>
      </c>
      <c r="V395" s="66">
        <f t="shared" si="921"/>
        <v>-0.45873345745975497</v>
      </c>
      <c r="W395" s="66">
        <f t="shared" si="922"/>
        <v>-0.33322418359076961</v>
      </c>
      <c r="X395" s="66">
        <f t="shared" si="923"/>
        <v>-7.8487162490552251E-2</v>
      </c>
      <c r="Y395" s="66">
        <f t="shared" si="924"/>
        <v>-0.12089088828743845</v>
      </c>
      <c r="Z395" s="66">
        <f t="shared" si="925"/>
        <v>0.14357682837692426</v>
      </c>
      <c r="AA395" s="66">
        <f t="shared" si="926"/>
        <v>-0.25580890887335778</v>
      </c>
      <c r="AB395" s="66">
        <f t="shared" si="927"/>
        <v>2.100463343182947E-2</v>
      </c>
      <c r="AC395" s="66">
        <f t="shared" si="928"/>
        <v>-5.4323370413878906E-2</v>
      </c>
      <c r="AD395" s="66">
        <f t="shared" si="929"/>
        <v>-3.8855291566210627E-2</v>
      </c>
      <c r="AF395" s="4"/>
      <c r="AH395" s="3">
        <v>160</v>
      </c>
      <c r="AI395" s="66">
        <f t="shared" si="930"/>
        <v>0.10529420305933854</v>
      </c>
      <c r="AJ395" s="66">
        <f t="shared" si="931"/>
        <v>0.53004753991660303</v>
      </c>
      <c r="AK395" s="66">
        <f t="shared" si="931"/>
        <v>0.24610729042434148</v>
      </c>
      <c r="AL395" s="66">
        <f t="shared" si="931"/>
        <v>8.7746566606242971E-3</v>
      </c>
      <c r="AM395" s="66">
        <f t="shared" si="931"/>
        <v>0.28004459750812166</v>
      </c>
      <c r="AN395" s="66">
        <f t="shared" si="931"/>
        <v>0.15303362411040103</v>
      </c>
      <c r="AO395" s="66">
        <f t="shared" si="931"/>
        <v>8.1780126222463084E-2</v>
      </c>
      <c r="AP395" s="66">
        <f t="shared" si="931"/>
        <v>-4.8562627598285502E-2</v>
      </c>
      <c r="AQ395" s="66">
        <f t="shared" si="931"/>
        <v>0.55891601937825086</v>
      </c>
      <c r="AR395" s="66">
        <f t="shared" si="931"/>
        <v>0.16380256204613544</v>
      </c>
      <c r="AS395" s="66">
        <f t="shared" si="931"/>
        <v>0.13028513307818584</v>
      </c>
      <c r="AT395" s="66">
        <f t="shared" si="931"/>
        <v>0.20538355898179303</v>
      </c>
      <c r="AU395" s="66">
        <f t="shared" si="931"/>
        <v>0.19033410562988548</v>
      </c>
      <c r="AV395" s="66">
        <f t="shared" si="931"/>
        <v>0.14385796597739325</v>
      </c>
      <c r="AW395" s="66">
        <f t="shared" si="931"/>
        <v>0.21755901379729711</v>
      </c>
      <c r="AX395" s="66">
        <f t="shared" si="931"/>
        <v>0.27146771042752149</v>
      </c>
      <c r="AY395" s="66">
        <f t="shared" si="931"/>
        <v>0.20441296746991008</v>
      </c>
      <c r="AZ395" s="66">
        <f t="shared" si="931"/>
        <v>0.10480375158170213</v>
      </c>
      <c r="BA395" s="66">
        <f t="shared" si="931"/>
        <v>-1.1345346701800194E-2</v>
      </c>
      <c r="BB395" s="66">
        <f t="shared" si="931"/>
        <v>0.1837369064391812</v>
      </c>
      <c r="BC395" s="66">
        <f t="shared" si="931"/>
        <v>0.11039949263810406</v>
      </c>
      <c r="BD395" s="66">
        <f t="shared" si="931"/>
        <v>0.11340643804480736</v>
      </c>
      <c r="BE395" s="66">
        <f t="shared" si="931"/>
        <v>0.17757453888183025</v>
      </c>
      <c r="BF395" s="66">
        <f t="shared" si="931"/>
        <v>0.10463217390913575</v>
      </c>
      <c r="BG395" s="66">
        <f t="shared" si="931"/>
        <v>0.1977422434076658</v>
      </c>
      <c r="BH395" s="66">
        <f t="shared" si="931"/>
        <v>8.0775598951634359E-2</v>
      </c>
      <c r="BI395" s="66">
        <f t="shared" si="931"/>
        <v>0.14681329142692742</v>
      </c>
      <c r="BJ395" s="66">
        <f t="shared" si="931"/>
        <v>0.17226213095070994</v>
      </c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</row>
    <row r="396" spans="2:85" x14ac:dyDescent="0.3">
      <c r="B396" s="54"/>
      <c r="C396" s="3">
        <v>161</v>
      </c>
      <c r="D396" s="66">
        <f t="shared" si="903"/>
        <v>-0.13012215155115536</v>
      </c>
      <c r="E396" s="66">
        <f t="shared" si="904"/>
        <v>0.55282398034076918</v>
      </c>
      <c r="F396" s="66">
        <f t="shared" si="905"/>
        <v>0.27657070919805127</v>
      </c>
      <c r="G396" s="66">
        <f t="shared" si="906"/>
        <v>-4.3393839307437752E-2</v>
      </c>
      <c r="H396" s="66">
        <f t="shared" si="907"/>
        <v>0.20275497055909686</v>
      </c>
      <c r="I396" s="66">
        <f t="shared" si="908"/>
        <v>0.20735822669605147</v>
      </c>
      <c r="J396" s="66">
        <f t="shared" si="909"/>
        <v>-7.1322476608860763E-2</v>
      </c>
      <c r="K396" s="66">
        <f t="shared" si="910"/>
        <v>-0.19878345314843809</v>
      </c>
      <c r="L396" s="66">
        <f t="shared" si="911"/>
        <v>0.2708312969365172</v>
      </c>
      <c r="M396" s="66">
        <f t="shared" si="912"/>
        <v>-0.28816375100725056</v>
      </c>
      <c r="N396" s="66">
        <f t="shared" si="913"/>
        <v>0.26811156157148652</v>
      </c>
      <c r="O396" s="66">
        <f t="shared" si="914"/>
        <v>-0.32403755000578888</v>
      </c>
      <c r="P396" s="66">
        <f t="shared" si="915"/>
        <v>0.14181262939470909</v>
      </c>
      <c r="Q396" s="66">
        <f t="shared" si="916"/>
        <v>-0.22769415369960058</v>
      </c>
      <c r="R396" s="66">
        <f t="shared" si="917"/>
        <v>9.6003194356745356E-2</v>
      </c>
      <c r="S396" s="66">
        <f t="shared" si="918"/>
        <v>2.35295923317736E-2</v>
      </c>
      <c r="T396" s="66">
        <f t="shared" si="919"/>
        <v>7.4444730423601025E-3</v>
      </c>
      <c r="U396" s="66">
        <f t="shared" si="920"/>
        <v>-7.1694872477719593E-2</v>
      </c>
      <c r="V396" s="66">
        <f t="shared" si="921"/>
        <v>-0.45873345745975497</v>
      </c>
      <c r="W396" s="66">
        <f t="shared" si="922"/>
        <v>-0.33322418359076961</v>
      </c>
      <c r="X396" s="66">
        <f t="shared" si="923"/>
        <v>-7.8487162490552251E-2</v>
      </c>
      <c r="Y396" s="66">
        <f t="shared" si="924"/>
        <v>-0.12089088828743845</v>
      </c>
      <c r="Z396" s="66">
        <f t="shared" si="925"/>
        <v>0.14357682837692426</v>
      </c>
      <c r="AA396" s="66">
        <f t="shared" si="926"/>
        <v>-0.25580890887335778</v>
      </c>
      <c r="AB396" s="66">
        <f t="shared" si="927"/>
        <v>2.100463343182947E-2</v>
      </c>
      <c r="AC396" s="66">
        <f t="shared" si="928"/>
        <v>-5.4323370413878906E-2</v>
      </c>
      <c r="AD396" s="66">
        <f t="shared" si="929"/>
        <v>-3.8855291566210627E-2</v>
      </c>
      <c r="AF396" s="4"/>
      <c r="AH396" s="3">
        <v>161</v>
      </c>
      <c r="AI396" s="66">
        <f t="shared" si="930"/>
        <v>0.10529420305933854</v>
      </c>
      <c r="AJ396" s="66">
        <f t="shared" si="931"/>
        <v>0.53004753991660303</v>
      </c>
      <c r="AK396" s="66">
        <f t="shared" si="931"/>
        <v>0.24610729042434148</v>
      </c>
      <c r="AL396" s="66">
        <f t="shared" si="931"/>
        <v>8.7746566606242971E-3</v>
      </c>
      <c r="AM396" s="66">
        <f t="shared" si="931"/>
        <v>0.28004459750812166</v>
      </c>
      <c r="AN396" s="66">
        <f t="shared" si="931"/>
        <v>0.15303362411040103</v>
      </c>
      <c r="AO396" s="66">
        <f t="shared" si="931"/>
        <v>8.1780126222463084E-2</v>
      </c>
      <c r="AP396" s="66">
        <f t="shared" si="931"/>
        <v>-4.8562627598285502E-2</v>
      </c>
      <c r="AQ396" s="66">
        <f t="shared" si="931"/>
        <v>0.55891601937825086</v>
      </c>
      <c r="AR396" s="66">
        <f t="shared" si="931"/>
        <v>0.16380256204613544</v>
      </c>
      <c r="AS396" s="66">
        <f t="shared" si="931"/>
        <v>0.13028513307818584</v>
      </c>
      <c r="AT396" s="66">
        <f t="shared" si="931"/>
        <v>0.20538355898179303</v>
      </c>
      <c r="AU396" s="66">
        <f t="shared" si="931"/>
        <v>0.19033410562988548</v>
      </c>
      <c r="AV396" s="66">
        <f t="shared" si="931"/>
        <v>0.14385796597739325</v>
      </c>
      <c r="AW396" s="66">
        <f t="shared" si="931"/>
        <v>0.21755901379729711</v>
      </c>
      <c r="AX396" s="66">
        <f t="shared" si="931"/>
        <v>0.27146771042752149</v>
      </c>
      <c r="AY396" s="66">
        <f t="shared" si="931"/>
        <v>0.20441296746991008</v>
      </c>
      <c r="AZ396" s="66">
        <f t="shared" si="931"/>
        <v>0.10480375158170213</v>
      </c>
      <c r="BA396" s="66">
        <f t="shared" si="931"/>
        <v>-1.1345346701800194E-2</v>
      </c>
      <c r="BB396" s="66">
        <f t="shared" si="931"/>
        <v>0.1837369064391812</v>
      </c>
      <c r="BC396" s="66">
        <f t="shared" si="931"/>
        <v>0.11039949263810406</v>
      </c>
      <c r="BD396" s="66">
        <f t="shared" si="931"/>
        <v>0.11340643804480736</v>
      </c>
      <c r="BE396" s="66">
        <f t="shared" si="931"/>
        <v>0.17757453888183025</v>
      </c>
      <c r="BF396" s="66">
        <f t="shared" si="931"/>
        <v>0.10463217390913575</v>
      </c>
      <c r="BG396" s="66">
        <f t="shared" si="931"/>
        <v>0.1977422434076658</v>
      </c>
      <c r="BH396" s="66">
        <f t="shared" si="931"/>
        <v>8.0775598951634359E-2</v>
      </c>
      <c r="BI396" s="66">
        <f t="shared" si="931"/>
        <v>0.14681329142692742</v>
      </c>
      <c r="BJ396" s="66">
        <f t="shared" si="931"/>
        <v>0.17226213095070994</v>
      </c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</row>
    <row r="397" spans="2:85" x14ac:dyDescent="0.3">
      <c r="B397" s="54"/>
      <c r="C397" s="3">
        <v>162</v>
      </c>
      <c r="D397" s="66">
        <f t="shared" si="903"/>
        <v>-0.13012215155115536</v>
      </c>
      <c r="E397" s="66">
        <f t="shared" si="904"/>
        <v>0.55282398034076918</v>
      </c>
      <c r="F397" s="66">
        <f t="shared" si="905"/>
        <v>0.27657070919805127</v>
      </c>
      <c r="G397" s="66">
        <f t="shared" si="906"/>
        <v>-4.3393839307437752E-2</v>
      </c>
      <c r="H397" s="66">
        <f t="shared" si="907"/>
        <v>0.20275497055909686</v>
      </c>
      <c r="I397" s="66">
        <f t="shared" si="908"/>
        <v>0.20735822669605147</v>
      </c>
      <c r="J397" s="66">
        <f t="shared" si="909"/>
        <v>-7.1322476608860763E-2</v>
      </c>
      <c r="K397" s="66">
        <f t="shared" si="910"/>
        <v>-0.19878345314843809</v>
      </c>
      <c r="L397" s="66">
        <f t="shared" si="911"/>
        <v>0.2708312969365172</v>
      </c>
      <c r="M397" s="66">
        <f t="shared" si="912"/>
        <v>-0.28816375100725056</v>
      </c>
      <c r="N397" s="66">
        <f t="shared" si="913"/>
        <v>0.26811156157148652</v>
      </c>
      <c r="O397" s="66">
        <f t="shared" si="914"/>
        <v>-0.32403755000578888</v>
      </c>
      <c r="P397" s="66">
        <f t="shared" si="915"/>
        <v>0.14181262939470909</v>
      </c>
      <c r="Q397" s="66">
        <f t="shared" si="916"/>
        <v>-0.22769415369960058</v>
      </c>
      <c r="R397" s="66">
        <f t="shared" si="917"/>
        <v>9.6003194356745356E-2</v>
      </c>
      <c r="S397" s="66">
        <f t="shared" si="918"/>
        <v>2.35295923317736E-2</v>
      </c>
      <c r="T397" s="66">
        <f t="shared" si="919"/>
        <v>7.4444730423601025E-3</v>
      </c>
      <c r="U397" s="66">
        <f t="shared" si="920"/>
        <v>-7.1694872477719593E-2</v>
      </c>
      <c r="V397" s="66">
        <f t="shared" si="921"/>
        <v>-0.45873345745975497</v>
      </c>
      <c r="W397" s="66">
        <f t="shared" si="922"/>
        <v>-0.33322418359076961</v>
      </c>
      <c r="X397" s="66">
        <f t="shared" si="923"/>
        <v>-7.8487162490552251E-2</v>
      </c>
      <c r="Y397" s="66">
        <f t="shared" si="924"/>
        <v>-0.12089088828743845</v>
      </c>
      <c r="Z397" s="66">
        <f t="shared" si="925"/>
        <v>0.14357682837692426</v>
      </c>
      <c r="AA397" s="66">
        <f t="shared" si="926"/>
        <v>-0.25580890887335778</v>
      </c>
      <c r="AB397" s="66">
        <f t="shared" si="927"/>
        <v>2.100463343182947E-2</v>
      </c>
      <c r="AC397" s="66">
        <f t="shared" si="928"/>
        <v>-5.4323370413878906E-2</v>
      </c>
      <c r="AD397" s="66">
        <f t="shared" si="929"/>
        <v>-3.8855291566210627E-2</v>
      </c>
      <c r="AF397" s="4"/>
      <c r="AH397" s="3">
        <v>162</v>
      </c>
      <c r="AI397" s="66">
        <f t="shared" si="930"/>
        <v>0.10529420305933854</v>
      </c>
      <c r="AJ397" s="66">
        <f t="shared" si="931"/>
        <v>0.53004753991660303</v>
      </c>
      <c r="AK397" s="66">
        <f t="shared" si="931"/>
        <v>0.24610729042434148</v>
      </c>
      <c r="AL397" s="66">
        <f t="shared" si="931"/>
        <v>8.7746566606242971E-3</v>
      </c>
      <c r="AM397" s="66">
        <f t="shared" si="931"/>
        <v>0.28004459750812166</v>
      </c>
      <c r="AN397" s="66">
        <f t="shared" si="931"/>
        <v>0.15303362411040103</v>
      </c>
      <c r="AO397" s="66">
        <f t="shared" si="931"/>
        <v>8.1780126222463084E-2</v>
      </c>
      <c r="AP397" s="66">
        <f t="shared" si="931"/>
        <v>-4.8562627598285502E-2</v>
      </c>
      <c r="AQ397" s="66">
        <f t="shared" si="931"/>
        <v>0.55891601937825086</v>
      </c>
      <c r="AR397" s="66">
        <f t="shared" si="931"/>
        <v>0.16380256204613544</v>
      </c>
      <c r="AS397" s="66">
        <f t="shared" si="931"/>
        <v>0.13028513307818584</v>
      </c>
      <c r="AT397" s="66">
        <f t="shared" si="931"/>
        <v>0.20538355898179303</v>
      </c>
      <c r="AU397" s="66">
        <f t="shared" si="931"/>
        <v>0.19033410562988548</v>
      </c>
      <c r="AV397" s="66">
        <f t="shared" si="931"/>
        <v>0.14385796597739325</v>
      </c>
      <c r="AW397" s="66">
        <f t="shared" si="931"/>
        <v>0.21755901379729711</v>
      </c>
      <c r="AX397" s="66">
        <f t="shared" si="931"/>
        <v>0.27146771042752149</v>
      </c>
      <c r="AY397" s="66">
        <f t="shared" si="931"/>
        <v>0.20441296746991008</v>
      </c>
      <c r="AZ397" s="66">
        <f t="shared" si="931"/>
        <v>0.10480375158170213</v>
      </c>
      <c r="BA397" s="66">
        <f t="shared" si="931"/>
        <v>-1.1345346701800194E-2</v>
      </c>
      <c r="BB397" s="66">
        <f t="shared" si="931"/>
        <v>0.1837369064391812</v>
      </c>
      <c r="BC397" s="66">
        <f t="shared" si="931"/>
        <v>0.11039949263810406</v>
      </c>
      <c r="BD397" s="66">
        <f t="shared" si="931"/>
        <v>0.11340643804480736</v>
      </c>
      <c r="BE397" s="66">
        <f t="shared" si="931"/>
        <v>0.17757453888183025</v>
      </c>
      <c r="BF397" s="66">
        <f t="shared" si="931"/>
        <v>0.10463217390913575</v>
      </c>
      <c r="BG397" s="66">
        <f t="shared" si="931"/>
        <v>0.1977422434076658</v>
      </c>
      <c r="BH397" s="66">
        <f t="shared" si="931"/>
        <v>8.0775598951634359E-2</v>
      </c>
      <c r="BI397" s="66">
        <f t="shared" si="931"/>
        <v>0.14681329142692742</v>
      </c>
      <c r="BJ397" s="66">
        <f t="shared" si="931"/>
        <v>0.17226213095070994</v>
      </c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</row>
    <row r="398" spans="2:85" x14ac:dyDescent="0.3">
      <c r="B398" s="54"/>
      <c r="C398" s="3">
        <v>163</v>
      </c>
      <c r="D398" s="66">
        <f t="shared" si="903"/>
        <v>-0.13012215155115536</v>
      </c>
      <c r="E398" s="66">
        <f t="shared" si="904"/>
        <v>0.55282398034076918</v>
      </c>
      <c r="F398" s="66">
        <f t="shared" si="905"/>
        <v>0.27657070919805127</v>
      </c>
      <c r="G398" s="66">
        <f t="shared" si="906"/>
        <v>-4.3393839307437752E-2</v>
      </c>
      <c r="H398" s="66">
        <f t="shared" si="907"/>
        <v>0.20275497055909686</v>
      </c>
      <c r="I398" s="66">
        <f t="shared" si="908"/>
        <v>0.20735822669605147</v>
      </c>
      <c r="J398" s="66">
        <f t="shared" si="909"/>
        <v>-7.1322476608860763E-2</v>
      </c>
      <c r="K398" s="66">
        <f t="shared" si="910"/>
        <v>-0.19878345314843809</v>
      </c>
      <c r="L398" s="66">
        <f t="shared" si="911"/>
        <v>0.2708312969365172</v>
      </c>
      <c r="M398" s="66">
        <f t="shared" si="912"/>
        <v>-0.28816375100725056</v>
      </c>
      <c r="N398" s="66">
        <f t="shared" si="913"/>
        <v>0.26811156157148652</v>
      </c>
      <c r="O398" s="66">
        <f t="shared" si="914"/>
        <v>-0.32403755000578888</v>
      </c>
      <c r="P398" s="66">
        <f t="shared" si="915"/>
        <v>0.14181262939470909</v>
      </c>
      <c r="Q398" s="66">
        <f t="shared" si="916"/>
        <v>-0.22769415369960058</v>
      </c>
      <c r="R398" s="66">
        <f t="shared" si="917"/>
        <v>9.6003194356745356E-2</v>
      </c>
      <c r="S398" s="66">
        <f t="shared" si="918"/>
        <v>2.35295923317736E-2</v>
      </c>
      <c r="T398" s="66">
        <f t="shared" si="919"/>
        <v>7.4444730423601025E-3</v>
      </c>
      <c r="U398" s="66">
        <f t="shared" si="920"/>
        <v>-7.1694872477719593E-2</v>
      </c>
      <c r="V398" s="66">
        <f t="shared" si="921"/>
        <v>-0.45873345745975497</v>
      </c>
      <c r="W398" s="66">
        <f t="shared" si="922"/>
        <v>-0.33322418359076961</v>
      </c>
      <c r="X398" s="66">
        <f t="shared" si="923"/>
        <v>-7.8487162490552251E-2</v>
      </c>
      <c r="Y398" s="66">
        <f t="shared" si="924"/>
        <v>-0.12089088828743845</v>
      </c>
      <c r="Z398" s="66">
        <f t="shared" si="925"/>
        <v>0.14357682837692426</v>
      </c>
      <c r="AA398" s="66">
        <f t="shared" si="926"/>
        <v>-0.25580890887335778</v>
      </c>
      <c r="AB398" s="66">
        <f t="shared" si="927"/>
        <v>2.100463343182947E-2</v>
      </c>
      <c r="AC398" s="66">
        <f t="shared" si="928"/>
        <v>-5.4323370413878906E-2</v>
      </c>
      <c r="AD398" s="66">
        <f t="shared" si="929"/>
        <v>-3.8855291566210627E-2</v>
      </c>
      <c r="AF398" s="4"/>
      <c r="AH398" s="3">
        <v>163</v>
      </c>
      <c r="AI398" s="66">
        <f t="shared" si="930"/>
        <v>0.10529420305933854</v>
      </c>
      <c r="AJ398" s="66">
        <f t="shared" si="931"/>
        <v>0.53004753991660303</v>
      </c>
      <c r="AK398" s="66">
        <f t="shared" si="931"/>
        <v>0.24610729042434148</v>
      </c>
      <c r="AL398" s="66">
        <f t="shared" si="931"/>
        <v>8.7746566606242971E-3</v>
      </c>
      <c r="AM398" s="66">
        <f t="shared" si="931"/>
        <v>0.28004459750812166</v>
      </c>
      <c r="AN398" s="66">
        <f t="shared" si="931"/>
        <v>0.15303362411040103</v>
      </c>
      <c r="AO398" s="66">
        <f t="shared" si="931"/>
        <v>8.1780126222463084E-2</v>
      </c>
      <c r="AP398" s="66">
        <f t="shared" si="931"/>
        <v>-4.8562627598285502E-2</v>
      </c>
      <c r="AQ398" s="66">
        <f t="shared" si="931"/>
        <v>0.55891601937825086</v>
      </c>
      <c r="AR398" s="66">
        <f t="shared" si="931"/>
        <v>0.16380256204613544</v>
      </c>
      <c r="AS398" s="66">
        <f t="shared" si="931"/>
        <v>0.13028513307818584</v>
      </c>
      <c r="AT398" s="66">
        <f t="shared" si="931"/>
        <v>0.20538355898179303</v>
      </c>
      <c r="AU398" s="66">
        <f t="shared" si="931"/>
        <v>0.19033410562988548</v>
      </c>
      <c r="AV398" s="66">
        <f t="shared" si="931"/>
        <v>0.14385796597739325</v>
      </c>
      <c r="AW398" s="66">
        <f t="shared" si="931"/>
        <v>0.21755901379729711</v>
      </c>
      <c r="AX398" s="66">
        <f t="shared" si="931"/>
        <v>0.27146771042752149</v>
      </c>
      <c r="AY398" s="66">
        <f t="shared" si="931"/>
        <v>0.20441296746991008</v>
      </c>
      <c r="AZ398" s="66">
        <f t="shared" si="931"/>
        <v>0.10480375158170213</v>
      </c>
      <c r="BA398" s="66">
        <f t="shared" si="931"/>
        <v>-1.1345346701800194E-2</v>
      </c>
      <c r="BB398" s="66">
        <f t="shared" si="931"/>
        <v>0.1837369064391812</v>
      </c>
      <c r="BC398" s="66">
        <f t="shared" si="931"/>
        <v>0.11039949263810406</v>
      </c>
      <c r="BD398" s="66">
        <f t="shared" si="931"/>
        <v>0.11340643804480736</v>
      </c>
      <c r="BE398" s="66">
        <f t="shared" si="931"/>
        <v>0.17757453888183025</v>
      </c>
      <c r="BF398" s="66">
        <f t="shared" si="931"/>
        <v>0.10463217390913575</v>
      </c>
      <c r="BG398" s="66">
        <f t="shared" si="931"/>
        <v>0.1977422434076658</v>
      </c>
      <c r="BH398" s="66">
        <f t="shared" si="931"/>
        <v>8.0775598951634359E-2</v>
      </c>
      <c r="BI398" s="66">
        <f t="shared" si="931"/>
        <v>0.14681329142692742</v>
      </c>
      <c r="BJ398" s="66">
        <f t="shared" si="931"/>
        <v>0.17226213095070994</v>
      </c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</row>
    <row r="399" spans="2:85" x14ac:dyDescent="0.3">
      <c r="B399" s="54"/>
      <c r="C399" s="3">
        <v>164</v>
      </c>
      <c r="D399" s="66">
        <f t="shared" si="903"/>
        <v>-0.13012215155115536</v>
      </c>
      <c r="E399" s="66">
        <f t="shared" si="904"/>
        <v>0.55282398034076918</v>
      </c>
      <c r="F399" s="66">
        <f t="shared" si="905"/>
        <v>0.27657070919805127</v>
      </c>
      <c r="G399" s="66">
        <f t="shared" si="906"/>
        <v>-4.3393839307437752E-2</v>
      </c>
      <c r="H399" s="66">
        <f t="shared" si="907"/>
        <v>0.20275497055909686</v>
      </c>
      <c r="I399" s="66">
        <f t="shared" si="908"/>
        <v>0.20735822669605147</v>
      </c>
      <c r="J399" s="66">
        <f t="shared" si="909"/>
        <v>-7.1322476608860763E-2</v>
      </c>
      <c r="K399" s="66">
        <f t="shared" si="910"/>
        <v>-0.19878345314843809</v>
      </c>
      <c r="L399" s="66">
        <f t="shared" si="911"/>
        <v>0.2708312969365172</v>
      </c>
      <c r="M399" s="66">
        <f t="shared" si="912"/>
        <v>-0.28816375100725056</v>
      </c>
      <c r="N399" s="66">
        <f t="shared" si="913"/>
        <v>0.26811156157148652</v>
      </c>
      <c r="O399" s="66">
        <f t="shared" si="914"/>
        <v>-0.32403755000578888</v>
      </c>
      <c r="P399" s="66">
        <f t="shared" si="915"/>
        <v>0.14181262939470909</v>
      </c>
      <c r="Q399" s="66">
        <f t="shared" si="916"/>
        <v>-0.22769415369960058</v>
      </c>
      <c r="R399" s="66">
        <f t="shared" si="917"/>
        <v>9.6003194356745356E-2</v>
      </c>
      <c r="S399" s="66">
        <f t="shared" si="918"/>
        <v>2.35295923317736E-2</v>
      </c>
      <c r="T399" s="66">
        <f t="shared" si="919"/>
        <v>7.4444730423601025E-3</v>
      </c>
      <c r="U399" s="66">
        <f t="shared" si="920"/>
        <v>-7.1694872477719593E-2</v>
      </c>
      <c r="V399" s="66">
        <f t="shared" si="921"/>
        <v>-0.45873345745975497</v>
      </c>
      <c r="W399" s="66">
        <f t="shared" si="922"/>
        <v>-0.33322418359076961</v>
      </c>
      <c r="X399" s="66">
        <f t="shared" si="923"/>
        <v>-7.8487162490552251E-2</v>
      </c>
      <c r="Y399" s="66">
        <f t="shared" si="924"/>
        <v>-0.12089088828743845</v>
      </c>
      <c r="Z399" s="66">
        <f t="shared" si="925"/>
        <v>0.14357682837692426</v>
      </c>
      <c r="AA399" s="66">
        <f t="shared" si="926"/>
        <v>-0.25580890887335778</v>
      </c>
      <c r="AB399" s="66">
        <f t="shared" si="927"/>
        <v>2.100463343182947E-2</v>
      </c>
      <c r="AC399" s="66">
        <f t="shared" si="928"/>
        <v>-5.4323370413878906E-2</v>
      </c>
      <c r="AD399" s="66">
        <f t="shared" si="929"/>
        <v>-3.8855291566210627E-2</v>
      </c>
      <c r="AF399" s="4"/>
      <c r="AH399" s="3">
        <v>164</v>
      </c>
      <c r="AI399" s="66">
        <f t="shared" si="930"/>
        <v>0.10529420305933854</v>
      </c>
      <c r="AJ399" s="66">
        <f t="shared" si="931"/>
        <v>0.53004753991660303</v>
      </c>
      <c r="AK399" s="66">
        <f t="shared" si="931"/>
        <v>0.24610729042434148</v>
      </c>
      <c r="AL399" s="66">
        <f t="shared" si="931"/>
        <v>8.7746566606242971E-3</v>
      </c>
      <c r="AM399" s="66">
        <f t="shared" si="931"/>
        <v>0.28004459750812166</v>
      </c>
      <c r="AN399" s="66">
        <f t="shared" si="931"/>
        <v>0.15303362411040103</v>
      </c>
      <c r="AO399" s="66">
        <f t="shared" si="931"/>
        <v>8.1780126222463084E-2</v>
      </c>
      <c r="AP399" s="66">
        <f t="shared" si="931"/>
        <v>-4.8562627598285502E-2</v>
      </c>
      <c r="AQ399" s="66">
        <f t="shared" si="931"/>
        <v>0.55891601937825086</v>
      </c>
      <c r="AR399" s="66">
        <f t="shared" si="931"/>
        <v>0.16380256204613544</v>
      </c>
      <c r="AS399" s="66">
        <f t="shared" si="931"/>
        <v>0.13028513307818584</v>
      </c>
      <c r="AT399" s="66">
        <f t="shared" si="931"/>
        <v>0.20538355898179303</v>
      </c>
      <c r="AU399" s="66">
        <f t="shared" si="931"/>
        <v>0.19033410562988548</v>
      </c>
      <c r="AV399" s="66">
        <f t="shared" si="931"/>
        <v>0.14385796597739325</v>
      </c>
      <c r="AW399" s="66">
        <f t="shared" si="931"/>
        <v>0.21755901379729711</v>
      </c>
      <c r="AX399" s="66">
        <f t="shared" si="931"/>
        <v>0.27146771042752149</v>
      </c>
      <c r="AY399" s="66">
        <f t="shared" si="931"/>
        <v>0.20441296746991008</v>
      </c>
      <c r="AZ399" s="66">
        <f t="shared" si="931"/>
        <v>0.10480375158170213</v>
      </c>
      <c r="BA399" s="66">
        <f t="shared" si="931"/>
        <v>-1.1345346701800194E-2</v>
      </c>
      <c r="BB399" s="66">
        <f t="shared" si="931"/>
        <v>0.1837369064391812</v>
      </c>
      <c r="BC399" s="66">
        <f t="shared" si="931"/>
        <v>0.11039949263810406</v>
      </c>
      <c r="BD399" s="66">
        <f t="shared" si="931"/>
        <v>0.11340643804480736</v>
      </c>
      <c r="BE399" s="66">
        <f t="shared" si="931"/>
        <v>0.17757453888183025</v>
      </c>
      <c r="BF399" s="66">
        <f t="shared" si="931"/>
        <v>0.10463217390913575</v>
      </c>
      <c r="BG399" s="66">
        <f t="shared" si="931"/>
        <v>0.1977422434076658</v>
      </c>
      <c r="BH399" s="66">
        <f t="shared" si="931"/>
        <v>8.0775598951634359E-2</v>
      </c>
      <c r="BI399" s="66">
        <f t="shared" si="931"/>
        <v>0.14681329142692742</v>
      </c>
      <c r="BJ399" s="66">
        <f t="shared" si="931"/>
        <v>0.17226213095070994</v>
      </c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</row>
    <row r="400" spans="2:85" x14ac:dyDescent="0.3">
      <c r="B400" s="54"/>
      <c r="C400" s="3">
        <v>165</v>
      </c>
      <c r="D400" s="66">
        <f t="shared" si="903"/>
        <v>-0.13012215155115536</v>
      </c>
      <c r="E400" s="66">
        <f t="shared" si="904"/>
        <v>0.55282398034076918</v>
      </c>
      <c r="F400" s="66">
        <f t="shared" si="905"/>
        <v>0.27657070919805127</v>
      </c>
      <c r="G400" s="66">
        <f t="shared" si="906"/>
        <v>-4.3393839307437752E-2</v>
      </c>
      <c r="H400" s="66">
        <f t="shared" si="907"/>
        <v>0.20275497055909686</v>
      </c>
      <c r="I400" s="66">
        <f t="shared" si="908"/>
        <v>0.20735822669605147</v>
      </c>
      <c r="J400" s="66">
        <f t="shared" si="909"/>
        <v>-7.1322476608860763E-2</v>
      </c>
      <c r="K400" s="66">
        <f t="shared" si="910"/>
        <v>-0.19878345314843809</v>
      </c>
      <c r="L400" s="66">
        <f t="shared" si="911"/>
        <v>0.2708312969365172</v>
      </c>
      <c r="M400" s="66">
        <f t="shared" si="912"/>
        <v>-0.28816375100725056</v>
      </c>
      <c r="N400" s="66">
        <f t="shared" si="913"/>
        <v>0.26811156157148652</v>
      </c>
      <c r="O400" s="66">
        <f t="shared" si="914"/>
        <v>-0.32403755000578888</v>
      </c>
      <c r="P400" s="66">
        <f t="shared" si="915"/>
        <v>0.14181262939470909</v>
      </c>
      <c r="Q400" s="66">
        <f t="shared" si="916"/>
        <v>-0.22769415369960058</v>
      </c>
      <c r="R400" s="66">
        <f t="shared" si="917"/>
        <v>9.6003194356745356E-2</v>
      </c>
      <c r="S400" s="66">
        <f t="shared" si="918"/>
        <v>2.35295923317736E-2</v>
      </c>
      <c r="T400" s="66">
        <f t="shared" si="919"/>
        <v>7.4444730423601025E-3</v>
      </c>
      <c r="U400" s="66">
        <f t="shared" si="920"/>
        <v>-7.1694872477719593E-2</v>
      </c>
      <c r="V400" s="66">
        <f t="shared" si="921"/>
        <v>-0.45873345745975497</v>
      </c>
      <c r="W400" s="66">
        <f t="shared" si="922"/>
        <v>-0.33322418359076961</v>
      </c>
      <c r="X400" s="66">
        <f t="shared" si="923"/>
        <v>-7.8487162490552251E-2</v>
      </c>
      <c r="Y400" s="66">
        <f t="shared" si="924"/>
        <v>-0.12089088828743845</v>
      </c>
      <c r="Z400" s="66">
        <f t="shared" si="925"/>
        <v>0.14357682837692426</v>
      </c>
      <c r="AA400" s="66">
        <f t="shared" si="926"/>
        <v>-0.25580890887335778</v>
      </c>
      <c r="AB400" s="66">
        <f t="shared" si="927"/>
        <v>2.100463343182947E-2</v>
      </c>
      <c r="AC400" s="66">
        <f t="shared" si="928"/>
        <v>-5.4323370413878906E-2</v>
      </c>
      <c r="AD400" s="66">
        <f t="shared" si="929"/>
        <v>-3.8855291566210627E-2</v>
      </c>
      <c r="AF400" s="4"/>
      <c r="AH400" s="3">
        <v>165</v>
      </c>
      <c r="AI400" s="66">
        <f t="shared" si="930"/>
        <v>0.10529420305933854</v>
      </c>
      <c r="AJ400" s="66">
        <f t="shared" si="931"/>
        <v>0.53004753991660303</v>
      </c>
      <c r="AK400" s="66">
        <f t="shared" si="931"/>
        <v>0.24610729042434148</v>
      </c>
      <c r="AL400" s="66">
        <f t="shared" si="931"/>
        <v>8.7746566606242971E-3</v>
      </c>
      <c r="AM400" s="66">
        <f t="shared" si="931"/>
        <v>0.28004459750812166</v>
      </c>
      <c r="AN400" s="66">
        <f t="shared" si="931"/>
        <v>0.15303362411040103</v>
      </c>
      <c r="AO400" s="66">
        <f t="shared" si="931"/>
        <v>8.1780126222463084E-2</v>
      </c>
      <c r="AP400" s="66">
        <f t="shared" si="931"/>
        <v>-4.8562627598285502E-2</v>
      </c>
      <c r="AQ400" s="66">
        <f t="shared" si="931"/>
        <v>0.55891601937825086</v>
      </c>
      <c r="AR400" s="66">
        <f t="shared" si="931"/>
        <v>0.16380256204613544</v>
      </c>
      <c r="AS400" s="66">
        <f t="shared" si="931"/>
        <v>0.13028513307818584</v>
      </c>
      <c r="AT400" s="66">
        <f t="shared" si="931"/>
        <v>0.20538355898179303</v>
      </c>
      <c r="AU400" s="66">
        <f t="shared" si="931"/>
        <v>0.19033410562988548</v>
      </c>
      <c r="AV400" s="66">
        <f t="shared" si="931"/>
        <v>0.14385796597739325</v>
      </c>
      <c r="AW400" s="66">
        <f t="shared" si="931"/>
        <v>0.21755901379729711</v>
      </c>
      <c r="AX400" s="66">
        <f t="shared" si="931"/>
        <v>0.27146771042752149</v>
      </c>
      <c r="AY400" s="66">
        <f t="shared" si="931"/>
        <v>0.20441296746991008</v>
      </c>
      <c r="AZ400" s="66">
        <f t="shared" si="931"/>
        <v>0.10480375158170213</v>
      </c>
      <c r="BA400" s="66">
        <f t="shared" si="931"/>
        <v>-1.1345346701800194E-2</v>
      </c>
      <c r="BB400" s="66">
        <f t="shared" si="931"/>
        <v>0.1837369064391812</v>
      </c>
      <c r="BC400" s="66">
        <f t="shared" si="931"/>
        <v>0.11039949263810406</v>
      </c>
      <c r="BD400" s="66">
        <f t="shared" si="931"/>
        <v>0.11340643804480736</v>
      </c>
      <c r="BE400" s="66">
        <f t="shared" si="931"/>
        <v>0.17757453888183025</v>
      </c>
      <c r="BF400" s="66">
        <f t="shared" si="931"/>
        <v>0.10463217390913575</v>
      </c>
      <c r="BG400" s="66">
        <f t="shared" si="931"/>
        <v>0.1977422434076658</v>
      </c>
      <c r="BH400" s="66">
        <f t="shared" si="931"/>
        <v>8.0775598951634359E-2</v>
      </c>
      <c r="BI400" s="66">
        <f t="shared" si="931"/>
        <v>0.14681329142692742</v>
      </c>
      <c r="BJ400" s="66">
        <f t="shared" si="931"/>
        <v>0.17226213095070994</v>
      </c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</row>
    <row r="401" spans="2:85" x14ac:dyDescent="0.3">
      <c r="B401" s="54"/>
      <c r="C401" s="67">
        <v>166</v>
      </c>
      <c r="D401" s="66">
        <f t="shared" ref="D401:D408" si="932">D$229</f>
        <v>-0.13840962928045741</v>
      </c>
      <c r="E401" s="66">
        <f t="shared" ref="E401:E408" si="933">E$229</f>
        <v>0.17862624523894222</v>
      </c>
      <c r="F401" s="66">
        <f t="shared" ref="F401:F408" si="934">F$229</f>
        <v>0.2596643101947162</v>
      </c>
      <c r="G401" s="66">
        <f t="shared" ref="G401:G408" si="935">G$229</f>
        <v>2.2711639978801192E-2</v>
      </c>
      <c r="H401" s="66">
        <f t="shared" ref="H401:H408" si="936">H$229</f>
        <v>3.9628861524143022E-2</v>
      </c>
      <c r="I401" s="66">
        <f t="shared" ref="I401:I408" si="937">I$229</f>
        <v>0.21325014112399041</v>
      </c>
      <c r="J401" s="66">
        <f t="shared" ref="J401:J408" si="938">J$229</f>
        <v>-4.8914660095265551E-2</v>
      </c>
      <c r="K401" s="66">
        <f t="shared" ref="K401:K408" si="939">K$229</f>
        <v>-6.1274826001578762E-2</v>
      </c>
      <c r="L401" s="66">
        <f t="shared" ref="L401:L408" si="940">L$229</f>
        <v>4.8990964798268033E-2</v>
      </c>
      <c r="M401" s="66">
        <f t="shared" ref="M401:M408" si="941">M$229</f>
        <v>-0.22402752959501529</v>
      </c>
      <c r="N401" s="66">
        <f t="shared" ref="N401:N408" si="942">N$229</f>
        <v>0.36951637447360186</v>
      </c>
      <c r="O401" s="66">
        <f t="shared" ref="O401:O408" si="943">O$229</f>
        <v>-0.31200669474385201</v>
      </c>
      <c r="P401" s="66">
        <f t="shared" ref="P401:P408" si="944">P$229</f>
        <v>0.12954338019060996</v>
      </c>
      <c r="Q401" s="66">
        <f t="shared" ref="Q401:Q408" si="945">Q$229</f>
        <v>-0.22804993941016036</v>
      </c>
      <c r="R401" s="66">
        <f t="shared" ref="R401:R408" si="946">R$229</f>
        <v>-2.8453120686770417E-2</v>
      </c>
      <c r="S401" s="66">
        <f t="shared" ref="S401:S408" si="947">S$229</f>
        <v>-0.11174287901692245</v>
      </c>
      <c r="T401" s="66">
        <f t="shared" ref="T401:T408" si="948">T$229</f>
        <v>-0.14199565218009189</v>
      </c>
      <c r="U401" s="66">
        <f t="shared" ref="U401:U408" si="949">U$229</f>
        <v>0.21015781165790759</v>
      </c>
      <c r="V401" s="66">
        <f t="shared" ref="V401:V408" si="950">V$229</f>
        <v>-0.30233804653778268</v>
      </c>
      <c r="W401" s="66">
        <f t="shared" ref="W401:W408" si="951">W$229</f>
        <v>-0.24292456104529458</v>
      </c>
      <c r="X401" s="66">
        <f t="shared" ref="X401:X408" si="952">X$229</f>
        <v>-2.3417530785690293E-2</v>
      </c>
      <c r="Y401" s="66">
        <f t="shared" ref="Y401:Y408" si="953">Y$229</f>
        <v>-0.18387727606266799</v>
      </c>
      <c r="Z401" s="66">
        <f t="shared" ref="Z401:Z408" si="954">Z$229</f>
        <v>0.26531862181340676</v>
      </c>
      <c r="AA401" s="66">
        <f t="shared" ref="AA401:AA408" si="955">AA$229</f>
        <v>-0.26453141753575932</v>
      </c>
      <c r="AB401" s="66">
        <f t="shared" ref="AB401:AB408" si="956">AB$229</f>
        <v>0.10440807916252262</v>
      </c>
      <c r="AC401" s="66">
        <f t="shared" ref="AC401:AC408" si="957">AC$229</f>
        <v>0.1477691192758388</v>
      </c>
      <c r="AD401" s="66">
        <f t="shared" ref="AD401:AD408" si="958">AD$229</f>
        <v>-1.1599014938837375E-2</v>
      </c>
      <c r="AF401" s="4"/>
      <c r="AH401" s="7">
        <v>166</v>
      </c>
      <c r="AI401" s="66">
        <f t="shared" ref="AI401:AX408" si="959">AI$229</f>
        <v>-0.17608766193964995</v>
      </c>
      <c r="AJ401" s="66">
        <f t="shared" si="959"/>
        <v>-0.11724458245491036</v>
      </c>
      <c r="AK401" s="66">
        <f t="shared" si="959"/>
        <v>-4.3893495848680228E-2</v>
      </c>
      <c r="AL401" s="66">
        <f t="shared" si="959"/>
        <v>-0.19821425132282314</v>
      </c>
      <c r="AM401" s="66">
        <f t="shared" si="959"/>
        <v>-0.15617589879651869</v>
      </c>
      <c r="AN401" s="66">
        <f t="shared" si="959"/>
        <v>-0.11416884873134642</v>
      </c>
      <c r="AO401" s="66">
        <f t="shared" si="959"/>
        <v>-0.16890644453362832</v>
      </c>
      <c r="AP401" s="66">
        <f t="shared" si="959"/>
        <v>-0.18414838772111283</v>
      </c>
      <c r="AQ401" s="66">
        <f t="shared" si="959"/>
        <v>6.3981299970315056E-2</v>
      </c>
      <c r="AR401" s="66">
        <f t="shared" si="959"/>
        <v>-4.5155603811315663E-2</v>
      </c>
      <c r="AS401" s="66">
        <f t="shared" si="959"/>
        <v>-4.140444128938562E-2</v>
      </c>
      <c r="AT401" s="66">
        <f t="shared" si="959"/>
        <v>-5.5679973025956744E-2</v>
      </c>
      <c r="AU401" s="66">
        <f t="shared" si="959"/>
        <v>-9.5029530843900145E-2</v>
      </c>
      <c r="AV401" s="66">
        <f t="shared" si="959"/>
        <v>-0.1295922070028532</v>
      </c>
      <c r="AW401" s="66">
        <f t="shared" si="959"/>
        <v>-0.17999168851590508</v>
      </c>
      <c r="AX401" s="66">
        <f t="shared" si="959"/>
        <v>-0.1368991481908611</v>
      </c>
      <c r="AY401" s="66">
        <f t="shared" ref="AJ401:BJ408" si="960">AY$229</f>
        <v>-0.21812154502222827</v>
      </c>
      <c r="AZ401" s="66">
        <f t="shared" si="960"/>
        <v>0.11356204844764284</v>
      </c>
      <c r="BA401" s="66">
        <f t="shared" si="960"/>
        <v>-0.12804432304951452</v>
      </c>
      <c r="BB401" s="66">
        <f t="shared" si="960"/>
        <v>9.4214171496974667E-4</v>
      </c>
      <c r="BC401" s="66">
        <f t="shared" si="960"/>
        <v>-0.10762526292672045</v>
      </c>
      <c r="BD401" s="66">
        <f t="shared" si="960"/>
        <v>-0.22267433700010872</v>
      </c>
      <c r="BE401" s="66">
        <f t="shared" si="960"/>
        <v>2.6221945048626041E-2</v>
      </c>
      <c r="BF401" s="66">
        <f t="shared" si="960"/>
        <v>-0.17718472202295241</v>
      </c>
      <c r="BG401" s="66">
        <f t="shared" si="960"/>
        <v>8.0513018686723999E-3</v>
      </c>
      <c r="BH401" s="66">
        <f t="shared" si="960"/>
        <v>9.773701371665151E-3</v>
      </c>
      <c r="BI401" s="66">
        <f t="shared" si="960"/>
        <v>-9.9024819215385917E-2</v>
      </c>
      <c r="BJ401" s="66">
        <f t="shared" si="960"/>
        <v>-9.5286471660883942E-2</v>
      </c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</row>
    <row r="402" spans="2:85" x14ac:dyDescent="0.3">
      <c r="B402" s="54"/>
      <c r="C402" s="3">
        <v>167</v>
      </c>
      <c r="D402" s="66">
        <f t="shared" si="932"/>
        <v>-0.13840962928045741</v>
      </c>
      <c r="E402" s="66">
        <f t="shared" si="933"/>
        <v>0.17862624523894222</v>
      </c>
      <c r="F402" s="66">
        <f t="shared" si="934"/>
        <v>0.2596643101947162</v>
      </c>
      <c r="G402" s="66">
        <f t="shared" si="935"/>
        <v>2.2711639978801192E-2</v>
      </c>
      <c r="H402" s="66">
        <f t="shared" si="936"/>
        <v>3.9628861524143022E-2</v>
      </c>
      <c r="I402" s="66">
        <f t="shared" si="937"/>
        <v>0.21325014112399041</v>
      </c>
      <c r="J402" s="66">
        <f t="shared" si="938"/>
        <v>-4.8914660095265551E-2</v>
      </c>
      <c r="K402" s="66">
        <f t="shared" si="939"/>
        <v>-6.1274826001578762E-2</v>
      </c>
      <c r="L402" s="66">
        <f t="shared" si="940"/>
        <v>4.8990964798268033E-2</v>
      </c>
      <c r="M402" s="66">
        <f t="shared" si="941"/>
        <v>-0.22402752959501529</v>
      </c>
      <c r="N402" s="66">
        <f t="shared" si="942"/>
        <v>0.36951637447360186</v>
      </c>
      <c r="O402" s="66">
        <f t="shared" si="943"/>
        <v>-0.31200669474385201</v>
      </c>
      <c r="P402" s="66">
        <f t="shared" si="944"/>
        <v>0.12954338019060996</v>
      </c>
      <c r="Q402" s="66">
        <f t="shared" si="945"/>
        <v>-0.22804993941016036</v>
      </c>
      <c r="R402" s="66">
        <f t="shared" si="946"/>
        <v>-2.8453120686770417E-2</v>
      </c>
      <c r="S402" s="66">
        <f t="shared" si="947"/>
        <v>-0.11174287901692245</v>
      </c>
      <c r="T402" s="66">
        <f t="shared" si="948"/>
        <v>-0.14199565218009189</v>
      </c>
      <c r="U402" s="66">
        <f t="shared" si="949"/>
        <v>0.21015781165790759</v>
      </c>
      <c r="V402" s="66">
        <f t="shared" si="950"/>
        <v>-0.30233804653778268</v>
      </c>
      <c r="W402" s="66">
        <f t="shared" si="951"/>
        <v>-0.24292456104529458</v>
      </c>
      <c r="X402" s="66">
        <f t="shared" si="952"/>
        <v>-2.3417530785690293E-2</v>
      </c>
      <c r="Y402" s="66">
        <f t="shared" si="953"/>
        <v>-0.18387727606266799</v>
      </c>
      <c r="Z402" s="66">
        <f t="shared" si="954"/>
        <v>0.26531862181340676</v>
      </c>
      <c r="AA402" s="66">
        <f t="shared" si="955"/>
        <v>-0.26453141753575932</v>
      </c>
      <c r="AB402" s="66">
        <f t="shared" si="956"/>
        <v>0.10440807916252262</v>
      </c>
      <c r="AC402" s="66">
        <f t="shared" si="957"/>
        <v>0.1477691192758388</v>
      </c>
      <c r="AD402" s="66">
        <f t="shared" si="958"/>
        <v>-1.1599014938837375E-2</v>
      </c>
      <c r="AF402" s="4"/>
      <c r="AH402" s="3">
        <v>167</v>
      </c>
      <c r="AI402" s="66">
        <f t="shared" si="959"/>
        <v>-0.17608766193964995</v>
      </c>
      <c r="AJ402" s="66">
        <f t="shared" si="960"/>
        <v>-0.11724458245491036</v>
      </c>
      <c r="AK402" s="66">
        <f t="shared" si="960"/>
        <v>-4.3893495848680228E-2</v>
      </c>
      <c r="AL402" s="66">
        <f t="shared" si="960"/>
        <v>-0.19821425132282314</v>
      </c>
      <c r="AM402" s="66">
        <f t="shared" si="960"/>
        <v>-0.15617589879651869</v>
      </c>
      <c r="AN402" s="66">
        <f t="shared" si="960"/>
        <v>-0.11416884873134642</v>
      </c>
      <c r="AO402" s="66">
        <f t="shared" si="960"/>
        <v>-0.16890644453362832</v>
      </c>
      <c r="AP402" s="66">
        <f t="shared" si="960"/>
        <v>-0.18414838772111283</v>
      </c>
      <c r="AQ402" s="66">
        <f t="shared" si="960"/>
        <v>6.3981299970315056E-2</v>
      </c>
      <c r="AR402" s="66">
        <f t="shared" si="960"/>
        <v>-4.5155603811315663E-2</v>
      </c>
      <c r="AS402" s="66">
        <f t="shared" si="960"/>
        <v>-4.140444128938562E-2</v>
      </c>
      <c r="AT402" s="66">
        <f t="shared" si="960"/>
        <v>-5.5679973025956744E-2</v>
      </c>
      <c r="AU402" s="66">
        <f t="shared" si="960"/>
        <v>-9.5029530843900145E-2</v>
      </c>
      <c r="AV402" s="66">
        <f t="shared" si="960"/>
        <v>-0.1295922070028532</v>
      </c>
      <c r="AW402" s="66">
        <f t="shared" si="960"/>
        <v>-0.17999168851590508</v>
      </c>
      <c r="AX402" s="66">
        <f t="shared" si="960"/>
        <v>-0.1368991481908611</v>
      </c>
      <c r="AY402" s="66">
        <f t="shared" si="960"/>
        <v>-0.21812154502222827</v>
      </c>
      <c r="AZ402" s="66">
        <f t="shared" si="960"/>
        <v>0.11356204844764284</v>
      </c>
      <c r="BA402" s="66">
        <f t="shared" si="960"/>
        <v>-0.12804432304951452</v>
      </c>
      <c r="BB402" s="66">
        <f t="shared" si="960"/>
        <v>9.4214171496974667E-4</v>
      </c>
      <c r="BC402" s="66">
        <f t="shared" si="960"/>
        <v>-0.10762526292672045</v>
      </c>
      <c r="BD402" s="66">
        <f t="shared" si="960"/>
        <v>-0.22267433700010872</v>
      </c>
      <c r="BE402" s="66">
        <f t="shared" si="960"/>
        <v>2.6221945048626041E-2</v>
      </c>
      <c r="BF402" s="66">
        <f t="shared" si="960"/>
        <v>-0.17718472202295241</v>
      </c>
      <c r="BG402" s="66">
        <f t="shared" si="960"/>
        <v>8.0513018686723999E-3</v>
      </c>
      <c r="BH402" s="66">
        <f t="shared" si="960"/>
        <v>9.773701371665151E-3</v>
      </c>
      <c r="BI402" s="66">
        <f t="shared" si="960"/>
        <v>-9.9024819215385917E-2</v>
      </c>
      <c r="BJ402" s="66">
        <f t="shared" si="960"/>
        <v>-9.5286471660883942E-2</v>
      </c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</row>
    <row r="403" spans="2:85" x14ac:dyDescent="0.3">
      <c r="B403" s="54"/>
      <c r="C403" s="3">
        <v>168</v>
      </c>
      <c r="D403" s="66">
        <f t="shared" si="932"/>
        <v>-0.13840962928045741</v>
      </c>
      <c r="E403" s="66">
        <f t="shared" si="933"/>
        <v>0.17862624523894222</v>
      </c>
      <c r="F403" s="66">
        <f t="shared" si="934"/>
        <v>0.2596643101947162</v>
      </c>
      <c r="G403" s="66">
        <f t="shared" si="935"/>
        <v>2.2711639978801192E-2</v>
      </c>
      <c r="H403" s="66">
        <f t="shared" si="936"/>
        <v>3.9628861524143022E-2</v>
      </c>
      <c r="I403" s="66">
        <f t="shared" si="937"/>
        <v>0.21325014112399041</v>
      </c>
      <c r="J403" s="66">
        <f t="shared" si="938"/>
        <v>-4.8914660095265551E-2</v>
      </c>
      <c r="K403" s="66">
        <f t="shared" si="939"/>
        <v>-6.1274826001578762E-2</v>
      </c>
      <c r="L403" s="66">
        <f t="shared" si="940"/>
        <v>4.8990964798268033E-2</v>
      </c>
      <c r="M403" s="66">
        <f t="shared" si="941"/>
        <v>-0.22402752959501529</v>
      </c>
      <c r="N403" s="66">
        <f t="shared" si="942"/>
        <v>0.36951637447360186</v>
      </c>
      <c r="O403" s="66">
        <f t="shared" si="943"/>
        <v>-0.31200669474385201</v>
      </c>
      <c r="P403" s="66">
        <f t="shared" si="944"/>
        <v>0.12954338019060996</v>
      </c>
      <c r="Q403" s="66">
        <f t="shared" si="945"/>
        <v>-0.22804993941016036</v>
      </c>
      <c r="R403" s="66">
        <f t="shared" si="946"/>
        <v>-2.8453120686770417E-2</v>
      </c>
      <c r="S403" s="66">
        <f t="shared" si="947"/>
        <v>-0.11174287901692245</v>
      </c>
      <c r="T403" s="66">
        <f t="shared" si="948"/>
        <v>-0.14199565218009189</v>
      </c>
      <c r="U403" s="66">
        <f t="shared" si="949"/>
        <v>0.21015781165790759</v>
      </c>
      <c r="V403" s="66">
        <f t="shared" si="950"/>
        <v>-0.30233804653778268</v>
      </c>
      <c r="W403" s="66">
        <f t="shared" si="951"/>
        <v>-0.24292456104529458</v>
      </c>
      <c r="X403" s="66">
        <f t="shared" si="952"/>
        <v>-2.3417530785690293E-2</v>
      </c>
      <c r="Y403" s="66">
        <f t="shared" si="953"/>
        <v>-0.18387727606266799</v>
      </c>
      <c r="Z403" s="66">
        <f t="shared" si="954"/>
        <v>0.26531862181340676</v>
      </c>
      <c r="AA403" s="66">
        <f t="shared" si="955"/>
        <v>-0.26453141753575932</v>
      </c>
      <c r="AB403" s="66">
        <f t="shared" si="956"/>
        <v>0.10440807916252262</v>
      </c>
      <c r="AC403" s="66">
        <f t="shared" si="957"/>
        <v>0.1477691192758388</v>
      </c>
      <c r="AD403" s="66">
        <f t="shared" si="958"/>
        <v>-1.1599014938837375E-2</v>
      </c>
      <c r="AF403" s="4"/>
      <c r="AH403" s="3">
        <v>168</v>
      </c>
      <c r="AI403" s="66">
        <f t="shared" si="959"/>
        <v>-0.17608766193964995</v>
      </c>
      <c r="AJ403" s="66">
        <f t="shared" si="960"/>
        <v>-0.11724458245491036</v>
      </c>
      <c r="AK403" s="66">
        <f t="shared" si="960"/>
        <v>-4.3893495848680228E-2</v>
      </c>
      <c r="AL403" s="66">
        <f t="shared" si="960"/>
        <v>-0.19821425132282314</v>
      </c>
      <c r="AM403" s="66">
        <f t="shared" si="960"/>
        <v>-0.15617589879651869</v>
      </c>
      <c r="AN403" s="66">
        <f t="shared" si="960"/>
        <v>-0.11416884873134642</v>
      </c>
      <c r="AO403" s="66">
        <f t="shared" si="960"/>
        <v>-0.16890644453362832</v>
      </c>
      <c r="AP403" s="66">
        <f t="shared" si="960"/>
        <v>-0.18414838772111283</v>
      </c>
      <c r="AQ403" s="66">
        <f t="shared" si="960"/>
        <v>6.3981299970315056E-2</v>
      </c>
      <c r="AR403" s="66">
        <f t="shared" si="960"/>
        <v>-4.5155603811315663E-2</v>
      </c>
      <c r="AS403" s="66">
        <f t="shared" si="960"/>
        <v>-4.140444128938562E-2</v>
      </c>
      <c r="AT403" s="66">
        <f t="shared" si="960"/>
        <v>-5.5679973025956744E-2</v>
      </c>
      <c r="AU403" s="66">
        <f t="shared" si="960"/>
        <v>-9.5029530843900145E-2</v>
      </c>
      <c r="AV403" s="66">
        <f t="shared" si="960"/>
        <v>-0.1295922070028532</v>
      </c>
      <c r="AW403" s="66">
        <f t="shared" si="960"/>
        <v>-0.17999168851590508</v>
      </c>
      <c r="AX403" s="66">
        <f t="shared" si="960"/>
        <v>-0.1368991481908611</v>
      </c>
      <c r="AY403" s="66">
        <f t="shared" si="960"/>
        <v>-0.21812154502222827</v>
      </c>
      <c r="AZ403" s="66">
        <f t="shared" si="960"/>
        <v>0.11356204844764284</v>
      </c>
      <c r="BA403" s="66">
        <f t="shared" si="960"/>
        <v>-0.12804432304951452</v>
      </c>
      <c r="BB403" s="66">
        <f t="shared" si="960"/>
        <v>9.4214171496974667E-4</v>
      </c>
      <c r="BC403" s="66">
        <f t="shared" si="960"/>
        <v>-0.10762526292672045</v>
      </c>
      <c r="BD403" s="66">
        <f t="shared" si="960"/>
        <v>-0.22267433700010872</v>
      </c>
      <c r="BE403" s="66">
        <f t="shared" si="960"/>
        <v>2.6221945048626041E-2</v>
      </c>
      <c r="BF403" s="66">
        <f t="shared" si="960"/>
        <v>-0.17718472202295241</v>
      </c>
      <c r="BG403" s="66">
        <f t="shared" si="960"/>
        <v>8.0513018686723999E-3</v>
      </c>
      <c r="BH403" s="66">
        <f t="shared" si="960"/>
        <v>9.773701371665151E-3</v>
      </c>
      <c r="BI403" s="66">
        <f t="shared" si="960"/>
        <v>-9.9024819215385917E-2</v>
      </c>
      <c r="BJ403" s="66">
        <f t="shared" si="960"/>
        <v>-9.5286471660883942E-2</v>
      </c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</row>
    <row r="404" spans="2:85" x14ac:dyDescent="0.3">
      <c r="B404" s="54"/>
      <c r="C404" s="3">
        <v>169</v>
      </c>
      <c r="D404" s="66">
        <f t="shared" si="932"/>
        <v>-0.13840962928045741</v>
      </c>
      <c r="E404" s="66">
        <f t="shared" si="933"/>
        <v>0.17862624523894222</v>
      </c>
      <c r="F404" s="66">
        <f t="shared" si="934"/>
        <v>0.2596643101947162</v>
      </c>
      <c r="G404" s="66">
        <f t="shared" si="935"/>
        <v>2.2711639978801192E-2</v>
      </c>
      <c r="H404" s="66">
        <f t="shared" si="936"/>
        <v>3.9628861524143022E-2</v>
      </c>
      <c r="I404" s="66">
        <f t="shared" si="937"/>
        <v>0.21325014112399041</v>
      </c>
      <c r="J404" s="66">
        <f t="shared" si="938"/>
        <v>-4.8914660095265551E-2</v>
      </c>
      <c r="K404" s="66">
        <f t="shared" si="939"/>
        <v>-6.1274826001578762E-2</v>
      </c>
      <c r="L404" s="66">
        <f t="shared" si="940"/>
        <v>4.8990964798268033E-2</v>
      </c>
      <c r="M404" s="66">
        <f t="shared" si="941"/>
        <v>-0.22402752959501529</v>
      </c>
      <c r="N404" s="66">
        <f t="shared" si="942"/>
        <v>0.36951637447360186</v>
      </c>
      <c r="O404" s="66">
        <f t="shared" si="943"/>
        <v>-0.31200669474385201</v>
      </c>
      <c r="P404" s="66">
        <f t="shared" si="944"/>
        <v>0.12954338019060996</v>
      </c>
      <c r="Q404" s="66">
        <f t="shared" si="945"/>
        <v>-0.22804993941016036</v>
      </c>
      <c r="R404" s="66">
        <f t="shared" si="946"/>
        <v>-2.8453120686770417E-2</v>
      </c>
      <c r="S404" s="66">
        <f t="shared" si="947"/>
        <v>-0.11174287901692245</v>
      </c>
      <c r="T404" s="66">
        <f t="shared" si="948"/>
        <v>-0.14199565218009189</v>
      </c>
      <c r="U404" s="66">
        <f t="shared" si="949"/>
        <v>0.21015781165790759</v>
      </c>
      <c r="V404" s="66">
        <f t="shared" si="950"/>
        <v>-0.30233804653778268</v>
      </c>
      <c r="W404" s="66">
        <f t="shared" si="951"/>
        <v>-0.24292456104529458</v>
      </c>
      <c r="X404" s="66">
        <f t="shared" si="952"/>
        <v>-2.3417530785690293E-2</v>
      </c>
      <c r="Y404" s="66">
        <f t="shared" si="953"/>
        <v>-0.18387727606266799</v>
      </c>
      <c r="Z404" s="66">
        <f t="shared" si="954"/>
        <v>0.26531862181340676</v>
      </c>
      <c r="AA404" s="66">
        <f t="shared" si="955"/>
        <v>-0.26453141753575932</v>
      </c>
      <c r="AB404" s="66">
        <f t="shared" si="956"/>
        <v>0.10440807916252262</v>
      </c>
      <c r="AC404" s="66">
        <f t="shared" si="957"/>
        <v>0.1477691192758388</v>
      </c>
      <c r="AD404" s="66">
        <f t="shared" si="958"/>
        <v>-1.1599014938837375E-2</v>
      </c>
      <c r="AF404" s="4"/>
      <c r="AH404" s="3">
        <v>169</v>
      </c>
      <c r="AI404" s="66">
        <f t="shared" si="959"/>
        <v>-0.17608766193964995</v>
      </c>
      <c r="AJ404" s="66">
        <f t="shared" si="960"/>
        <v>-0.11724458245491036</v>
      </c>
      <c r="AK404" s="66">
        <f t="shared" si="960"/>
        <v>-4.3893495848680228E-2</v>
      </c>
      <c r="AL404" s="66">
        <f t="shared" si="960"/>
        <v>-0.19821425132282314</v>
      </c>
      <c r="AM404" s="66">
        <f t="shared" si="960"/>
        <v>-0.15617589879651869</v>
      </c>
      <c r="AN404" s="66">
        <f t="shared" si="960"/>
        <v>-0.11416884873134642</v>
      </c>
      <c r="AO404" s="66">
        <f t="shared" si="960"/>
        <v>-0.16890644453362832</v>
      </c>
      <c r="AP404" s="66">
        <f t="shared" si="960"/>
        <v>-0.18414838772111283</v>
      </c>
      <c r="AQ404" s="66">
        <f t="shared" si="960"/>
        <v>6.3981299970315056E-2</v>
      </c>
      <c r="AR404" s="66">
        <f t="shared" si="960"/>
        <v>-4.5155603811315663E-2</v>
      </c>
      <c r="AS404" s="66">
        <f t="shared" si="960"/>
        <v>-4.140444128938562E-2</v>
      </c>
      <c r="AT404" s="66">
        <f t="shared" si="960"/>
        <v>-5.5679973025956744E-2</v>
      </c>
      <c r="AU404" s="66">
        <f t="shared" si="960"/>
        <v>-9.5029530843900145E-2</v>
      </c>
      <c r="AV404" s="66">
        <f t="shared" si="960"/>
        <v>-0.1295922070028532</v>
      </c>
      <c r="AW404" s="66">
        <f t="shared" si="960"/>
        <v>-0.17999168851590508</v>
      </c>
      <c r="AX404" s="66">
        <f t="shared" si="960"/>
        <v>-0.1368991481908611</v>
      </c>
      <c r="AY404" s="66">
        <f t="shared" si="960"/>
        <v>-0.21812154502222827</v>
      </c>
      <c r="AZ404" s="66">
        <f t="shared" si="960"/>
        <v>0.11356204844764284</v>
      </c>
      <c r="BA404" s="66">
        <f t="shared" si="960"/>
        <v>-0.12804432304951452</v>
      </c>
      <c r="BB404" s="66">
        <f t="shared" si="960"/>
        <v>9.4214171496974667E-4</v>
      </c>
      <c r="BC404" s="66">
        <f t="shared" si="960"/>
        <v>-0.10762526292672045</v>
      </c>
      <c r="BD404" s="66">
        <f t="shared" si="960"/>
        <v>-0.22267433700010872</v>
      </c>
      <c r="BE404" s="66">
        <f t="shared" si="960"/>
        <v>2.6221945048626041E-2</v>
      </c>
      <c r="BF404" s="66">
        <f t="shared" si="960"/>
        <v>-0.17718472202295241</v>
      </c>
      <c r="BG404" s="66">
        <f t="shared" si="960"/>
        <v>8.0513018686723999E-3</v>
      </c>
      <c r="BH404" s="66">
        <f t="shared" si="960"/>
        <v>9.773701371665151E-3</v>
      </c>
      <c r="BI404" s="66">
        <f t="shared" si="960"/>
        <v>-9.9024819215385917E-2</v>
      </c>
      <c r="BJ404" s="66">
        <f t="shared" si="960"/>
        <v>-9.5286471660883942E-2</v>
      </c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</row>
    <row r="405" spans="2:85" x14ac:dyDescent="0.3">
      <c r="B405" s="54"/>
      <c r="C405" s="3">
        <v>170</v>
      </c>
      <c r="D405" s="66">
        <f t="shared" si="932"/>
        <v>-0.13840962928045741</v>
      </c>
      <c r="E405" s="66">
        <f t="shared" si="933"/>
        <v>0.17862624523894222</v>
      </c>
      <c r="F405" s="66">
        <f t="shared" si="934"/>
        <v>0.2596643101947162</v>
      </c>
      <c r="G405" s="66">
        <f t="shared" si="935"/>
        <v>2.2711639978801192E-2</v>
      </c>
      <c r="H405" s="66">
        <f t="shared" si="936"/>
        <v>3.9628861524143022E-2</v>
      </c>
      <c r="I405" s="66">
        <f t="shared" si="937"/>
        <v>0.21325014112399041</v>
      </c>
      <c r="J405" s="66">
        <f t="shared" si="938"/>
        <v>-4.8914660095265551E-2</v>
      </c>
      <c r="K405" s="66">
        <f t="shared" si="939"/>
        <v>-6.1274826001578762E-2</v>
      </c>
      <c r="L405" s="66">
        <f t="shared" si="940"/>
        <v>4.8990964798268033E-2</v>
      </c>
      <c r="M405" s="66">
        <f t="shared" si="941"/>
        <v>-0.22402752959501529</v>
      </c>
      <c r="N405" s="66">
        <f t="shared" si="942"/>
        <v>0.36951637447360186</v>
      </c>
      <c r="O405" s="66">
        <f t="shared" si="943"/>
        <v>-0.31200669474385201</v>
      </c>
      <c r="P405" s="66">
        <f t="shared" si="944"/>
        <v>0.12954338019060996</v>
      </c>
      <c r="Q405" s="66">
        <f t="shared" si="945"/>
        <v>-0.22804993941016036</v>
      </c>
      <c r="R405" s="66">
        <f t="shared" si="946"/>
        <v>-2.8453120686770417E-2</v>
      </c>
      <c r="S405" s="66">
        <f t="shared" si="947"/>
        <v>-0.11174287901692245</v>
      </c>
      <c r="T405" s="66">
        <f t="shared" si="948"/>
        <v>-0.14199565218009189</v>
      </c>
      <c r="U405" s="66">
        <f t="shared" si="949"/>
        <v>0.21015781165790759</v>
      </c>
      <c r="V405" s="66">
        <f t="shared" si="950"/>
        <v>-0.30233804653778268</v>
      </c>
      <c r="W405" s="66">
        <f t="shared" si="951"/>
        <v>-0.24292456104529458</v>
      </c>
      <c r="X405" s="66">
        <f t="shared" si="952"/>
        <v>-2.3417530785690293E-2</v>
      </c>
      <c r="Y405" s="66">
        <f t="shared" si="953"/>
        <v>-0.18387727606266799</v>
      </c>
      <c r="Z405" s="66">
        <f t="shared" si="954"/>
        <v>0.26531862181340676</v>
      </c>
      <c r="AA405" s="66">
        <f t="shared" si="955"/>
        <v>-0.26453141753575932</v>
      </c>
      <c r="AB405" s="66">
        <f t="shared" si="956"/>
        <v>0.10440807916252262</v>
      </c>
      <c r="AC405" s="66">
        <f t="shared" si="957"/>
        <v>0.1477691192758388</v>
      </c>
      <c r="AD405" s="66">
        <f t="shared" si="958"/>
        <v>-1.1599014938837375E-2</v>
      </c>
      <c r="AF405" s="4"/>
      <c r="AH405" s="3">
        <v>170</v>
      </c>
      <c r="AI405" s="66">
        <f t="shared" si="959"/>
        <v>-0.17608766193964995</v>
      </c>
      <c r="AJ405" s="66">
        <f t="shared" si="960"/>
        <v>-0.11724458245491036</v>
      </c>
      <c r="AK405" s="66">
        <f t="shared" si="960"/>
        <v>-4.3893495848680228E-2</v>
      </c>
      <c r="AL405" s="66">
        <f t="shared" si="960"/>
        <v>-0.19821425132282314</v>
      </c>
      <c r="AM405" s="66">
        <f t="shared" si="960"/>
        <v>-0.15617589879651869</v>
      </c>
      <c r="AN405" s="66">
        <f t="shared" si="960"/>
        <v>-0.11416884873134642</v>
      </c>
      <c r="AO405" s="66">
        <f t="shared" si="960"/>
        <v>-0.16890644453362832</v>
      </c>
      <c r="AP405" s="66">
        <f t="shared" si="960"/>
        <v>-0.18414838772111283</v>
      </c>
      <c r="AQ405" s="66">
        <f t="shared" si="960"/>
        <v>6.3981299970315056E-2</v>
      </c>
      <c r="AR405" s="66">
        <f t="shared" si="960"/>
        <v>-4.5155603811315663E-2</v>
      </c>
      <c r="AS405" s="66">
        <f t="shared" si="960"/>
        <v>-4.140444128938562E-2</v>
      </c>
      <c r="AT405" s="66">
        <f t="shared" si="960"/>
        <v>-5.5679973025956744E-2</v>
      </c>
      <c r="AU405" s="66">
        <f t="shared" si="960"/>
        <v>-9.5029530843900145E-2</v>
      </c>
      <c r="AV405" s="66">
        <f t="shared" si="960"/>
        <v>-0.1295922070028532</v>
      </c>
      <c r="AW405" s="66">
        <f t="shared" si="960"/>
        <v>-0.17999168851590508</v>
      </c>
      <c r="AX405" s="66">
        <f t="shared" si="960"/>
        <v>-0.1368991481908611</v>
      </c>
      <c r="AY405" s="66">
        <f t="shared" si="960"/>
        <v>-0.21812154502222827</v>
      </c>
      <c r="AZ405" s="66">
        <f t="shared" si="960"/>
        <v>0.11356204844764284</v>
      </c>
      <c r="BA405" s="66">
        <f t="shared" si="960"/>
        <v>-0.12804432304951452</v>
      </c>
      <c r="BB405" s="66">
        <f t="shared" si="960"/>
        <v>9.4214171496974667E-4</v>
      </c>
      <c r="BC405" s="66">
        <f t="shared" si="960"/>
        <v>-0.10762526292672045</v>
      </c>
      <c r="BD405" s="66">
        <f t="shared" si="960"/>
        <v>-0.22267433700010872</v>
      </c>
      <c r="BE405" s="66">
        <f t="shared" si="960"/>
        <v>2.6221945048626041E-2</v>
      </c>
      <c r="BF405" s="66">
        <f t="shared" si="960"/>
        <v>-0.17718472202295241</v>
      </c>
      <c r="BG405" s="66">
        <f t="shared" si="960"/>
        <v>8.0513018686723999E-3</v>
      </c>
      <c r="BH405" s="66">
        <f t="shared" si="960"/>
        <v>9.773701371665151E-3</v>
      </c>
      <c r="BI405" s="66">
        <f t="shared" si="960"/>
        <v>-9.9024819215385917E-2</v>
      </c>
      <c r="BJ405" s="66">
        <f t="shared" si="960"/>
        <v>-9.5286471660883942E-2</v>
      </c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</row>
    <row r="406" spans="2:85" x14ac:dyDescent="0.3">
      <c r="B406" s="54"/>
      <c r="C406" s="3">
        <v>171</v>
      </c>
      <c r="D406" s="66">
        <f t="shared" si="932"/>
        <v>-0.13840962928045741</v>
      </c>
      <c r="E406" s="66">
        <f t="shared" si="933"/>
        <v>0.17862624523894222</v>
      </c>
      <c r="F406" s="66">
        <f t="shared" si="934"/>
        <v>0.2596643101947162</v>
      </c>
      <c r="G406" s="66">
        <f t="shared" si="935"/>
        <v>2.2711639978801192E-2</v>
      </c>
      <c r="H406" s="66">
        <f t="shared" si="936"/>
        <v>3.9628861524143022E-2</v>
      </c>
      <c r="I406" s="66">
        <f t="shared" si="937"/>
        <v>0.21325014112399041</v>
      </c>
      <c r="J406" s="66">
        <f t="shared" si="938"/>
        <v>-4.8914660095265551E-2</v>
      </c>
      <c r="K406" s="66">
        <f t="shared" si="939"/>
        <v>-6.1274826001578762E-2</v>
      </c>
      <c r="L406" s="66">
        <f t="shared" si="940"/>
        <v>4.8990964798268033E-2</v>
      </c>
      <c r="M406" s="66">
        <f t="shared" si="941"/>
        <v>-0.22402752959501529</v>
      </c>
      <c r="N406" s="66">
        <f t="shared" si="942"/>
        <v>0.36951637447360186</v>
      </c>
      <c r="O406" s="66">
        <f t="shared" si="943"/>
        <v>-0.31200669474385201</v>
      </c>
      <c r="P406" s="66">
        <f t="shared" si="944"/>
        <v>0.12954338019060996</v>
      </c>
      <c r="Q406" s="66">
        <f t="shared" si="945"/>
        <v>-0.22804993941016036</v>
      </c>
      <c r="R406" s="66">
        <f t="shared" si="946"/>
        <v>-2.8453120686770417E-2</v>
      </c>
      <c r="S406" s="66">
        <f t="shared" si="947"/>
        <v>-0.11174287901692245</v>
      </c>
      <c r="T406" s="66">
        <f t="shared" si="948"/>
        <v>-0.14199565218009189</v>
      </c>
      <c r="U406" s="66">
        <f t="shared" si="949"/>
        <v>0.21015781165790759</v>
      </c>
      <c r="V406" s="66">
        <f t="shared" si="950"/>
        <v>-0.30233804653778268</v>
      </c>
      <c r="W406" s="66">
        <f t="shared" si="951"/>
        <v>-0.24292456104529458</v>
      </c>
      <c r="X406" s="66">
        <f t="shared" si="952"/>
        <v>-2.3417530785690293E-2</v>
      </c>
      <c r="Y406" s="66">
        <f t="shared" si="953"/>
        <v>-0.18387727606266799</v>
      </c>
      <c r="Z406" s="66">
        <f t="shared" si="954"/>
        <v>0.26531862181340676</v>
      </c>
      <c r="AA406" s="66">
        <f t="shared" si="955"/>
        <v>-0.26453141753575932</v>
      </c>
      <c r="AB406" s="66">
        <f t="shared" si="956"/>
        <v>0.10440807916252262</v>
      </c>
      <c r="AC406" s="66">
        <f t="shared" si="957"/>
        <v>0.1477691192758388</v>
      </c>
      <c r="AD406" s="66">
        <f t="shared" si="958"/>
        <v>-1.1599014938837375E-2</v>
      </c>
      <c r="AF406" s="4"/>
      <c r="AH406" s="3">
        <v>171</v>
      </c>
      <c r="AI406" s="66">
        <f t="shared" si="959"/>
        <v>-0.17608766193964995</v>
      </c>
      <c r="AJ406" s="66">
        <f t="shared" si="960"/>
        <v>-0.11724458245491036</v>
      </c>
      <c r="AK406" s="66">
        <f t="shared" si="960"/>
        <v>-4.3893495848680228E-2</v>
      </c>
      <c r="AL406" s="66">
        <f t="shared" si="960"/>
        <v>-0.19821425132282314</v>
      </c>
      <c r="AM406" s="66">
        <f t="shared" si="960"/>
        <v>-0.15617589879651869</v>
      </c>
      <c r="AN406" s="66">
        <f t="shared" si="960"/>
        <v>-0.11416884873134642</v>
      </c>
      <c r="AO406" s="66">
        <f t="shared" si="960"/>
        <v>-0.16890644453362832</v>
      </c>
      <c r="AP406" s="66">
        <f t="shared" si="960"/>
        <v>-0.18414838772111283</v>
      </c>
      <c r="AQ406" s="66">
        <f t="shared" si="960"/>
        <v>6.3981299970315056E-2</v>
      </c>
      <c r="AR406" s="66">
        <f t="shared" si="960"/>
        <v>-4.5155603811315663E-2</v>
      </c>
      <c r="AS406" s="66">
        <f t="shared" si="960"/>
        <v>-4.140444128938562E-2</v>
      </c>
      <c r="AT406" s="66">
        <f t="shared" si="960"/>
        <v>-5.5679973025956744E-2</v>
      </c>
      <c r="AU406" s="66">
        <f t="shared" si="960"/>
        <v>-9.5029530843900145E-2</v>
      </c>
      <c r="AV406" s="66">
        <f t="shared" si="960"/>
        <v>-0.1295922070028532</v>
      </c>
      <c r="AW406" s="66">
        <f t="shared" si="960"/>
        <v>-0.17999168851590508</v>
      </c>
      <c r="AX406" s="66">
        <f t="shared" si="960"/>
        <v>-0.1368991481908611</v>
      </c>
      <c r="AY406" s="66">
        <f t="shared" si="960"/>
        <v>-0.21812154502222827</v>
      </c>
      <c r="AZ406" s="66">
        <f t="shared" si="960"/>
        <v>0.11356204844764284</v>
      </c>
      <c r="BA406" s="66">
        <f t="shared" si="960"/>
        <v>-0.12804432304951452</v>
      </c>
      <c r="BB406" s="66">
        <f t="shared" si="960"/>
        <v>9.4214171496974667E-4</v>
      </c>
      <c r="BC406" s="66">
        <f t="shared" si="960"/>
        <v>-0.10762526292672045</v>
      </c>
      <c r="BD406" s="66">
        <f t="shared" si="960"/>
        <v>-0.22267433700010872</v>
      </c>
      <c r="BE406" s="66">
        <f t="shared" si="960"/>
        <v>2.6221945048626041E-2</v>
      </c>
      <c r="BF406" s="66">
        <f t="shared" si="960"/>
        <v>-0.17718472202295241</v>
      </c>
      <c r="BG406" s="66">
        <f t="shared" si="960"/>
        <v>8.0513018686723999E-3</v>
      </c>
      <c r="BH406" s="66">
        <f t="shared" si="960"/>
        <v>9.773701371665151E-3</v>
      </c>
      <c r="BI406" s="66">
        <f t="shared" si="960"/>
        <v>-9.9024819215385917E-2</v>
      </c>
      <c r="BJ406" s="66">
        <f t="shared" si="960"/>
        <v>-9.5286471660883942E-2</v>
      </c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</row>
    <row r="407" spans="2:85" x14ac:dyDescent="0.3">
      <c r="B407" s="54"/>
      <c r="C407" s="3">
        <v>172</v>
      </c>
      <c r="D407" s="66">
        <f t="shared" si="932"/>
        <v>-0.13840962928045741</v>
      </c>
      <c r="E407" s="66">
        <f t="shared" si="933"/>
        <v>0.17862624523894222</v>
      </c>
      <c r="F407" s="66">
        <f t="shared" si="934"/>
        <v>0.2596643101947162</v>
      </c>
      <c r="G407" s="66">
        <f t="shared" si="935"/>
        <v>2.2711639978801192E-2</v>
      </c>
      <c r="H407" s="66">
        <f t="shared" si="936"/>
        <v>3.9628861524143022E-2</v>
      </c>
      <c r="I407" s="66">
        <f t="shared" si="937"/>
        <v>0.21325014112399041</v>
      </c>
      <c r="J407" s="66">
        <f t="shared" si="938"/>
        <v>-4.8914660095265551E-2</v>
      </c>
      <c r="K407" s="66">
        <f t="shared" si="939"/>
        <v>-6.1274826001578762E-2</v>
      </c>
      <c r="L407" s="66">
        <f t="shared" si="940"/>
        <v>4.8990964798268033E-2</v>
      </c>
      <c r="M407" s="66">
        <f t="shared" si="941"/>
        <v>-0.22402752959501529</v>
      </c>
      <c r="N407" s="66">
        <f t="shared" si="942"/>
        <v>0.36951637447360186</v>
      </c>
      <c r="O407" s="66">
        <f t="shared" si="943"/>
        <v>-0.31200669474385201</v>
      </c>
      <c r="P407" s="66">
        <f t="shared" si="944"/>
        <v>0.12954338019060996</v>
      </c>
      <c r="Q407" s="66">
        <f t="shared" si="945"/>
        <v>-0.22804993941016036</v>
      </c>
      <c r="R407" s="66">
        <f t="shared" si="946"/>
        <v>-2.8453120686770417E-2</v>
      </c>
      <c r="S407" s="66">
        <f t="shared" si="947"/>
        <v>-0.11174287901692245</v>
      </c>
      <c r="T407" s="66">
        <f t="shared" si="948"/>
        <v>-0.14199565218009189</v>
      </c>
      <c r="U407" s="66">
        <f t="shared" si="949"/>
        <v>0.21015781165790759</v>
      </c>
      <c r="V407" s="66">
        <f t="shared" si="950"/>
        <v>-0.30233804653778268</v>
      </c>
      <c r="W407" s="66">
        <f t="shared" si="951"/>
        <v>-0.24292456104529458</v>
      </c>
      <c r="X407" s="66">
        <f t="shared" si="952"/>
        <v>-2.3417530785690293E-2</v>
      </c>
      <c r="Y407" s="66">
        <f t="shared" si="953"/>
        <v>-0.18387727606266799</v>
      </c>
      <c r="Z407" s="66">
        <f t="shared" si="954"/>
        <v>0.26531862181340676</v>
      </c>
      <c r="AA407" s="66">
        <f t="shared" si="955"/>
        <v>-0.26453141753575932</v>
      </c>
      <c r="AB407" s="66">
        <f t="shared" si="956"/>
        <v>0.10440807916252262</v>
      </c>
      <c r="AC407" s="66">
        <f t="shared" si="957"/>
        <v>0.1477691192758388</v>
      </c>
      <c r="AD407" s="66">
        <f t="shared" si="958"/>
        <v>-1.1599014938837375E-2</v>
      </c>
      <c r="AF407" s="4"/>
      <c r="AH407" s="3">
        <v>172</v>
      </c>
      <c r="AI407" s="66">
        <f t="shared" si="959"/>
        <v>-0.17608766193964995</v>
      </c>
      <c r="AJ407" s="66">
        <f t="shared" si="960"/>
        <v>-0.11724458245491036</v>
      </c>
      <c r="AK407" s="66">
        <f t="shared" si="960"/>
        <v>-4.3893495848680228E-2</v>
      </c>
      <c r="AL407" s="66">
        <f t="shared" si="960"/>
        <v>-0.19821425132282314</v>
      </c>
      <c r="AM407" s="66">
        <f t="shared" si="960"/>
        <v>-0.15617589879651869</v>
      </c>
      <c r="AN407" s="66">
        <f t="shared" si="960"/>
        <v>-0.11416884873134642</v>
      </c>
      <c r="AO407" s="66">
        <f t="shared" si="960"/>
        <v>-0.16890644453362832</v>
      </c>
      <c r="AP407" s="66">
        <f t="shared" si="960"/>
        <v>-0.18414838772111283</v>
      </c>
      <c r="AQ407" s="66">
        <f t="shared" si="960"/>
        <v>6.3981299970315056E-2</v>
      </c>
      <c r="AR407" s="66">
        <f t="shared" si="960"/>
        <v>-4.5155603811315663E-2</v>
      </c>
      <c r="AS407" s="66">
        <f t="shared" si="960"/>
        <v>-4.140444128938562E-2</v>
      </c>
      <c r="AT407" s="66">
        <f t="shared" si="960"/>
        <v>-5.5679973025956744E-2</v>
      </c>
      <c r="AU407" s="66">
        <f t="shared" si="960"/>
        <v>-9.5029530843900145E-2</v>
      </c>
      <c r="AV407" s="66">
        <f t="shared" si="960"/>
        <v>-0.1295922070028532</v>
      </c>
      <c r="AW407" s="66">
        <f t="shared" si="960"/>
        <v>-0.17999168851590508</v>
      </c>
      <c r="AX407" s="66">
        <f t="shared" si="960"/>
        <v>-0.1368991481908611</v>
      </c>
      <c r="AY407" s="66">
        <f t="shared" si="960"/>
        <v>-0.21812154502222827</v>
      </c>
      <c r="AZ407" s="66">
        <f t="shared" si="960"/>
        <v>0.11356204844764284</v>
      </c>
      <c r="BA407" s="66">
        <f t="shared" si="960"/>
        <v>-0.12804432304951452</v>
      </c>
      <c r="BB407" s="66">
        <f t="shared" si="960"/>
        <v>9.4214171496974667E-4</v>
      </c>
      <c r="BC407" s="66">
        <f t="shared" si="960"/>
        <v>-0.10762526292672045</v>
      </c>
      <c r="BD407" s="66">
        <f t="shared" si="960"/>
        <v>-0.22267433700010872</v>
      </c>
      <c r="BE407" s="66">
        <f t="shared" si="960"/>
        <v>2.6221945048626041E-2</v>
      </c>
      <c r="BF407" s="66">
        <f t="shared" si="960"/>
        <v>-0.17718472202295241</v>
      </c>
      <c r="BG407" s="66">
        <f t="shared" si="960"/>
        <v>8.0513018686723999E-3</v>
      </c>
      <c r="BH407" s="66">
        <f t="shared" si="960"/>
        <v>9.773701371665151E-3</v>
      </c>
      <c r="BI407" s="66">
        <f t="shared" si="960"/>
        <v>-9.9024819215385917E-2</v>
      </c>
      <c r="BJ407" s="66">
        <f t="shared" si="960"/>
        <v>-9.5286471660883942E-2</v>
      </c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</row>
    <row r="408" spans="2:85" x14ac:dyDescent="0.3">
      <c r="B408" s="54"/>
      <c r="C408" s="3">
        <v>173</v>
      </c>
      <c r="D408" s="66">
        <f t="shared" si="932"/>
        <v>-0.13840962928045741</v>
      </c>
      <c r="E408" s="66">
        <f t="shared" si="933"/>
        <v>0.17862624523894222</v>
      </c>
      <c r="F408" s="66">
        <f t="shared" si="934"/>
        <v>0.2596643101947162</v>
      </c>
      <c r="G408" s="66">
        <f t="shared" si="935"/>
        <v>2.2711639978801192E-2</v>
      </c>
      <c r="H408" s="66">
        <f t="shared" si="936"/>
        <v>3.9628861524143022E-2</v>
      </c>
      <c r="I408" s="66">
        <f t="shared" si="937"/>
        <v>0.21325014112399041</v>
      </c>
      <c r="J408" s="66">
        <f t="shared" si="938"/>
        <v>-4.8914660095265551E-2</v>
      </c>
      <c r="K408" s="66">
        <f t="shared" si="939"/>
        <v>-6.1274826001578762E-2</v>
      </c>
      <c r="L408" s="66">
        <f t="shared" si="940"/>
        <v>4.8990964798268033E-2</v>
      </c>
      <c r="M408" s="66">
        <f t="shared" si="941"/>
        <v>-0.22402752959501529</v>
      </c>
      <c r="N408" s="66">
        <f t="shared" si="942"/>
        <v>0.36951637447360186</v>
      </c>
      <c r="O408" s="66">
        <f t="shared" si="943"/>
        <v>-0.31200669474385201</v>
      </c>
      <c r="P408" s="66">
        <f t="shared" si="944"/>
        <v>0.12954338019060996</v>
      </c>
      <c r="Q408" s="66">
        <f t="shared" si="945"/>
        <v>-0.22804993941016036</v>
      </c>
      <c r="R408" s="66">
        <f t="shared" si="946"/>
        <v>-2.8453120686770417E-2</v>
      </c>
      <c r="S408" s="66">
        <f t="shared" si="947"/>
        <v>-0.11174287901692245</v>
      </c>
      <c r="T408" s="66">
        <f t="shared" si="948"/>
        <v>-0.14199565218009189</v>
      </c>
      <c r="U408" s="66">
        <f t="shared" si="949"/>
        <v>0.21015781165790759</v>
      </c>
      <c r="V408" s="66">
        <f t="shared" si="950"/>
        <v>-0.30233804653778268</v>
      </c>
      <c r="W408" s="66">
        <f t="shared" si="951"/>
        <v>-0.24292456104529458</v>
      </c>
      <c r="X408" s="66">
        <f t="shared" si="952"/>
        <v>-2.3417530785690293E-2</v>
      </c>
      <c r="Y408" s="66">
        <f t="shared" si="953"/>
        <v>-0.18387727606266799</v>
      </c>
      <c r="Z408" s="66">
        <f t="shared" si="954"/>
        <v>0.26531862181340676</v>
      </c>
      <c r="AA408" s="66">
        <f t="shared" si="955"/>
        <v>-0.26453141753575932</v>
      </c>
      <c r="AB408" s="66">
        <f t="shared" si="956"/>
        <v>0.10440807916252262</v>
      </c>
      <c r="AC408" s="66">
        <f t="shared" si="957"/>
        <v>0.1477691192758388</v>
      </c>
      <c r="AD408" s="66">
        <f t="shared" si="958"/>
        <v>-1.1599014938837375E-2</v>
      </c>
      <c r="AF408" s="4"/>
      <c r="AH408" s="3">
        <v>173</v>
      </c>
      <c r="AI408" s="66">
        <f t="shared" si="959"/>
        <v>-0.17608766193964995</v>
      </c>
      <c r="AJ408" s="66">
        <f t="shared" si="960"/>
        <v>-0.11724458245491036</v>
      </c>
      <c r="AK408" s="66">
        <f t="shared" si="960"/>
        <v>-4.3893495848680228E-2</v>
      </c>
      <c r="AL408" s="66">
        <f t="shared" si="960"/>
        <v>-0.19821425132282314</v>
      </c>
      <c r="AM408" s="66">
        <f t="shared" si="960"/>
        <v>-0.15617589879651869</v>
      </c>
      <c r="AN408" s="66">
        <f t="shared" si="960"/>
        <v>-0.11416884873134642</v>
      </c>
      <c r="AO408" s="66">
        <f t="shared" si="960"/>
        <v>-0.16890644453362832</v>
      </c>
      <c r="AP408" s="66">
        <f t="shared" si="960"/>
        <v>-0.18414838772111283</v>
      </c>
      <c r="AQ408" s="66">
        <f t="shared" si="960"/>
        <v>6.3981299970315056E-2</v>
      </c>
      <c r="AR408" s="66">
        <f t="shared" si="960"/>
        <v>-4.5155603811315663E-2</v>
      </c>
      <c r="AS408" s="66">
        <f t="shared" si="960"/>
        <v>-4.140444128938562E-2</v>
      </c>
      <c r="AT408" s="66">
        <f t="shared" si="960"/>
        <v>-5.5679973025956744E-2</v>
      </c>
      <c r="AU408" s="66">
        <f t="shared" si="960"/>
        <v>-9.5029530843900145E-2</v>
      </c>
      <c r="AV408" s="66">
        <f t="shared" si="960"/>
        <v>-0.1295922070028532</v>
      </c>
      <c r="AW408" s="66">
        <f t="shared" si="960"/>
        <v>-0.17999168851590508</v>
      </c>
      <c r="AX408" s="66">
        <f t="shared" si="960"/>
        <v>-0.1368991481908611</v>
      </c>
      <c r="AY408" s="66">
        <f t="shared" si="960"/>
        <v>-0.21812154502222827</v>
      </c>
      <c r="AZ408" s="66">
        <f t="shared" si="960"/>
        <v>0.11356204844764284</v>
      </c>
      <c r="BA408" s="66">
        <f t="shared" si="960"/>
        <v>-0.12804432304951452</v>
      </c>
      <c r="BB408" s="66">
        <f t="shared" si="960"/>
        <v>9.4214171496974667E-4</v>
      </c>
      <c r="BC408" s="66">
        <f t="shared" si="960"/>
        <v>-0.10762526292672045</v>
      </c>
      <c r="BD408" s="66">
        <f t="shared" si="960"/>
        <v>-0.22267433700010872</v>
      </c>
      <c r="BE408" s="66">
        <f t="shared" si="960"/>
        <v>2.6221945048626041E-2</v>
      </c>
      <c r="BF408" s="66">
        <f t="shared" si="960"/>
        <v>-0.17718472202295241</v>
      </c>
      <c r="BG408" s="66">
        <f t="shared" si="960"/>
        <v>8.0513018686723999E-3</v>
      </c>
      <c r="BH408" s="66">
        <f t="shared" si="960"/>
        <v>9.773701371665151E-3</v>
      </c>
      <c r="BI408" s="66">
        <f t="shared" si="960"/>
        <v>-9.9024819215385917E-2</v>
      </c>
      <c r="BJ408" s="66">
        <f t="shared" si="960"/>
        <v>-9.5286471660883942E-2</v>
      </c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</row>
    <row r="409" spans="2:85" x14ac:dyDescent="0.3">
      <c r="B409" s="54"/>
      <c r="C409" s="67">
        <v>174</v>
      </c>
      <c r="D409" s="66">
        <f t="shared" ref="D409:D415" si="961">D$230</f>
        <v>-0.12436611585880768</v>
      </c>
      <c r="E409" s="66">
        <f t="shared" ref="E409:E415" si="962">E$230</f>
        <v>0.33366097467806272</v>
      </c>
      <c r="F409" s="66">
        <f t="shared" ref="F409:F415" si="963">F$230</f>
        <v>0.18774100770796551</v>
      </c>
      <c r="G409" s="66">
        <f t="shared" ref="G409:G415" si="964">G$230</f>
        <v>9.6929656139788448E-3</v>
      </c>
      <c r="H409" s="66">
        <f t="shared" ref="H409:H415" si="965">H$230</f>
        <v>0.17426248901331873</v>
      </c>
      <c r="I409" s="66">
        <f t="shared" ref="I409:I415" si="966">I$230</f>
        <v>0.16148846647888521</v>
      </c>
      <c r="J409" s="66">
        <f t="shared" ref="J409:J415" si="967">J$230</f>
        <v>6.928023082959342E-2</v>
      </c>
      <c r="K409" s="66">
        <f t="shared" ref="K409:K415" si="968">K$230</f>
        <v>-5.110427138567749E-2</v>
      </c>
      <c r="L409" s="66">
        <f t="shared" ref="L409:L415" si="969">L$230</f>
        <v>0.22565599755457635</v>
      </c>
      <c r="M409" s="66">
        <f t="shared" ref="M409:M415" si="970">M$230</f>
        <v>-0.54853256761902913</v>
      </c>
      <c r="N409" s="66">
        <f t="shared" ref="N409:N415" si="971">N$230</f>
        <v>0.25829371415805308</v>
      </c>
      <c r="O409" s="66">
        <f t="shared" ref="O409:O415" si="972">O$230</f>
        <v>-0.47624155267163254</v>
      </c>
      <c r="P409" s="66">
        <f t="shared" ref="P409:P415" si="973">P$230</f>
        <v>5.7728868664312448E-2</v>
      </c>
      <c r="Q409" s="66">
        <f t="shared" ref="Q409:Q415" si="974">Q$230</f>
        <v>-0.19979199424763458</v>
      </c>
      <c r="R409" s="66">
        <f t="shared" ref="R409:R415" si="975">R$230</f>
        <v>-0.16649391756065843</v>
      </c>
      <c r="S409" s="66">
        <f t="shared" ref="S409:S415" si="976">S$230</f>
        <v>0.15518932610813815</v>
      </c>
      <c r="T409" s="66">
        <f t="shared" ref="T409:T415" si="977">T$230</f>
        <v>8.9702001570157119E-2</v>
      </c>
      <c r="U409" s="66">
        <f t="shared" ref="U409:U415" si="978">U$230</f>
        <v>5.8973110008827177E-2</v>
      </c>
      <c r="V409" s="66">
        <f t="shared" ref="V409:V415" si="979">V$230</f>
        <v>-0.31824391188901724</v>
      </c>
      <c r="W409" s="66">
        <f t="shared" ref="W409:W415" si="980">W$230</f>
        <v>-0.46988121955258999</v>
      </c>
      <c r="X409" s="66">
        <f t="shared" ref="X409:X415" si="981">X$230</f>
        <v>0.17259287099891063</v>
      </c>
      <c r="Y409" s="66">
        <f t="shared" ref="Y409:Y415" si="982">Y$230</f>
        <v>-2.300905201737943E-2</v>
      </c>
      <c r="Z409" s="66">
        <f t="shared" ref="Z409:Z415" si="983">Z$230</f>
        <v>0.27153639695362181</v>
      </c>
      <c r="AA409" s="66">
        <f t="shared" ref="AA409:AA415" si="984">AA$230</f>
        <v>-0.24535502187241423</v>
      </c>
      <c r="AB409" s="66">
        <f t="shared" ref="AB409:AB415" si="985">AB$230</f>
        <v>-0.13332103502687406</v>
      </c>
      <c r="AC409" s="66">
        <f t="shared" ref="AC409:AC415" si="986">AC$230</f>
        <v>-5.7607033991912797E-2</v>
      </c>
      <c r="AD409" s="66">
        <f t="shared" ref="AD409:AD415" si="987">AD$230</f>
        <v>9.3486061988514307E-2</v>
      </c>
      <c r="AF409" s="4"/>
      <c r="AH409" s="7">
        <v>174</v>
      </c>
      <c r="AI409" s="66">
        <f t="shared" ref="AI409:AX415" si="988">AI$230</f>
        <v>-0.18259347786010943</v>
      </c>
      <c r="AJ409" s="66">
        <f t="shared" si="988"/>
        <v>1.7240817642100822E-2</v>
      </c>
      <c r="AK409" s="66">
        <f t="shared" si="988"/>
        <v>-0.13636612767754003</v>
      </c>
      <c r="AL409" s="66">
        <f t="shared" si="988"/>
        <v>-0.23178225502975497</v>
      </c>
      <c r="AM409" s="66">
        <f t="shared" si="988"/>
        <v>-4.209160064945227E-2</v>
      </c>
      <c r="AN409" s="66">
        <f t="shared" si="988"/>
        <v>-0.1864798527185608</v>
      </c>
      <c r="AO409" s="66">
        <f t="shared" si="988"/>
        <v>-7.1260882950878332E-2</v>
      </c>
      <c r="AP409" s="66">
        <f t="shared" si="988"/>
        <v>-0.19452716244732082</v>
      </c>
      <c r="AQ409" s="66">
        <f t="shared" si="988"/>
        <v>0.22009700338451424</v>
      </c>
      <c r="AR409" s="66">
        <f t="shared" si="988"/>
        <v>-0.39020997117743861</v>
      </c>
      <c r="AS409" s="66">
        <f t="shared" si="988"/>
        <v>-0.17317643094704355</v>
      </c>
      <c r="AT409" s="66">
        <f t="shared" si="988"/>
        <v>-0.24046416029584647</v>
      </c>
      <c r="AU409" s="66">
        <f t="shared" si="988"/>
        <v>-0.18739337171230677</v>
      </c>
      <c r="AV409" s="66">
        <f t="shared" si="988"/>
        <v>-0.12188359118243637</v>
      </c>
      <c r="AW409" s="66">
        <f t="shared" si="988"/>
        <v>-0.33858181473190235</v>
      </c>
      <c r="AX409" s="66">
        <f t="shared" si="988"/>
        <v>0.10948372759209045</v>
      </c>
      <c r="AY409" s="66">
        <f t="shared" ref="AJ409:BJ415" si="989">AY$230</f>
        <v>-6.9732206140883293E-3</v>
      </c>
      <c r="AZ409" s="66">
        <f t="shared" si="989"/>
        <v>-5.8171982543546906E-2</v>
      </c>
      <c r="BA409" s="66">
        <f t="shared" si="989"/>
        <v>-0.16449951774285818</v>
      </c>
      <c r="BB409" s="66">
        <f t="shared" si="989"/>
        <v>-0.24656384613443488</v>
      </c>
      <c r="BC409" s="66">
        <f t="shared" si="989"/>
        <v>6.7835809515771311E-2</v>
      </c>
      <c r="BD409" s="66">
        <f t="shared" si="989"/>
        <v>-8.2355442296929315E-2</v>
      </c>
      <c r="BE409" s="66">
        <f t="shared" si="989"/>
        <v>1.1890390846731781E-2</v>
      </c>
      <c r="BF409" s="66">
        <f t="shared" si="989"/>
        <v>-0.17855765570171631</v>
      </c>
      <c r="BG409" s="66">
        <f t="shared" si="989"/>
        <v>-0.25022714166283355</v>
      </c>
      <c r="BH409" s="66">
        <f t="shared" si="989"/>
        <v>-0.21615178123819528</v>
      </c>
      <c r="BI409" s="66">
        <f t="shared" si="989"/>
        <v>-1.4489071630143492E-2</v>
      </c>
      <c r="BJ409" s="66">
        <f t="shared" si="989"/>
        <v>-0.12178713370237511</v>
      </c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</row>
    <row r="410" spans="2:85" x14ac:dyDescent="0.3">
      <c r="B410" s="54"/>
      <c r="C410" s="3">
        <v>175</v>
      </c>
      <c r="D410" s="66">
        <f t="shared" si="961"/>
        <v>-0.12436611585880768</v>
      </c>
      <c r="E410" s="66">
        <f t="shared" si="962"/>
        <v>0.33366097467806272</v>
      </c>
      <c r="F410" s="66">
        <f t="shared" si="963"/>
        <v>0.18774100770796551</v>
      </c>
      <c r="G410" s="66">
        <f t="shared" si="964"/>
        <v>9.6929656139788448E-3</v>
      </c>
      <c r="H410" s="66">
        <f t="shared" si="965"/>
        <v>0.17426248901331873</v>
      </c>
      <c r="I410" s="66">
        <f t="shared" si="966"/>
        <v>0.16148846647888521</v>
      </c>
      <c r="J410" s="66">
        <f t="shared" si="967"/>
        <v>6.928023082959342E-2</v>
      </c>
      <c r="K410" s="66">
        <f t="shared" si="968"/>
        <v>-5.110427138567749E-2</v>
      </c>
      <c r="L410" s="66">
        <f t="shared" si="969"/>
        <v>0.22565599755457635</v>
      </c>
      <c r="M410" s="66">
        <f t="shared" si="970"/>
        <v>-0.54853256761902913</v>
      </c>
      <c r="N410" s="66">
        <f t="shared" si="971"/>
        <v>0.25829371415805308</v>
      </c>
      <c r="O410" s="66">
        <f t="shared" si="972"/>
        <v>-0.47624155267163254</v>
      </c>
      <c r="P410" s="66">
        <f t="shared" si="973"/>
        <v>5.7728868664312448E-2</v>
      </c>
      <c r="Q410" s="66">
        <f t="shared" si="974"/>
        <v>-0.19979199424763458</v>
      </c>
      <c r="R410" s="66">
        <f t="shared" si="975"/>
        <v>-0.16649391756065843</v>
      </c>
      <c r="S410" s="66">
        <f t="shared" si="976"/>
        <v>0.15518932610813815</v>
      </c>
      <c r="T410" s="66">
        <f t="shared" si="977"/>
        <v>8.9702001570157119E-2</v>
      </c>
      <c r="U410" s="66">
        <f t="shared" si="978"/>
        <v>5.8973110008827177E-2</v>
      </c>
      <c r="V410" s="66">
        <f t="shared" si="979"/>
        <v>-0.31824391188901724</v>
      </c>
      <c r="W410" s="66">
        <f t="shared" si="980"/>
        <v>-0.46988121955258999</v>
      </c>
      <c r="X410" s="66">
        <f t="shared" si="981"/>
        <v>0.17259287099891063</v>
      </c>
      <c r="Y410" s="66">
        <f t="shared" si="982"/>
        <v>-2.300905201737943E-2</v>
      </c>
      <c r="Z410" s="66">
        <f t="shared" si="983"/>
        <v>0.27153639695362181</v>
      </c>
      <c r="AA410" s="66">
        <f t="shared" si="984"/>
        <v>-0.24535502187241423</v>
      </c>
      <c r="AB410" s="66">
        <f t="shared" si="985"/>
        <v>-0.13332103502687406</v>
      </c>
      <c r="AC410" s="66">
        <f t="shared" si="986"/>
        <v>-5.7607033991912797E-2</v>
      </c>
      <c r="AD410" s="66">
        <f t="shared" si="987"/>
        <v>9.3486061988514307E-2</v>
      </c>
      <c r="AF410" s="4"/>
      <c r="AH410" s="3">
        <v>175</v>
      </c>
      <c r="AI410" s="66">
        <f t="shared" si="988"/>
        <v>-0.18259347786010943</v>
      </c>
      <c r="AJ410" s="66">
        <f t="shared" si="989"/>
        <v>1.7240817642100822E-2</v>
      </c>
      <c r="AK410" s="66">
        <f t="shared" si="989"/>
        <v>-0.13636612767754003</v>
      </c>
      <c r="AL410" s="66">
        <f t="shared" si="989"/>
        <v>-0.23178225502975497</v>
      </c>
      <c r="AM410" s="66">
        <f t="shared" si="989"/>
        <v>-4.209160064945227E-2</v>
      </c>
      <c r="AN410" s="66">
        <f t="shared" si="989"/>
        <v>-0.1864798527185608</v>
      </c>
      <c r="AO410" s="66">
        <f t="shared" si="989"/>
        <v>-7.1260882950878332E-2</v>
      </c>
      <c r="AP410" s="66">
        <f t="shared" si="989"/>
        <v>-0.19452716244732082</v>
      </c>
      <c r="AQ410" s="66">
        <f t="shared" si="989"/>
        <v>0.22009700338451424</v>
      </c>
      <c r="AR410" s="66">
        <f t="shared" si="989"/>
        <v>-0.39020997117743861</v>
      </c>
      <c r="AS410" s="66">
        <f t="shared" si="989"/>
        <v>-0.17317643094704355</v>
      </c>
      <c r="AT410" s="66">
        <f t="shared" si="989"/>
        <v>-0.24046416029584647</v>
      </c>
      <c r="AU410" s="66">
        <f t="shared" si="989"/>
        <v>-0.18739337171230677</v>
      </c>
      <c r="AV410" s="66">
        <f t="shared" si="989"/>
        <v>-0.12188359118243637</v>
      </c>
      <c r="AW410" s="66">
        <f t="shared" si="989"/>
        <v>-0.33858181473190235</v>
      </c>
      <c r="AX410" s="66">
        <f t="shared" si="989"/>
        <v>0.10948372759209045</v>
      </c>
      <c r="AY410" s="66">
        <f t="shared" si="989"/>
        <v>-6.9732206140883293E-3</v>
      </c>
      <c r="AZ410" s="66">
        <f t="shared" si="989"/>
        <v>-5.8171982543546906E-2</v>
      </c>
      <c r="BA410" s="66">
        <f t="shared" si="989"/>
        <v>-0.16449951774285818</v>
      </c>
      <c r="BB410" s="66">
        <f t="shared" si="989"/>
        <v>-0.24656384613443488</v>
      </c>
      <c r="BC410" s="66">
        <f t="shared" si="989"/>
        <v>6.7835809515771311E-2</v>
      </c>
      <c r="BD410" s="66">
        <f t="shared" si="989"/>
        <v>-8.2355442296929315E-2</v>
      </c>
      <c r="BE410" s="66">
        <f t="shared" si="989"/>
        <v>1.1890390846731781E-2</v>
      </c>
      <c r="BF410" s="66">
        <f t="shared" si="989"/>
        <v>-0.17855765570171631</v>
      </c>
      <c r="BG410" s="66">
        <f t="shared" si="989"/>
        <v>-0.25022714166283355</v>
      </c>
      <c r="BH410" s="66">
        <f t="shared" si="989"/>
        <v>-0.21615178123819528</v>
      </c>
      <c r="BI410" s="66">
        <f t="shared" si="989"/>
        <v>-1.4489071630143492E-2</v>
      </c>
      <c r="BJ410" s="66">
        <f t="shared" si="989"/>
        <v>-0.12178713370237511</v>
      </c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</row>
    <row r="411" spans="2:85" x14ac:dyDescent="0.3">
      <c r="B411" s="54"/>
      <c r="C411" s="3">
        <v>176</v>
      </c>
      <c r="D411" s="66">
        <f t="shared" si="961"/>
        <v>-0.12436611585880768</v>
      </c>
      <c r="E411" s="66">
        <f t="shared" si="962"/>
        <v>0.33366097467806272</v>
      </c>
      <c r="F411" s="66">
        <f t="shared" si="963"/>
        <v>0.18774100770796551</v>
      </c>
      <c r="G411" s="66">
        <f t="shared" si="964"/>
        <v>9.6929656139788448E-3</v>
      </c>
      <c r="H411" s="66">
        <f t="shared" si="965"/>
        <v>0.17426248901331873</v>
      </c>
      <c r="I411" s="66">
        <f t="shared" si="966"/>
        <v>0.16148846647888521</v>
      </c>
      <c r="J411" s="66">
        <f t="shared" si="967"/>
        <v>6.928023082959342E-2</v>
      </c>
      <c r="K411" s="66">
        <f t="shared" si="968"/>
        <v>-5.110427138567749E-2</v>
      </c>
      <c r="L411" s="66">
        <f t="shared" si="969"/>
        <v>0.22565599755457635</v>
      </c>
      <c r="M411" s="66">
        <f t="shared" si="970"/>
        <v>-0.54853256761902913</v>
      </c>
      <c r="N411" s="66">
        <f t="shared" si="971"/>
        <v>0.25829371415805308</v>
      </c>
      <c r="O411" s="66">
        <f t="shared" si="972"/>
        <v>-0.47624155267163254</v>
      </c>
      <c r="P411" s="66">
        <f t="shared" si="973"/>
        <v>5.7728868664312448E-2</v>
      </c>
      <c r="Q411" s="66">
        <f t="shared" si="974"/>
        <v>-0.19979199424763458</v>
      </c>
      <c r="R411" s="66">
        <f t="shared" si="975"/>
        <v>-0.16649391756065843</v>
      </c>
      <c r="S411" s="66">
        <f t="shared" si="976"/>
        <v>0.15518932610813815</v>
      </c>
      <c r="T411" s="66">
        <f t="shared" si="977"/>
        <v>8.9702001570157119E-2</v>
      </c>
      <c r="U411" s="66">
        <f t="shared" si="978"/>
        <v>5.8973110008827177E-2</v>
      </c>
      <c r="V411" s="66">
        <f t="shared" si="979"/>
        <v>-0.31824391188901724</v>
      </c>
      <c r="W411" s="66">
        <f t="shared" si="980"/>
        <v>-0.46988121955258999</v>
      </c>
      <c r="X411" s="66">
        <f t="shared" si="981"/>
        <v>0.17259287099891063</v>
      </c>
      <c r="Y411" s="66">
        <f t="shared" si="982"/>
        <v>-2.300905201737943E-2</v>
      </c>
      <c r="Z411" s="66">
        <f t="shared" si="983"/>
        <v>0.27153639695362181</v>
      </c>
      <c r="AA411" s="66">
        <f t="shared" si="984"/>
        <v>-0.24535502187241423</v>
      </c>
      <c r="AB411" s="66">
        <f t="shared" si="985"/>
        <v>-0.13332103502687406</v>
      </c>
      <c r="AC411" s="66">
        <f t="shared" si="986"/>
        <v>-5.7607033991912797E-2</v>
      </c>
      <c r="AD411" s="66">
        <f t="shared" si="987"/>
        <v>9.3486061988514307E-2</v>
      </c>
      <c r="AF411" s="4"/>
      <c r="AH411" s="3">
        <v>176</v>
      </c>
      <c r="AI411" s="66">
        <f t="shared" si="988"/>
        <v>-0.18259347786010943</v>
      </c>
      <c r="AJ411" s="66">
        <f t="shared" si="989"/>
        <v>1.7240817642100822E-2</v>
      </c>
      <c r="AK411" s="66">
        <f t="shared" si="989"/>
        <v>-0.13636612767754003</v>
      </c>
      <c r="AL411" s="66">
        <f t="shared" si="989"/>
        <v>-0.23178225502975497</v>
      </c>
      <c r="AM411" s="66">
        <f t="shared" si="989"/>
        <v>-4.209160064945227E-2</v>
      </c>
      <c r="AN411" s="66">
        <f t="shared" si="989"/>
        <v>-0.1864798527185608</v>
      </c>
      <c r="AO411" s="66">
        <f t="shared" si="989"/>
        <v>-7.1260882950878332E-2</v>
      </c>
      <c r="AP411" s="66">
        <f t="shared" si="989"/>
        <v>-0.19452716244732082</v>
      </c>
      <c r="AQ411" s="66">
        <f t="shared" si="989"/>
        <v>0.22009700338451424</v>
      </c>
      <c r="AR411" s="66">
        <f t="shared" si="989"/>
        <v>-0.39020997117743861</v>
      </c>
      <c r="AS411" s="66">
        <f t="shared" si="989"/>
        <v>-0.17317643094704355</v>
      </c>
      <c r="AT411" s="66">
        <f t="shared" si="989"/>
        <v>-0.24046416029584647</v>
      </c>
      <c r="AU411" s="66">
        <f t="shared" si="989"/>
        <v>-0.18739337171230677</v>
      </c>
      <c r="AV411" s="66">
        <f t="shared" si="989"/>
        <v>-0.12188359118243637</v>
      </c>
      <c r="AW411" s="66">
        <f t="shared" si="989"/>
        <v>-0.33858181473190235</v>
      </c>
      <c r="AX411" s="66">
        <f t="shared" si="989"/>
        <v>0.10948372759209045</v>
      </c>
      <c r="AY411" s="66">
        <f t="shared" si="989"/>
        <v>-6.9732206140883293E-3</v>
      </c>
      <c r="AZ411" s="66">
        <f t="shared" si="989"/>
        <v>-5.8171982543546906E-2</v>
      </c>
      <c r="BA411" s="66">
        <f t="shared" si="989"/>
        <v>-0.16449951774285818</v>
      </c>
      <c r="BB411" s="66">
        <f t="shared" si="989"/>
        <v>-0.24656384613443488</v>
      </c>
      <c r="BC411" s="66">
        <f t="shared" si="989"/>
        <v>6.7835809515771311E-2</v>
      </c>
      <c r="BD411" s="66">
        <f t="shared" si="989"/>
        <v>-8.2355442296929315E-2</v>
      </c>
      <c r="BE411" s="66">
        <f t="shared" si="989"/>
        <v>1.1890390846731781E-2</v>
      </c>
      <c r="BF411" s="66">
        <f t="shared" si="989"/>
        <v>-0.17855765570171631</v>
      </c>
      <c r="BG411" s="66">
        <f t="shared" si="989"/>
        <v>-0.25022714166283355</v>
      </c>
      <c r="BH411" s="66">
        <f t="shared" si="989"/>
        <v>-0.21615178123819528</v>
      </c>
      <c r="BI411" s="66">
        <f t="shared" si="989"/>
        <v>-1.4489071630143492E-2</v>
      </c>
      <c r="BJ411" s="66">
        <f t="shared" si="989"/>
        <v>-0.12178713370237511</v>
      </c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</row>
    <row r="412" spans="2:85" x14ac:dyDescent="0.3">
      <c r="B412" s="54"/>
      <c r="C412" s="3">
        <v>177</v>
      </c>
      <c r="D412" s="66">
        <f t="shared" si="961"/>
        <v>-0.12436611585880768</v>
      </c>
      <c r="E412" s="66">
        <f t="shared" si="962"/>
        <v>0.33366097467806272</v>
      </c>
      <c r="F412" s="66">
        <f t="shared" si="963"/>
        <v>0.18774100770796551</v>
      </c>
      <c r="G412" s="66">
        <f t="shared" si="964"/>
        <v>9.6929656139788448E-3</v>
      </c>
      <c r="H412" s="66">
        <f t="shared" si="965"/>
        <v>0.17426248901331873</v>
      </c>
      <c r="I412" s="66">
        <f t="shared" si="966"/>
        <v>0.16148846647888521</v>
      </c>
      <c r="J412" s="66">
        <f t="shared" si="967"/>
        <v>6.928023082959342E-2</v>
      </c>
      <c r="K412" s="66">
        <f t="shared" si="968"/>
        <v>-5.110427138567749E-2</v>
      </c>
      <c r="L412" s="66">
        <f t="shared" si="969"/>
        <v>0.22565599755457635</v>
      </c>
      <c r="M412" s="66">
        <f t="shared" si="970"/>
        <v>-0.54853256761902913</v>
      </c>
      <c r="N412" s="66">
        <f t="shared" si="971"/>
        <v>0.25829371415805308</v>
      </c>
      <c r="O412" s="66">
        <f t="shared" si="972"/>
        <v>-0.47624155267163254</v>
      </c>
      <c r="P412" s="66">
        <f t="shared" si="973"/>
        <v>5.7728868664312448E-2</v>
      </c>
      <c r="Q412" s="66">
        <f t="shared" si="974"/>
        <v>-0.19979199424763458</v>
      </c>
      <c r="R412" s="66">
        <f t="shared" si="975"/>
        <v>-0.16649391756065843</v>
      </c>
      <c r="S412" s="66">
        <f t="shared" si="976"/>
        <v>0.15518932610813815</v>
      </c>
      <c r="T412" s="66">
        <f t="shared" si="977"/>
        <v>8.9702001570157119E-2</v>
      </c>
      <c r="U412" s="66">
        <f t="shared" si="978"/>
        <v>5.8973110008827177E-2</v>
      </c>
      <c r="V412" s="66">
        <f t="shared" si="979"/>
        <v>-0.31824391188901724</v>
      </c>
      <c r="W412" s="66">
        <f t="shared" si="980"/>
        <v>-0.46988121955258999</v>
      </c>
      <c r="X412" s="66">
        <f t="shared" si="981"/>
        <v>0.17259287099891063</v>
      </c>
      <c r="Y412" s="66">
        <f t="shared" si="982"/>
        <v>-2.300905201737943E-2</v>
      </c>
      <c r="Z412" s="66">
        <f t="shared" si="983"/>
        <v>0.27153639695362181</v>
      </c>
      <c r="AA412" s="66">
        <f t="shared" si="984"/>
        <v>-0.24535502187241423</v>
      </c>
      <c r="AB412" s="66">
        <f t="shared" si="985"/>
        <v>-0.13332103502687406</v>
      </c>
      <c r="AC412" s="66">
        <f t="shared" si="986"/>
        <v>-5.7607033991912797E-2</v>
      </c>
      <c r="AD412" s="66">
        <f t="shared" si="987"/>
        <v>9.3486061988514307E-2</v>
      </c>
      <c r="AF412" s="4"/>
      <c r="AH412" s="3">
        <v>177</v>
      </c>
      <c r="AI412" s="66">
        <f t="shared" si="988"/>
        <v>-0.18259347786010943</v>
      </c>
      <c r="AJ412" s="66">
        <f t="shared" si="989"/>
        <v>1.7240817642100822E-2</v>
      </c>
      <c r="AK412" s="66">
        <f t="shared" si="989"/>
        <v>-0.13636612767754003</v>
      </c>
      <c r="AL412" s="66">
        <f t="shared" si="989"/>
        <v>-0.23178225502975497</v>
      </c>
      <c r="AM412" s="66">
        <f t="shared" si="989"/>
        <v>-4.209160064945227E-2</v>
      </c>
      <c r="AN412" s="66">
        <f t="shared" si="989"/>
        <v>-0.1864798527185608</v>
      </c>
      <c r="AO412" s="66">
        <f t="shared" si="989"/>
        <v>-7.1260882950878332E-2</v>
      </c>
      <c r="AP412" s="66">
        <f t="shared" si="989"/>
        <v>-0.19452716244732082</v>
      </c>
      <c r="AQ412" s="66">
        <f t="shared" si="989"/>
        <v>0.22009700338451424</v>
      </c>
      <c r="AR412" s="66">
        <f t="shared" si="989"/>
        <v>-0.39020997117743861</v>
      </c>
      <c r="AS412" s="66">
        <f t="shared" si="989"/>
        <v>-0.17317643094704355</v>
      </c>
      <c r="AT412" s="66">
        <f t="shared" si="989"/>
        <v>-0.24046416029584647</v>
      </c>
      <c r="AU412" s="66">
        <f t="shared" si="989"/>
        <v>-0.18739337171230677</v>
      </c>
      <c r="AV412" s="66">
        <f t="shared" si="989"/>
        <v>-0.12188359118243637</v>
      </c>
      <c r="AW412" s="66">
        <f t="shared" si="989"/>
        <v>-0.33858181473190235</v>
      </c>
      <c r="AX412" s="66">
        <f t="shared" si="989"/>
        <v>0.10948372759209045</v>
      </c>
      <c r="AY412" s="66">
        <f t="shared" si="989"/>
        <v>-6.9732206140883293E-3</v>
      </c>
      <c r="AZ412" s="66">
        <f t="shared" si="989"/>
        <v>-5.8171982543546906E-2</v>
      </c>
      <c r="BA412" s="66">
        <f t="shared" si="989"/>
        <v>-0.16449951774285818</v>
      </c>
      <c r="BB412" s="66">
        <f t="shared" si="989"/>
        <v>-0.24656384613443488</v>
      </c>
      <c r="BC412" s="66">
        <f t="shared" si="989"/>
        <v>6.7835809515771311E-2</v>
      </c>
      <c r="BD412" s="66">
        <f t="shared" si="989"/>
        <v>-8.2355442296929315E-2</v>
      </c>
      <c r="BE412" s="66">
        <f t="shared" si="989"/>
        <v>1.1890390846731781E-2</v>
      </c>
      <c r="BF412" s="66">
        <f t="shared" si="989"/>
        <v>-0.17855765570171631</v>
      </c>
      <c r="BG412" s="66">
        <f t="shared" si="989"/>
        <v>-0.25022714166283355</v>
      </c>
      <c r="BH412" s="66">
        <f t="shared" si="989"/>
        <v>-0.21615178123819528</v>
      </c>
      <c r="BI412" s="66">
        <f t="shared" si="989"/>
        <v>-1.4489071630143492E-2</v>
      </c>
      <c r="BJ412" s="66">
        <f t="shared" si="989"/>
        <v>-0.12178713370237511</v>
      </c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</row>
    <row r="413" spans="2:85" x14ac:dyDescent="0.3">
      <c r="B413" s="54"/>
      <c r="C413" s="3">
        <v>178</v>
      </c>
      <c r="D413" s="66">
        <f t="shared" si="961"/>
        <v>-0.12436611585880768</v>
      </c>
      <c r="E413" s="66">
        <f t="shared" si="962"/>
        <v>0.33366097467806272</v>
      </c>
      <c r="F413" s="66">
        <f t="shared" si="963"/>
        <v>0.18774100770796551</v>
      </c>
      <c r="G413" s="66">
        <f t="shared" si="964"/>
        <v>9.6929656139788448E-3</v>
      </c>
      <c r="H413" s="66">
        <f t="shared" si="965"/>
        <v>0.17426248901331873</v>
      </c>
      <c r="I413" s="66">
        <f t="shared" si="966"/>
        <v>0.16148846647888521</v>
      </c>
      <c r="J413" s="66">
        <f t="shared" si="967"/>
        <v>6.928023082959342E-2</v>
      </c>
      <c r="K413" s="66">
        <f t="shared" si="968"/>
        <v>-5.110427138567749E-2</v>
      </c>
      <c r="L413" s="66">
        <f t="shared" si="969"/>
        <v>0.22565599755457635</v>
      </c>
      <c r="M413" s="66">
        <f t="shared" si="970"/>
        <v>-0.54853256761902913</v>
      </c>
      <c r="N413" s="66">
        <f t="shared" si="971"/>
        <v>0.25829371415805308</v>
      </c>
      <c r="O413" s="66">
        <f t="shared" si="972"/>
        <v>-0.47624155267163254</v>
      </c>
      <c r="P413" s="66">
        <f t="shared" si="973"/>
        <v>5.7728868664312448E-2</v>
      </c>
      <c r="Q413" s="66">
        <f t="shared" si="974"/>
        <v>-0.19979199424763458</v>
      </c>
      <c r="R413" s="66">
        <f t="shared" si="975"/>
        <v>-0.16649391756065843</v>
      </c>
      <c r="S413" s="66">
        <f t="shared" si="976"/>
        <v>0.15518932610813815</v>
      </c>
      <c r="T413" s="66">
        <f t="shared" si="977"/>
        <v>8.9702001570157119E-2</v>
      </c>
      <c r="U413" s="66">
        <f t="shared" si="978"/>
        <v>5.8973110008827177E-2</v>
      </c>
      <c r="V413" s="66">
        <f t="shared" si="979"/>
        <v>-0.31824391188901724</v>
      </c>
      <c r="W413" s="66">
        <f t="shared" si="980"/>
        <v>-0.46988121955258999</v>
      </c>
      <c r="X413" s="66">
        <f t="shared" si="981"/>
        <v>0.17259287099891063</v>
      </c>
      <c r="Y413" s="66">
        <f t="shared" si="982"/>
        <v>-2.300905201737943E-2</v>
      </c>
      <c r="Z413" s="66">
        <f t="shared" si="983"/>
        <v>0.27153639695362181</v>
      </c>
      <c r="AA413" s="66">
        <f t="shared" si="984"/>
        <v>-0.24535502187241423</v>
      </c>
      <c r="AB413" s="66">
        <f t="shared" si="985"/>
        <v>-0.13332103502687406</v>
      </c>
      <c r="AC413" s="66">
        <f t="shared" si="986"/>
        <v>-5.7607033991912797E-2</v>
      </c>
      <c r="AD413" s="66">
        <f t="shared" si="987"/>
        <v>9.3486061988514307E-2</v>
      </c>
      <c r="AF413" s="4"/>
      <c r="AH413" s="3">
        <v>178</v>
      </c>
      <c r="AI413" s="66">
        <f t="shared" si="988"/>
        <v>-0.18259347786010943</v>
      </c>
      <c r="AJ413" s="66">
        <f t="shared" si="989"/>
        <v>1.7240817642100822E-2</v>
      </c>
      <c r="AK413" s="66">
        <f t="shared" si="989"/>
        <v>-0.13636612767754003</v>
      </c>
      <c r="AL413" s="66">
        <f t="shared" si="989"/>
        <v>-0.23178225502975497</v>
      </c>
      <c r="AM413" s="66">
        <f t="shared" si="989"/>
        <v>-4.209160064945227E-2</v>
      </c>
      <c r="AN413" s="66">
        <f t="shared" si="989"/>
        <v>-0.1864798527185608</v>
      </c>
      <c r="AO413" s="66">
        <f t="shared" si="989"/>
        <v>-7.1260882950878332E-2</v>
      </c>
      <c r="AP413" s="66">
        <f t="shared" si="989"/>
        <v>-0.19452716244732082</v>
      </c>
      <c r="AQ413" s="66">
        <f t="shared" si="989"/>
        <v>0.22009700338451424</v>
      </c>
      <c r="AR413" s="66">
        <f t="shared" si="989"/>
        <v>-0.39020997117743861</v>
      </c>
      <c r="AS413" s="66">
        <f t="shared" si="989"/>
        <v>-0.17317643094704355</v>
      </c>
      <c r="AT413" s="66">
        <f t="shared" si="989"/>
        <v>-0.24046416029584647</v>
      </c>
      <c r="AU413" s="66">
        <f t="shared" si="989"/>
        <v>-0.18739337171230677</v>
      </c>
      <c r="AV413" s="66">
        <f t="shared" si="989"/>
        <v>-0.12188359118243637</v>
      </c>
      <c r="AW413" s="66">
        <f t="shared" si="989"/>
        <v>-0.33858181473190235</v>
      </c>
      <c r="AX413" s="66">
        <f t="shared" si="989"/>
        <v>0.10948372759209045</v>
      </c>
      <c r="AY413" s="66">
        <f t="shared" si="989"/>
        <v>-6.9732206140883293E-3</v>
      </c>
      <c r="AZ413" s="66">
        <f t="shared" si="989"/>
        <v>-5.8171982543546906E-2</v>
      </c>
      <c r="BA413" s="66">
        <f t="shared" si="989"/>
        <v>-0.16449951774285818</v>
      </c>
      <c r="BB413" s="66">
        <f t="shared" si="989"/>
        <v>-0.24656384613443488</v>
      </c>
      <c r="BC413" s="66">
        <f t="shared" si="989"/>
        <v>6.7835809515771311E-2</v>
      </c>
      <c r="BD413" s="66">
        <f t="shared" si="989"/>
        <v>-8.2355442296929315E-2</v>
      </c>
      <c r="BE413" s="66">
        <f t="shared" si="989"/>
        <v>1.1890390846731781E-2</v>
      </c>
      <c r="BF413" s="66">
        <f t="shared" si="989"/>
        <v>-0.17855765570171631</v>
      </c>
      <c r="BG413" s="66">
        <f t="shared" si="989"/>
        <v>-0.25022714166283355</v>
      </c>
      <c r="BH413" s="66">
        <f t="shared" si="989"/>
        <v>-0.21615178123819528</v>
      </c>
      <c r="BI413" s="66">
        <f t="shared" si="989"/>
        <v>-1.4489071630143492E-2</v>
      </c>
      <c r="BJ413" s="66">
        <f t="shared" si="989"/>
        <v>-0.12178713370237511</v>
      </c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</row>
    <row r="414" spans="2:85" x14ac:dyDescent="0.3">
      <c r="B414" s="54"/>
      <c r="C414" s="3">
        <v>179</v>
      </c>
      <c r="D414" s="66">
        <f t="shared" si="961"/>
        <v>-0.12436611585880768</v>
      </c>
      <c r="E414" s="66">
        <f t="shared" si="962"/>
        <v>0.33366097467806272</v>
      </c>
      <c r="F414" s="66">
        <f t="shared" si="963"/>
        <v>0.18774100770796551</v>
      </c>
      <c r="G414" s="66">
        <f t="shared" si="964"/>
        <v>9.6929656139788448E-3</v>
      </c>
      <c r="H414" s="66">
        <f t="shared" si="965"/>
        <v>0.17426248901331873</v>
      </c>
      <c r="I414" s="66">
        <f t="shared" si="966"/>
        <v>0.16148846647888521</v>
      </c>
      <c r="J414" s="66">
        <f t="shared" si="967"/>
        <v>6.928023082959342E-2</v>
      </c>
      <c r="K414" s="66">
        <f t="shared" si="968"/>
        <v>-5.110427138567749E-2</v>
      </c>
      <c r="L414" s="66">
        <f t="shared" si="969"/>
        <v>0.22565599755457635</v>
      </c>
      <c r="M414" s="66">
        <f t="shared" si="970"/>
        <v>-0.54853256761902913</v>
      </c>
      <c r="N414" s="66">
        <f t="shared" si="971"/>
        <v>0.25829371415805308</v>
      </c>
      <c r="O414" s="66">
        <f t="shared" si="972"/>
        <v>-0.47624155267163254</v>
      </c>
      <c r="P414" s="66">
        <f t="shared" si="973"/>
        <v>5.7728868664312448E-2</v>
      </c>
      <c r="Q414" s="66">
        <f t="shared" si="974"/>
        <v>-0.19979199424763458</v>
      </c>
      <c r="R414" s="66">
        <f t="shared" si="975"/>
        <v>-0.16649391756065843</v>
      </c>
      <c r="S414" s="66">
        <f t="shared" si="976"/>
        <v>0.15518932610813815</v>
      </c>
      <c r="T414" s="66">
        <f t="shared" si="977"/>
        <v>8.9702001570157119E-2</v>
      </c>
      <c r="U414" s="66">
        <f t="shared" si="978"/>
        <v>5.8973110008827177E-2</v>
      </c>
      <c r="V414" s="66">
        <f t="shared" si="979"/>
        <v>-0.31824391188901724</v>
      </c>
      <c r="W414" s="66">
        <f t="shared" si="980"/>
        <v>-0.46988121955258999</v>
      </c>
      <c r="X414" s="66">
        <f t="shared" si="981"/>
        <v>0.17259287099891063</v>
      </c>
      <c r="Y414" s="66">
        <f t="shared" si="982"/>
        <v>-2.300905201737943E-2</v>
      </c>
      <c r="Z414" s="66">
        <f t="shared" si="983"/>
        <v>0.27153639695362181</v>
      </c>
      <c r="AA414" s="66">
        <f t="shared" si="984"/>
        <v>-0.24535502187241423</v>
      </c>
      <c r="AB414" s="66">
        <f t="shared" si="985"/>
        <v>-0.13332103502687406</v>
      </c>
      <c r="AC414" s="66">
        <f t="shared" si="986"/>
        <v>-5.7607033991912797E-2</v>
      </c>
      <c r="AD414" s="66">
        <f t="shared" si="987"/>
        <v>9.3486061988514307E-2</v>
      </c>
      <c r="AF414" s="4"/>
      <c r="AH414" s="3">
        <v>179</v>
      </c>
      <c r="AI414" s="66">
        <f t="shared" si="988"/>
        <v>-0.18259347786010943</v>
      </c>
      <c r="AJ414" s="66">
        <f t="shared" si="989"/>
        <v>1.7240817642100822E-2</v>
      </c>
      <c r="AK414" s="66">
        <f t="shared" si="989"/>
        <v>-0.13636612767754003</v>
      </c>
      <c r="AL414" s="66">
        <f t="shared" si="989"/>
        <v>-0.23178225502975497</v>
      </c>
      <c r="AM414" s="66">
        <f t="shared" si="989"/>
        <v>-4.209160064945227E-2</v>
      </c>
      <c r="AN414" s="66">
        <f t="shared" si="989"/>
        <v>-0.1864798527185608</v>
      </c>
      <c r="AO414" s="66">
        <f t="shared" si="989"/>
        <v>-7.1260882950878332E-2</v>
      </c>
      <c r="AP414" s="66">
        <f t="shared" si="989"/>
        <v>-0.19452716244732082</v>
      </c>
      <c r="AQ414" s="66">
        <f t="shared" si="989"/>
        <v>0.22009700338451424</v>
      </c>
      <c r="AR414" s="66">
        <f t="shared" si="989"/>
        <v>-0.39020997117743861</v>
      </c>
      <c r="AS414" s="66">
        <f t="shared" si="989"/>
        <v>-0.17317643094704355</v>
      </c>
      <c r="AT414" s="66">
        <f t="shared" si="989"/>
        <v>-0.24046416029584647</v>
      </c>
      <c r="AU414" s="66">
        <f t="shared" si="989"/>
        <v>-0.18739337171230677</v>
      </c>
      <c r="AV414" s="66">
        <f t="shared" si="989"/>
        <v>-0.12188359118243637</v>
      </c>
      <c r="AW414" s="66">
        <f t="shared" si="989"/>
        <v>-0.33858181473190235</v>
      </c>
      <c r="AX414" s="66">
        <f t="shared" si="989"/>
        <v>0.10948372759209045</v>
      </c>
      <c r="AY414" s="66">
        <f t="shared" si="989"/>
        <v>-6.9732206140883293E-3</v>
      </c>
      <c r="AZ414" s="66">
        <f t="shared" si="989"/>
        <v>-5.8171982543546906E-2</v>
      </c>
      <c r="BA414" s="66">
        <f t="shared" si="989"/>
        <v>-0.16449951774285818</v>
      </c>
      <c r="BB414" s="66">
        <f t="shared" si="989"/>
        <v>-0.24656384613443488</v>
      </c>
      <c r="BC414" s="66">
        <f t="shared" si="989"/>
        <v>6.7835809515771311E-2</v>
      </c>
      <c r="BD414" s="66">
        <f t="shared" si="989"/>
        <v>-8.2355442296929315E-2</v>
      </c>
      <c r="BE414" s="66">
        <f t="shared" si="989"/>
        <v>1.1890390846731781E-2</v>
      </c>
      <c r="BF414" s="66">
        <f t="shared" si="989"/>
        <v>-0.17855765570171631</v>
      </c>
      <c r="BG414" s="66">
        <f t="shared" si="989"/>
        <v>-0.25022714166283355</v>
      </c>
      <c r="BH414" s="66">
        <f t="shared" si="989"/>
        <v>-0.21615178123819528</v>
      </c>
      <c r="BI414" s="66">
        <f t="shared" si="989"/>
        <v>-1.4489071630143492E-2</v>
      </c>
      <c r="BJ414" s="66">
        <f t="shared" si="989"/>
        <v>-0.12178713370237511</v>
      </c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</row>
    <row r="415" spans="2:85" x14ac:dyDescent="0.3">
      <c r="B415" s="54"/>
      <c r="C415" s="3">
        <v>180</v>
      </c>
      <c r="D415" s="66">
        <f t="shared" si="961"/>
        <v>-0.12436611585880768</v>
      </c>
      <c r="E415" s="66">
        <f t="shared" si="962"/>
        <v>0.33366097467806272</v>
      </c>
      <c r="F415" s="66">
        <f t="shared" si="963"/>
        <v>0.18774100770796551</v>
      </c>
      <c r="G415" s="66">
        <f t="shared" si="964"/>
        <v>9.6929656139788448E-3</v>
      </c>
      <c r="H415" s="66">
        <f t="shared" si="965"/>
        <v>0.17426248901331873</v>
      </c>
      <c r="I415" s="66">
        <f t="shared" si="966"/>
        <v>0.16148846647888521</v>
      </c>
      <c r="J415" s="66">
        <f t="shared" si="967"/>
        <v>6.928023082959342E-2</v>
      </c>
      <c r="K415" s="66">
        <f t="shared" si="968"/>
        <v>-5.110427138567749E-2</v>
      </c>
      <c r="L415" s="66">
        <f t="shared" si="969"/>
        <v>0.22565599755457635</v>
      </c>
      <c r="M415" s="66">
        <f t="shared" si="970"/>
        <v>-0.54853256761902913</v>
      </c>
      <c r="N415" s="66">
        <f t="shared" si="971"/>
        <v>0.25829371415805308</v>
      </c>
      <c r="O415" s="66">
        <f t="shared" si="972"/>
        <v>-0.47624155267163254</v>
      </c>
      <c r="P415" s="66">
        <f t="shared" si="973"/>
        <v>5.7728868664312448E-2</v>
      </c>
      <c r="Q415" s="66">
        <f t="shared" si="974"/>
        <v>-0.19979199424763458</v>
      </c>
      <c r="R415" s="66">
        <f t="shared" si="975"/>
        <v>-0.16649391756065843</v>
      </c>
      <c r="S415" s="66">
        <f t="shared" si="976"/>
        <v>0.15518932610813815</v>
      </c>
      <c r="T415" s="66">
        <f t="shared" si="977"/>
        <v>8.9702001570157119E-2</v>
      </c>
      <c r="U415" s="66">
        <f t="shared" si="978"/>
        <v>5.8973110008827177E-2</v>
      </c>
      <c r="V415" s="66">
        <f t="shared" si="979"/>
        <v>-0.31824391188901724</v>
      </c>
      <c r="W415" s="66">
        <f t="shared" si="980"/>
        <v>-0.46988121955258999</v>
      </c>
      <c r="X415" s="66">
        <f t="shared" si="981"/>
        <v>0.17259287099891063</v>
      </c>
      <c r="Y415" s="66">
        <f t="shared" si="982"/>
        <v>-2.300905201737943E-2</v>
      </c>
      <c r="Z415" s="66">
        <f t="shared" si="983"/>
        <v>0.27153639695362181</v>
      </c>
      <c r="AA415" s="66">
        <f t="shared" si="984"/>
        <v>-0.24535502187241423</v>
      </c>
      <c r="AB415" s="66">
        <f t="shared" si="985"/>
        <v>-0.13332103502687406</v>
      </c>
      <c r="AC415" s="66">
        <f t="shared" si="986"/>
        <v>-5.7607033991912797E-2</v>
      </c>
      <c r="AD415" s="66">
        <f t="shared" si="987"/>
        <v>9.3486061988514307E-2</v>
      </c>
      <c r="AF415" s="4"/>
      <c r="AH415" s="3">
        <v>180</v>
      </c>
      <c r="AI415" s="66">
        <f t="shared" si="988"/>
        <v>-0.18259347786010943</v>
      </c>
      <c r="AJ415" s="66">
        <f t="shared" si="989"/>
        <v>1.7240817642100822E-2</v>
      </c>
      <c r="AK415" s="66">
        <f t="shared" si="989"/>
        <v>-0.13636612767754003</v>
      </c>
      <c r="AL415" s="66">
        <f t="shared" si="989"/>
        <v>-0.23178225502975497</v>
      </c>
      <c r="AM415" s="66">
        <f t="shared" si="989"/>
        <v>-4.209160064945227E-2</v>
      </c>
      <c r="AN415" s="66">
        <f t="shared" si="989"/>
        <v>-0.1864798527185608</v>
      </c>
      <c r="AO415" s="66">
        <f t="shared" si="989"/>
        <v>-7.1260882950878332E-2</v>
      </c>
      <c r="AP415" s="66">
        <f t="shared" si="989"/>
        <v>-0.19452716244732082</v>
      </c>
      <c r="AQ415" s="66">
        <f t="shared" si="989"/>
        <v>0.22009700338451424</v>
      </c>
      <c r="AR415" s="66">
        <f t="shared" si="989"/>
        <v>-0.39020997117743861</v>
      </c>
      <c r="AS415" s="66">
        <f t="shared" si="989"/>
        <v>-0.17317643094704355</v>
      </c>
      <c r="AT415" s="66">
        <f t="shared" si="989"/>
        <v>-0.24046416029584647</v>
      </c>
      <c r="AU415" s="66">
        <f t="shared" si="989"/>
        <v>-0.18739337171230677</v>
      </c>
      <c r="AV415" s="66">
        <f t="shared" si="989"/>
        <v>-0.12188359118243637</v>
      </c>
      <c r="AW415" s="66">
        <f t="shared" si="989"/>
        <v>-0.33858181473190235</v>
      </c>
      <c r="AX415" s="66">
        <f t="shared" si="989"/>
        <v>0.10948372759209045</v>
      </c>
      <c r="AY415" s="66">
        <f t="shared" si="989"/>
        <v>-6.9732206140883293E-3</v>
      </c>
      <c r="AZ415" s="66">
        <f t="shared" si="989"/>
        <v>-5.8171982543546906E-2</v>
      </c>
      <c r="BA415" s="66">
        <f t="shared" si="989"/>
        <v>-0.16449951774285818</v>
      </c>
      <c r="BB415" s="66">
        <f t="shared" si="989"/>
        <v>-0.24656384613443488</v>
      </c>
      <c r="BC415" s="66">
        <f t="shared" si="989"/>
        <v>6.7835809515771311E-2</v>
      </c>
      <c r="BD415" s="66">
        <f t="shared" si="989"/>
        <v>-8.2355442296929315E-2</v>
      </c>
      <c r="BE415" s="66">
        <f t="shared" si="989"/>
        <v>1.1890390846731781E-2</v>
      </c>
      <c r="BF415" s="66">
        <f t="shared" si="989"/>
        <v>-0.17855765570171631</v>
      </c>
      <c r="BG415" s="66">
        <f t="shared" si="989"/>
        <v>-0.25022714166283355</v>
      </c>
      <c r="BH415" s="66">
        <f t="shared" si="989"/>
        <v>-0.21615178123819528</v>
      </c>
      <c r="BI415" s="66">
        <f t="shared" si="989"/>
        <v>-1.4489071630143492E-2</v>
      </c>
      <c r="BJ415" s="66">
        <f t="shared" si="989"/>
        <v>-0.12178713370237511</v>
      </c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</row>
    <row r="416" spans="2:85" x14ac:dyDescent="0.3">
      <c r="B416" s="54"/>
      <c r="C416" s="67">
        <v>181</v>
      </c>
      <c r="D416" s="66">
        <f t="shared" ref="D416:D422" si="990">D$231</f>
        <v>-0.13694531310370844</v>
      </c>
      <c r="E416" s="66">
        <f t="shared" ref="E416:E422" si="991">E$231</f>
        <v>0.21052788131212133</v>
      </c>
      <c r="F416" s="66">
        <f t="shared" ref="F416:F422" si="992">F$231</f>
        <v>0.25305497431237206</v>
      </c>
      <c r="G416" s="66">
        <f t="shared" ref="G416:G422" si="993">G$231</f>
        <v>-0.10637515036415403</v>
      </c>
      <c r="H416" s="66">
        <f t="shared" ref="H416:H422" si="994">H$231</f>
        <v>-1.3018705556592956E-2</v>
      </c>
      <c r="I416" s="66">
        <f t="shared" ref="I416:I422" si="995">I$231</f>
        <v>0.32878620450652207</v>
      </c>
      <c r="J416" s="66">
        <f t="shared" ref="J416:J422" si="996">J$231</f>
        <v>4.5481601114036367E-2</v>
      </c>
      <c r="K416" s="66">
        <f t="shared" ref="K416:K422" si="997">K$231</f>
        <v>-0.10390476079975806</v>
      </c>
      <c r="L416" s="66">
        <f t="shared" ref="L416:L422" si="998">L$231</f>
        <v>-0.20731405535004213</v>
      </c>
      <c r="M416" s="66">
        <f t="shared" ref="M416:M422" si="999">M$231</f>
        <v>-0.14805734901325729</v>
      </c>
      <c r="N416" s="66">
        <f t="shared" ref="N416:N422" si="1000">N$231</f>
        <v>0.28479058100446641</v>
      </c>
      <c r="O416" s="66">
        <f t="shared" ref="O416:O422" si="1001">O$231</f>
        <v>-0.56705350500729701</v>
      </c>
      <c r="P416" s="66">
        <f t="shared" ref="P416:P422" si="1002">P$231</f>
        <v>0.15107924610042817</v>
      </c>
      <c r="Q416" s="66">
        <f t="shared" ref="Q416:Q422" si="1003">Q$231</f>
        <v>-0.28516075115948475</v>
      </c>
      <c r="R416" s="66">
        <f t="shared" ref="R416:R422" si="1004">R$231</f>
        <v>-2.0778535618777613E-2</v>
      </c>
      <c r="S416" s="66">
        <f t="shared" ref="S416:S422" si="1005">S$231</f>
        <v>1.4309281642539015E-2</v>
      </c>
      <c r="T416" s="66">
        <f t="shared" ref="T416:T422" si="1006">T$231</f>
        <v>2.2574990683661818E-2</v>
      </c>
      <c r="U416" s="66">
        <f t="shared" ref="U416:U422" si="1007">U$231</f>
        <v>0.17741246853383547</v>
      </c>
      <c r="V416" s="66">
        <f t="shared" ref="V416:V422" si="1008">V$231</f>
        <v>-0.19488103276902219</v>
      </c>
      <c r="W416" s="66">
        <f t="shared" ref="W416:W422" si="1009">W$231</f>
        <v>-0.34473115014623834</v>
      </c>
      <c r="X416" s="66">
        <f t="shared" ref="X416:X422" si="1010">X$231</f>
        <v>-2.015650672927053E-2</v>
      </c>
      <c r="Y416" s="66">
        <f t="shared" ref="Y416:Y422" si="1011">Y$231</f>
        <v>-0.15248202224690555</v>
      </c>
      <c r="Z416" s="66">
        <f t="shared" ref="Z416:Z422" si="1012">Z$231</f>
        <v>0.43193503706271202</v>
      </c>
      <c r="AA416" s="66">
        <f t="shared" ref="AA416:AA422" si="1013">AA$231</f>
        <v>-0.22612150972049133</v>
      </c>
      <c r="AB416" s="66">
        <f t="shared" ref="AB416:AB421" si="1014">AB$231</f>
        <v>-8.8601186922955905E-2</v>
      </c>
      <c r="AC416" s="66">
        <f t="shared" ref="AC416:AC421" si="1015">AC$231</f>
        <v>1.5067374386418612E-2</v>
      </c>
      <c r="AD416" s="66">
        <f t="shared" ref="AD416:AD421" si="1016">AD$231</f>
        <v>0.22190434308480986</v>
      </c>
      <c r="AF416" s="4"/>
      <c r="AH416" s="7">
        <v>181</v>
      </c>
      <c r="AI416" s="66">
        <f t="shared" ref="AI416:AX421" si="1017">AI$231</f>
        <v>-0.50019468406788481</v>
      </c>
      <c r="AJ416" s="66">
        <f t="shared" si="1017"/>
        <v>-0.41091428468671493</v>
      </c>
      <c r="AK416" s="66">
        <f t="shared" si="1017"/>
        <v>-0.3760741700360079</v>
      </c>
      <c r="AL416" s="66">
        <f t="shared" si="1017"/>
        <v>-0.6528723799707622</v>
      </c>
      <c r="AM416" s="66">
        <f t="shared" si="1017"/>
        <v>-0.5343948041822385</v>
      </c>
      <c r="AN416" s="66">
        <f t="shared" si="1017"/>
        <v>-0.32420412365379819</v>
      </c>
      <c r="AO416" s="66">
        <f t="shared" si="1017"/>
        <v>-0.40008152162931016</v>
      </c>
      <c r="AP416" s="66">
        <f t="shared" si="1017"/>
        <v>-0.55234966082427572</v>
      </c>
      <c r="AQ416" s="66">
        <f t="shared" si="1017"/>
        <v>-0.51789505848297845</v>
      </c>
      <c r="AR416" s="66">
        <f t="shared" si="1017"/>
        <v>-0.29475676153454117</v>
      </c>
      <c r="AS416" s="66">
        <f t="shared" si="1017"/>
        <v>-0.45170157306350467</v>
      </c>
      <c r="AT416" s="66">
        <f t="shared" si="1017"/>
        <v>-0.63629812159438526</v>
      </c>
      <c r="AU416" s="66">
        <f t="shared" si="1017"/>
        <v>-0.39906500323906552</v>
      </c>
      <c r="AV416" s="66">
        <f t="shared" si="1017"/>
        <v>-0.51227435705716129</v>
      </c>
      <c r="AW416" s="66">
        <f t="shared" si="1017"/>
        <v>-0.49788844175289598</v>
      </c>
      <c r="AX416" s="66">
        <f t="shared" si="1017"/>
        <v>-0.33641832583638315</v>
      </c>
      <c r="AY416" s="66">
        <f t="shared" ref="AJ416:BJ422" si="1018">AY$231</f>
        <v>-0.37912224046345838</v>
      </c>
      <c r="AZ416" s="66">
        <f t="shared" si="1018"/>
        <v>-0.2447546329814132</v>
      </c>
      <c r="BA416" s="66">
        <f t="shared" si="1018"/>
        <v>-0.3461586475857375</v>
      </c>
      <c r="BB416" s="66">
        <f t="shared" si="1018"/>
        <v>-0.42643578569095758</v>
      </c>
      <c r="BC416" s="66">
        <f t="shared" si="1018"/>
        <v>-0.4299355771752843</v>
      </c>
      <c r="BD416" s="66">
        <f t="shared" si="1018"/>
        <v>-0.51685042148932991</v>
      </c>
      <c r="BE416" s="66">
        <f t="shared" si="1018"/>
        <v>-0.13273297800705242</v>
      </c>
      <c r="BF416" s="66">
        <f t="shared" si="1018"/>
        <v>-0.46434615251266798</v>
      </c>
      <c r="BG416" s="66">
        <f t="shared" si="1018"/>
        <v>-0.51052930252178985</v>
      </c>
      <c r="BH416" s="66">
        <f t="shared" si="1018"/>
        <v>-0.44849938182273824</v>
      </c>
      <c r="BI416" s="66">
        <f t="shared" si="1018"/>
        <v>-0.19109279949672242</v>
      </c>
      <c r="BJ416" s="66">
        <f t="shared" si="1018"/>
        <v>-0.42547559967996518</v>
      </c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</row>
    <row r="417" spans="2:87" x14ac:dyDescent="0.3">
      <c r="B417" s="54"/>
      <c r="C417" s="3">
        <v>182</v>
      </c>
      <c r="D417" s="66">
        <f t="shared" si="990"/>
        <v>-0.13694531310370844</v>
      </c>
      <c r="E417" s="66">
        <f t="shared" si="991"/>
        <v>0.21052788131212133</v>
      </c>
      <c r="F417" s="66">
        <f t="shared" si="992"/>
        <v>0.25305497431237206</v>
      </c>
      <c r="G417" s="66">
        <f t="shared" si="993"/>
        <v>-0.10637515036415403</v>
      </c>
      <c r="H417" s="66">
        <f t="shared" si="994"/>
        <v>-1.3018705556592956E-2</v>
      </c>
      <c r="I417" s="66">
        <f t="shared" si="995"/>
        <v>0.32878620450652207</v>
      </c>
      <c r="J417" s="66">
        <f t="shared" si="996"/>
        <v>4.5481601114036367E-2</v>
      </c>
      <c r="K417" s="66">
        <f t="shared" si="997"/>
        <v>-0.10390476079975806</v>
      </c>
      <c r="L417" s="66">
        <f t="shared" si="998"/>
        <v>-0.20731405535004213</v>
      </c>
      <c r="M417" s="66">
        <f t="shared" si="999"/>
        <v>-0.14805734901325729</v>
      </c>
      <c r="N417" s="66">
        <f t="shared" si="1000"/>
        <v>0.28479058100446641</v>
      </c>
      <c r="O417" s="66">
        <f t="shared" si="1001"/>
        <v>-0.56705350500729701</v>
      </c>
      <c r="P417" s="66">
        <f t="shared" si="1002"/>
        <v>0.15107924610042817</v>
      </c>
      <c r="Q417" s="66">
        <f t="shared" si="1003"/>
        <v>-0.28516075115948475</v>
      </c>
      <c r="R417" s="66">
        <f t="shared" si="1004"/>
        <v>-2.0778535618777613E-2</v>
      </c>
      <c r="S417" s="66">
        <f t="shared" si="1005"/>
        <v>1.4309281642539015E-2</v>
      </c>
      <c r="T417" s="66">
        <f t="shared" si="1006"/>
        <v>2.2574990683661818E-2</v>
      </c>
      <c r="U417" s="66">
        <f t="shared" si="1007"/>
        <v>0.17741246853383547</v>
      </c>
      <c r="V417" s="66">
        <f t="shared" si="1008"/>
        <v>-0.19488103276902219</v>
      </c>
      <c r="W417" s="66">
        <f t="shared" si="1009"/>
        <v>-0.34473115014623834</v>
      </c>
      <c r="X417" s="66">
        <f t="shared" si="1010"/>
        <v>-2.015650672927053E-2</v>
      </c>
      <c r="Y417" s="66">
        <f t="shared" si="1011"/>
        <v>-0.15248202224690555</v>
      </c>
      <c r="Z417" s="66">
        <f t="shared" si="1012"/>
        <v>0.43193503706271202</v>
      </c>
      <c r="AA417" s="66">
        <f t="shared" si="1013"/>
        <v>-0.22612150972049133</v>
      </c>
      <c r="AB417" s="66">
        <f t="shared" si="1014"/>
        <v>-8.8601186922955905E-2</v>
      </c>
      <c r="AC417" s="66">
        <f t="shared" si="1015"/>
        <v>1.5067374386418612E-2</v>
      </c>
      <c r="AD417" s="66">
        <f t="shared" si="1016"/>
        <v>0.22190434308480986</v>
      </c>
      <c r="AF417" s="4"/>
      <c r="AH417" s="3">
        <v>182</v>
      </c>
      <c r="AI417" s="66">
        <f t="shared" si="1017"/>
        <v>-0.50019468406788481</v>
      </c>
      <c r="AJ417" s="66">
        <f t="shared" si="1018"/>
        <v>-0.41091428468671493</v>
      </c>
      <c r="AK417" s="66">
        <f t="shared" si="1018"/>
        <v>-0.3760741700360079</v>
      </c>
      <c r="AL417" s="66">
        <f t="shared" si="1018"/>
        <v>-0.6528723799707622</v>
      </c>
      <c r="AM417" s="66">
        <f t="shared" si="1018"/>
        <v>-0.5343948041822385</v>
      </c>
      <c r="AN417" s="66">
        <f t="shared" si="1018"/>
        <v>-0.32420412365379819</v>
      </c>
      <c r="AO417" s="66">
        <f t="shared" si="1018"/>
        <v>-0.40008152162931016</v>
      </c>
      <c r="AP417" s="66">
        <f t="shared" si="1018"/>
        <v>-0.55234966082427572</v>
      </c>
      <c r="AQ417" s="66">
        <f t="shared" si="1018"/>
        <v>-0.51789505848297845</v>
      </c>
      <c r="AR417" s="66">
        <f t="shared" si="1018"/>
        <v>-0.29475676153454117</v>
      </c>
      <c r="AS417" s="66">
        <f t="shared" si="1018"/>
        <v>-0.45170157306350467</v>
      </c>
      <c r="AT417" s="66">
        <f t="shared" si="1018"/>
        <v>-0.63629812159438526</v>
      </c>
      <c r="AU417" s="66">
        <f t="shared" si="1018"/>
        <v>-0.39906500323906552</v>
      </c>
      <c r="AV417" s="66">
        <f t="shared" si="1018"/>
        <v>-0.51227435705716129</v>
      </c>
      <c r="AW417" s="66">
        <f t="shared" si="1018"/>
        <v>-0.49788844175289598</v>
      </c>
      <c r="AX417" s="66">
        <f t="shared" si="1018"/>
        <v>-0.33641832583638315</v>
      </c>
      <c r="AY417" s="66">
        <f t="shared" si="1018"/>
        <v>-0.37912224046345838</v>
      </c>
      <c r="AZ417" s="66">
        <f t="shared" si="1018"/>
        <v>-0.2447546329814132</v>
      </c>
      <c r="BA417" s="66">
        <f t="shared" si="1018"/>
        <v>-0.3461586475857375</v>
      </c>
      <c r="BB417" s="66">
        <f t="shared" si="1018"/>
        <v>-0.42643578569095758</v>
      </c>
      <c r="BC417" s="66">
        <f t="shared" si="1018"/>
        <v>-0.4299355771752843</v>
      </c>
      <c r="BD417" s="66">
        <f t="shared" si="1018"/>
        <v>-0.51685042148932991</v>
      </c>
      <c r="BE417" s="66">
        <f t="shared" si="1018"/>
        <v>-0.13273297800705242</v>
      </c>
      <c r="BF417" s="66">
        <f t="shared" si="1018"/>
        <v>-0.46434615251266798</v>
      </c>
      <c r="BG417" s="66">
        <f t="shared" si="1018"/>
        <v>-0.51052930252178985</v>
      </c>
      <c r="BH417" s="66">
        <f t="shared" si="1018"/>
        <v>-0.44849938182273824</v>
      </c>
      <c r="BI417" s="66">
        <f t="shared" si="1018"/>
        <v>-0.19109279949672242</v>
      </c>
      <c r="BJ417" s="66">
        <f t="shared" si="1018"/>
        <v>-0.42547559967996518</v>
      </c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</row>
    <row r="418" spans="2:87" x14ac:dyDescent="0.3">
      <c r="B418" s="54"/>
      <c r="C418" s="3">
        <v>183</v>
      </c>
      <c r="D418" s="66">
        <f t="shared" si="990"/>
        <v>-0.13694531310370844</v>
      </c>
      <c r="E418" s="66">
        <f t="shared" si="991"/>
        <v>0.21052788131212133</v>
      </c>
      <c r="F418" s="66">
        <f t="shared" si="992"/>
        <v>0.25305497431237206</v>
      </c>
      <c r="G418" s="66">
        <f t="shared" si="993"/>
        <v>-0.10637515036415403</v>
      </c>
      <c r="H418" s="66">
        <f t="shared" si="994"/>
        <v>-1.3018705556592956E-2</v>
      </c>
      <c r="I418" s="66">
        <f t="shared" si="995"/>
        <v>0.32878620450652207</v>
      </c>
      <c r="J418" s="66">
        <f t="shared" si="996"/>
        <v>4.5481601114036367E-2</v>
      </c>
      <c r="K418" s="66">
        <f t="shared" si="997"/>
        <v>-0.10390476079975806</v>
      </c>
      <c r="L418" s="66">
        <f t="shared" si="998"/>
        <v>-0.20731405535004213</v>
      </c>
      <c r="M418" s="66">
        <f t="shared" si="999"/>
        <v>-0.14805734901325729</v>
      </c>
      <c r="N418" s="66">
        <f t="shared" si="1000"/>
        <v>0.28479058100446641</v>
      </c>
      <c r="O418" s="66">
        <f t="shared" si="1001"/>
        <v>-0.56705350500729701</v>
      </c>
      <c r="P418" s="66">
        <f t="shared" si="1002"/>
        <v>0.15107924610042817</v>
      </c>
      <c r="Q418" s="66">
        <f t="shared" si="1003"/>
        <v>-0.28516075115948475</v>
      </c>
      <c r="R418" s="66">
        <f t="shared" si="1004"/>
        <v>-2.0778535618777613E-2</v>
      </c>
      <c r="S418" s="66">
        <f t="shared" si="1005"/>
        <v>1.4309281642539015E-2</v>
      </c>
      <c r="T418" s="66">
        <f t="shared" si="1006"/>
        <v>2.2574990683661818E-2</v>
      </c>
      <c r="U418" s="66">
        <f t="shared" si="1007"/>
        <v>0.17741246853383547</v>
      </c>
      <c r="V418" s="66">
        <f t="shared" si="1008"/>
        <v>-0.19488103276902219</v>
      </c>
      <c r="W418" s="66">
        <f t="shared" si="1009"/>
        <v>-0.34473115014623834</v>
      </c>
      <c r="X418" s="66">
        <f t="shared" si="1010"/>
        <v>-2.015650672927053E-2</v>
      </c>
      <c r="Y418" s="66">
        <f t="shared" si="1011"/>
        <v>-0.15248202224690555</v>
      </c>
      <c r="Z418" s="66">
        <f t="shared" si="1012"/>
        <v>0.43193503706271202</v>
      </c>
      <c r="AA418" s="66">
        <f t="shared" si="1013"/>
        <v>-0.22612150972049133</v>
      </c>
      <c r="AB418" s="66">
        <f t="shared" si="1014"/>
        <v>-8.8601186922955905E-2</v>
      </c>
      <c r="AC418" s="66">
        <f t="shared" si="1015"/>
        <v>1.5067374386418612E-2</v>
      </c>
      <c r="AD418" s="66">
        <f t="shared" si="1016"/>
        <v>0.22190434308480986</v>
      </c>
      <c r="AF418" s="4"/>
      <c r="AH418" s="3">
        <v>183</v>
      </c>
      <c r="AI418" s="66">
        <f t="shared" si="1017"/>
        <v>-0.50019468406788481</v>
      </c>
      <c r="AJ418" s="66">
        <f t="shared" si="1018"/>
        <v>-0.41091428468671493</v>
      </c>
      <c r="AK418" s="66">
        <f t="shared" si="1018"/>
        <v>-0.3760741700360079</v>
      </c>
      <c r="AL418" s="66">
        <f t="shared" si="1018"/>
        <v>-0.6528723799707622</v>
      </c>
      <c r="AM418" s="66">
        <f t="shared" si="1018"/>
        <v>-0.5343948041822385</v>
      </c>
      <c r="AN418" s="66">
        <f t="shared" si="1018"/>
        <v>-0.32420412365379819</v>
      </c>
      <c r="AO418" s="66">
        <f t="shared" si="1018"/>
        <v>-0.40008152162931016</v>
      </c>
      <c r="AP418" s="66">
        <f t="shared" si="1018"/>
        <v>-0.55234966082427572</v>
      </c>
      <c r="AQ418" s="66">
        <f t="shared" si="1018"/>
        <v>-0.51789505848297845</v>
      </c>
      <c r="AR418" s="66">
        <f t="shared" si="1018"/>
        <v>-0.29475676153454117</v>
      </c>
      <c r="AS418" s="66">
        <f t="shared" si="1018"/>
        <v>-0.45170157306350467</v>
      </c>
      <c r="AT418" s="66">
        <f t="shared" si="1018"/>
        <v>-0.63629812159438526</v>
      </c>
      <c r="AU418" s="66">
        <f t="shared" si="1018"/>
        <v>-0.39906500323906552</v>
      </c>
      <c r="AV418" s="66">
        <f t="shared" si="1018"/>
        <v>-0.51227435705716129</v>
      </c>
      <c r="AW418" s="66">
        <f t="shared" si="1018"/>
        <v>-0.49788844175289598</v>
      </c>
      <c r="AX418" s="66">
        <f t="shared" si="1018"/>
        <v>-0.33641832583638315</v>
      </c>
      <c r="AY418" s="66">
        <f t="shared" si="1018"/>
        <v>-0.37912224046345838</v>
      </c>
      <c r="AZ418" s="66">
        <f t="shared" si="1018"/>
        <v>-0.2447546329814132</v>
      </c>
      <c r="BA418" s="66">
        <f t="shared" si="1018"/>
        <v>-0.3461586475857375</v>
      </c>
      <c r="BB418" s="66">
        <f t="shared" si="1018"/>
        <v>-0.42643578569095758</v>
      </c>
      <c r="BC418" s="66">
        <f t="shared" si="1018"/>
        <v>-0.4299355771752843</v>
      </c>
      <c r="BD418" s="66">
        <f t="shared" si="1018"/>
        <v>-0.51685042148932991</v>
      </c>
      <c r="BE418" s="66">
        <f t="shared" si="1018"/>
        <v>-0.13273297800705242</v>
      </c>
      <c r="BF418" s="66">
        <f t="shared" si="1018"/>
        <v>-0.46434615251266798</v>
      </c>
      <c r="BG418" s="66">
        <f t="shared" si="1018"/>
        <v>-0.51052930252178985</v>
      </c>
      <c r="BH418" s="66">
        <f t="shared" si="1018"/>
        <v>-0.44849938182273824</v>
      </c>
      <c r="BI418" s="66">
        <f t="shared" si="1018"/>
        <v>-0.19109279949672242</v>
      </c>
      <c r="BJ418" s="66">
        <f t="shared" si="1018"/>
        <v>-0.42547559967996518</v>
      </c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</row>
    <row r="419" spans="2:87" x14ac:dyDescent="0.3">
      <c r="B419" s="54"/>
      <c r="C419" s="3">
        <v>184</v>
      </c>
      <c r="D419" s="66">
        <f t="shared" si="990"/>
        <v>-0.13694531310370844</v>
      </c>
      <c r="E419" s="66">
        <f t="shared" si="991"/>
        <v>0.21052788131212133</v>
      </c>
      <c r="F419" s="66">
        <f t="shared" si="992"/>
        <v>0.25305497431237206</v>
      </c>
      <c r="G419" s="66">
        <f t="shared" si="993"/>
        <v>-0.10637515036415403</v>
      </c>
      <c r="H419" s="66">
        <f t="shared" si="994"/>
        <v>-1.3018705556592956E-2</v>
      </c>
      <c r="I419" s="66">
        <f t="shared" si="995"/>
        <v>0.32878620450652207</v>
      </c>
      <c r="J419" s="66">
        <f t="shared" si="996"/>
        <v>4.5481601114036367E-2</v>
      </c>
      <c r="K419" s="66">
        <f t="shared" si="997"/>
        <v>-0.10390476079975806</v>
      </c>
      <c r="L419" s="66">
        <f t="shared" si="998"/>
        <v>-0.20731405535004213</v>
      </c>
      <c r="M419" s="66">
        <f t="shared" si="999"/>
        <v>-0.14805734901325729</v>
      </c>
      <c r="N419" s="66">
        <f t="shared" si="1000"/>
        <v>0.28479058100446641</v>
      </c>
      <c r="O419" s="66">
        <f t="shared" si="1001"/>
        <v>-0.56705350500729701</v>
      </c>
      <c r="P419" s="66">
        <f t="shared" si="1002"/>
        <v>0.15107924610042817</v>
      </c>
      <c r="Q419" s="66">
        <f t="shared" si="1003"/>
        <v>-0.28516075115948475</v>
      </c>
      <c r="R419" s="66">
        <f t="shared" si="1004"/>
        <v>-2.0778535618777613E-2</v>
      </c>
      <c r="S419" s="66">
        <f t="shared" si="1005"/>
        <v>1.4309281642539015E-2</v>
      </c>
      <c r="T419" s="66">
        <f t="shared" si="1006"/>
        <v>2.2574990683661818E-2</v>
      </c>
      <c r="U419" s="66">
        <f t="shared" si="1007"/>
        <v>0.17741246853383547</v>
      </c>
      <c r="V419" s="66">
        <f t="shared" si="1008"/>
        <v>-0.19488103276902219</v>
      </c>
      <c r="W419" s="66">
        <f t="shared" si="1009"/>
        <v>-0.34473115014623834</v>
      </c>
      <c r="X419" s="66">
        <f t="shared" si="1010"/>
        <v>-2.015650672927053E-2</v>
      </c>
      <c r="Y419" s="66">
        <f t="shared" si="1011"/>
        <v>-0.15248202224690555</v>
      </c>
      <c r="Z419" s="66">
        <f t="shared" si="1012"/>
        <v>0.43193503706271202</v>
      </c>
      <c r="AA419" s="66">
        <f t="shared" si="1013"/>
        <v>-0.22612150972049133</v>
      </c>
      <c r="AB419" s="66">
        <f t="shared" si="1014"/>
        <v>-8.8601186922955905E-2</v>
      </c>
      <c r="AC419" s="66">
        <f t="shared" si="1015"/>
        <v>1.5067374386418612E-2</v>
      </c>
      <c r="AD419" s="66">
        <f t="shared" si="1016"/>
        <v>0.22190434308480986</v>
      </c>
      <c r="AF419" s="4"/>
      <c r="AH419" s="3">
        <v>184</v>
      </c>
      <c r="AI419" s="66">
        <f t="shared" si="1017"/>
        <v>-0.50019468406788481</v>
      </c>
      <c r="AJ419" s="66">
        <f t="shared" si="1018"/>
        <v>-0.41091428468671493</v>
      </c>
      <c r="AK419" s="66">
        <f t="shared" si="1018"/>
        <v>-0.3760741700360079</v>
      </c>
      <c r="AL419" s="66">
        <f t="shared" si="1018"/>
        <v>-0.6528723799707622</v>
      </c>
      <c r="AM419" s="66">
        <f t="shared" si="1018"/>
        <v>-0.5343948041822385</v>
      </c>
      <c r="AN419" s="66">
        <f t="shared" si="1018"/>
        <v>-0.32420412365379819</v>
      </c>
      <c r="AO419" s="66">
        <f t="shared" si="1018"/>
        <v>-0.40008152162931016</v>
      </c>
      <c r="AP419" s="66">
        <f t="shared" si="1018"/>
        <v>-0.55234966082427572</v>
      </c>
      <c r="AQ419" s="66">
        <f t="shared" si="1018"/>
        <v>-0.51789505848297845</v>
      </c>
      <c r="AR419" s="66">
        <f t="shared" si="1018"/>
        <v>-0.29475676153454117</v>
      </c>
      <c r="AS419" s="66">
        <f t="shared" si="1018"/>
        <v>-0.45170157306350467</v>
      </c>
      <c r="AT419" s="66">
        <f t="shared" si="1018"/>
        <v>-0.63629812159438526</v>
      </c>
      <c r="AU419" s="66">
        <f t="shared" si="1018"/>
        <v>-0.39906500323906552</v>
      </c>
      <c r="AV419" s="66">
        <f t="shared" si="1018"/>
        <v>-0.51227435705716129</v>
      </c>
      <c r="AW419" s="66">
        <f t="shared" si="1018"/>
        <v>-0.49788844175289598</v>
      </c>
      <c r="AX419" s="66">
        <f t="shared" si="1018"/>
        <v>-0.33641832583638315</v>
      </c>
      <c r="AY419" s="66">
        <f t="shared" si="1018"/>
        <v>-0.37912224046345838</v>
      </c>
      <c r="AZ419" s="66">
        <f t="shared" si="1018"/>
        <v>-0.2447546329814132</v>
      </c>
      <c r="BA419" s="66">
        <f t="shared" si="1018"/>
        <v>-0.3461586475857375</v>
      </c>
      <c r="BB419" s="66">
        <f t="shared" si="1018"/>
        <v>-0.42643578569095758</v>
      </c>
      <c r="BC419" s="66">
        <f t="shared" si="1018"/>
        <v>-0.4299355771752843</v>
      </c>
      <c r="BD419" s="66">
        <f t="shared" si="1018"/>
        <v>-0.51685042148932991</v>
      </c>
      <c r="BE419" s="66">
        <f t="shared" si="1018"/>
        <v>-0.13273297800705242</v>
      </c>
      <c r="BF419" s="66">
        <f t="shared" si="1018"/>
        <v>-0.46434615251266798</v>
      </c>
      <c r="BG419" s="66">
        <f t="shared" si="1018"/>
        <v>-0.51052930252178985</v>
      </c>
      <c r="BH419" s="66">
        <f t="shared" si="1018"/>
        <v>-0.44849938182273824</v>
      </c>
      <c r="BI419" s="66">
        <f t="shared" si="1018"/>
        <v>-0.19109279949672242</v>
      </c>
      <c r="BJ419" s="66">
        <f t="shared" si="1018"/>
        <v>-0.42547559967996518</v>
      </c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</row>
    <row r="420" spans="2:87" x14ac:dyDescent="0.3">
      <c r="B420" s="54"/>
      <c r="C420" s="3">
        <v>185</v>
      </c>
      <c r="D420" s="66">
        <f t="shared" si="990"/>
        <v>-0.13694531310370844</v>
      </c>
      <c r="E420" s="66">
        <f t="shared" si="991"/>
        <v>0.21052788131212133</v>
      </c>
      <c r="F420" s="66">
        <f t="shared" si="992"/>
        <v>0.25305497431237206</v>
      </c>
      <c r="G420" s="66">
        <f t="shared" si="993"/>
        <v>-0.10637515036415403</v>
      </c>
      <c r="H420" s="66">
        <f t="shared" si="994"/>
        <v>-1.3018705556592956E-2</v>
      </c>
      <c r="I420" s="66">
        <f t="shared" si="995"/>
        <v>0.32878620450652207</v>
      </c>
      <c r="J420" s="66">
        <f t="shared" si="996"/>
        <v>4.5481601114036367E-2</v>
      </c>
      <c r="K420" s="66">
        <f t="shared" si="997"/>
        <v>-0.10390476079975806</v>
      </c>
      <c r="L420" s="66">
        <f t="shared" si="998"/>
        <v>-0.20731405535004213</v>
      </c>
      <c r="M420" s="66">
        <f t="shared" si="999"/>
        <v>-0.14805734901325729</v>
      </c>
      <c r="N420" s="66">
        <f t="shared" si="1000"/>
        <v>0.28479058100446641</v>
      </c>
      <c r="O420" s="66">
        <f t="shared" si="1001"/>
        <v>-0.56705350500729701</v>
      </c>
      <c r="P420" s="66">
        <f t="shared" si="1002"/>
        <v>0.15107924610042817</v>
      </c>
      <c r="Q420" s="66">
        <f t="shared" si="1003"/>
        <v>-0.28516075115948475</v>
      </c>
      <c r="R420" s="66">
        <f t="shared" si="1004"/>
        <v>-2.0778535618777613E-2</v>
      </c>
      <c r="S420" s="66">
        <f t="shared" si="1005"/>
        <v>1.4309281642539015E-2</v>
      </c>
      <c r="T420" s="66">
        <f t="shared" si="1006"/>
        <v>2.2574990683661818E-2</v>
      </c>
      <c r="U420" s="66">
        <f t="shared" si="1007"/>
        <v>0.17741246853383547</v>
      </c>
      <c r="V420" s="66">
        <f t="shared" si="1008"/>
        <v>-0.19488103276902219</v>
      </c>
      <c r="W420" s="66">
        <f t="shared" si="1009"/>
        <v>-0.34473115014623834</v>
      </c>
      <c r="X420" s="66">
        <f t="shared" si="1010"/>
        <v>-2.015650672927053E-2</v>
      </c>
      <c r="Y420" s="66">
        <f t="shared" si="1011"/>
        <v>-0.15248202224690555</v>
      </c>
      <c r="Z420" s="66">
        <f t="shared" si="1012"/>
        <v>0.43193503706271202</v>
      </c>
      <c r="AA420" s="66">
        <f t="shared" si="1013"/>
        <v>-0.22612150972049133</v>
      </c>
      <c r="AB420" s="66">
        <f t="shared" si="1014"/>
        <v>-8.8601186922955905E-2</v>
      </c>
      <c r="AC420" s="66">
        <f t="shared" si="1015"/>
        <v>1.5067374386418612E-2</v>
      </c>
      <c r="AD420" s="66">
        <f t="shared" si="1016"/>
        <v>0.22190434308480986</v>
      </c>
      <c r="AF420" s="4"/>
      <c r="AH420" s="3">
        <v>185</v>
      </c>
      <c r="AI420" s="66">
        <f t="shared" si="1017"/>
        <v>-0.50019468406788481</v>
      </c>
      <c r="AJ420" s="66">
        <f t="shared" si="1018"/>
        <v>-0.41091428468671493</v>
      </c>
      <c r="AK420" s="66">
        <f t="shared" si="1018"/>
        <v>-0.3760741700360079</v>
      </c>
      <c r="AL420" s="66">
        <f t="shared" si="1018"/>
        <v>-0.6528723799707622</v>
      </c>
      <c r="AM420" s="66">
        <f t="shared" si="1018"/>
        <v>-0.5343948041822385</v>
      </c>
      <c r="AN420" s="66">
        <f t="shared" si="1018"/>
        <v>-0.32420412365379819</v>
      </c>
      <c r="AO420" s="66">
        <f t="shared" si="1018"/>
        <v>-0.40008152162931016</v>
      </c>
      <c r="AP420" s="66">
        <f t="shared" si="1018"/>
        <v>-0.55234966082427572</v>
      </c>
      <c r="AQ420" s="66">
        <f t="shared" si="1018"/>
        <v>-0.51789505848297845</v>
      </c>
      <c r="AR420" s="66">
        <f t="shared" si="1018"/>
        <v>-0.29475676153454117</v>
      </c>
      <c r="AS420" s="66">
        <f t="shared" si="1018"/>
        <v>-0.45170157306350467</v>
      </c>
      <c r="AT420" s="66">
        <f t="shared" si="1018"/>
        <v>-0.63629812159438526</v>
      </c>
      <c r="AU420" s="66">
        <f t="shared" si="1018"/>
        <v>-0.39906500323906552</v>
      </c>
      <c r="AV420" s="66">
        <f t="shared" si="1018"/>
        <v>-0.51227435705716129</v>
      </c>
      <c r="AW420" s="66">
        <f t="shared" si="1018"/>
        <v>-0.49788844175289598</v>
      </c>
      <c r="AX420" s="66">
        <f t="shared" si="1018"/>
        <v>-0.33641832583638315</v>
      </c>
      <c r="AY420" s="66">
        <f t="shared" si="1018"/>
        <v>-0.37912224046345838</v>
      </c>
      <c r="AZ420" s="66">
        <f t="shared" si="1018"/>
        <v>-0.2447546329814132</v>
      </c>
      <c r="BA420" s="66">
        <f t="shared" si="1018"/>
        <v>-0.3461586475857375</v>
      </c>
      <c r="BB420" s="66">
        <f t="shared" si="1018"/>
        <v>-0.42643578569095758</v>
      </c>
      <c r="BC420" s="66">
        <f t="shared" si="1018"/>
        <v>-0.4299355771752843</v>
      </c>
      <c r="BD420" s="66">
        <f t="shared" si="1018"/>
        <v>-0.51685042148932991</v>
      </c>
      <c r="BE420" s="66">
        <f t="shared" si="1018"/>
        <v>-0.13273297800705242</v>
      </c>
      <c r="BF420" s="66">
        <f t="shared" si="1018"/>
        <v>-0.46434615251266798</v>
      </c>
      <c r="BG420" s="66">
        <f t="shared" si="1018"/>
        <v>-0.51052930252178985</v>
      </c>
      <c r="BH420" s="66">
        <f t="shared" si="1018"/>
        <v>-0.44849938182273824</v>
      </c>
      <c r="BI420" s="66">
        <f t="shared" si="1018"/>
        <v>-0.19109279949672242</v>
      </c>
      <c r="BJ420" s="66">
        <f t="shared" si="1018"/>
        <v>-0.42547559967996518</v>
      </c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</row>
    <row r="421" spans="2:87" x14ac:dyDescent="0.3">
      <c r="B421" s="54"/>
      <c r="C421" s="3">
        <v>186</v>
      </c>
      <c r="D421" s="66">
        <f t="shared" si="990"/>
        <v>-0.13694531310370844</v>
      </c>
      <c r="E421" s="66">
        <f t="shared" si="991"/>
        <v>0.21052788131212133</v>
      </c>
      <c r="F421" s="66">
        <f t="shared" si="992"/>
        <v>0.25305497431237206</v>
      </c>
      <c r="G421" s="66">
        <f t="shared" si="993"/>
        <v>-0.10637515036415403</v>
      </c>
      <c r="H421" s="66">
        <f t="shared" si="994"/>
        <v>-1.3018705556592956E-2</v>
      </c>
      <c r="I421" s="66">
        <f t="shared" si="995"/>
        <v>0.32878620450652207</v>
      </c>
      <c r="J421" s="66">
        <f t="shared" si="996"/>
        <v>4.5481601114036367E-2</v>
      </c>
      <c r="K421" s="66">
        <f t="shared" si="997"/>
        <v>-0.10390476079975806</v>
      </c>
      <c r="L421" s="66">
        <f t="shared" si="998"/>
        <v>-0.20731405535004213</v>
      </c>
      <c r="M421" s="66">
        <f t="shared" si="999"/>
        <v>-0.14805734901325729</v>
      </c>
      <c r="N421" s="66">
        <f t="shared" si="1000"/>
        <v>0.28479058100446641</v>
      </c>
      <c r="O421" s="66">
        <f t="shared" si="1001"/>
        <v>-0.56705350500729701</v>
      </c>
      <c r="P421" s="66">
        <f t="shared" si="1002"/>
        <v>0.15107924610042817</v>
      </c>
      <c r="Q421" s="66">
        <f t="shared" si="1003"/>
        <v>-0.28516075115948475</v>
      </c>
      <c r="R421" s="66">
        <f t="shared" si="1004"/>
        <v>-2.0778535618777613E-2</v>
      </c>
      <c r="S421" s="66">
        <f t="shared" si="1005"/>
        <v>1.4309281642539015E-2</v>
      </c>
      <c r="T421" s="66">
        <f t="shared" si="1006"/>
        <v>2.2574990683661818E-2</v>
      </c>
      <c r="U421" s="66">
        <f t="shared" si="1007"/>
        <v>0.17741246853383547</v>
      </c>
      <c r="V421" s="66">
        <f t="shared" si="1008"/>
        <v>-0.19488103276902219</v>
      </c>
      <c r="W421" s="66">
        <f t="shared" si="1009"/>
        <v>-0.34473115014623834</v>
      </c>
      <c r="X421" s="66">
        <f t="shared" si="1010"/>
        <v>-2.015650672927053E-2</v>
      </c>
      <c r="Y421" s="66">
        <f t="shared" si="1011"/>
        <v>-0.15248202224690555</v>
      </c>
      <c r="Z421" s="66">
        <f t="shared" si="1012"/>
        <v>0.43193503706271202</v>
      </c>
      <c r="AA421" s="66">
        <f t="shared" si="1013"/>
        <v>-0.22612150972049133</v>
      </c>
      <c r="AB421" s="66">
        <f t="shared" si="1014"/>
        <v>-8.8601186922955905E-2</v>
      </c>
      <c r="AC421" s="66">
        <f t="shared" si="1015"/>
        <v>1.5067374386418612E-2</v>
      </c>
      <c r="AD421" s="66">
        <f t="shared" si="1016"/>
        <v>0.22190434308480986</v>
      </c>
      <c r="AF421" s="4"/>
      <c r="AH421" s="3">
        <v>186</v>
      </c>
      <c r="AI421" s="66">
        <f t="shared" si="1017"/>
        <v>-0.50019468406788481</v>
      </c>
      <c r="AJ421" s="66">
        <f t="shared" si="1018"/>
        <v>-0.41091428468671493</v>
      </c>
      <c r="AK421" s="66">
        <f t="shared" si="1018"/>
        <v>-0.3760741700360079</v>
      </c>
      <c r="AL421" s="66">
        <f t="shared" si="1018"/>
        <v>-0.6528723799707622</v>
      </c>
      <c r="AM421" s="66">
        <f t="shared" si="1018"/>
        <v>-0.5343948041822385</v>
      </c>
      <c r="AN421" s="66">
        <f t="shared" si="1018"/>
        <v>-0.32420412365379819</v>
      </c>
      <c r="AO421" s="66">
        <f t="shared" si="1018"/>
        <v>-0.40008152162931016</v>
      </c>
      <c r="AP421" s="66">
        <f t="shared" si="1018"/>
        <v>-0.55234966082427572</v>
      </c>
      <c r="AQ421" s="66">
        <f t="shared" si="1018"/>
        <v>-0.51789505848297845</v>
      </c>
      <c r="AR421" s="66">
        <f t="shared" si="1018"/>
        <v>-0.29475676153454117</v>
      </c>
      <c r="AS421" s="66">
        <f t="shared" si="1018"/>
        <v>-0.45170157306350467</v>
      </c>
      <c r="AT421" s="66">
        <f t="shared" si="1018"/>
        <v>-0.63629812159438526</v>
      </c>
      <c r="AU421" s="66">
        <f t="shared" si="1018"/>
        <v>-0.39906500323906552</v>
      </c>
      <c r="AV421" s="66">
        <f t="shared" si="1018"/>
        <v>-0.51227435705716129</v>
      </c>
      <c r="AW421" s="66">
        <f t="shared" si="1018"/>
        <v>-0.49788844175289598</v>
      </c>
      <c r="AX421" s="66">
        <f t="shared" si="1018"/>
        <v>-0.33641832583638315</v>
      </c>
      <c r="AY421" s="66">
        <f t="shared" si="1018"/>
        <v>-0.37912224046345838</v>
      </c>
      <c r="AZ421" s="66">
        <f t="shared" si="1018"/>
        <v>-0.2447546329814132</v>
      </c>
      <c r="BA421" s="66">
        <f t="shared" si="1018"/>
        <v>-0.3461586475857375</v>
      </c>
      <c r="BB421" s="66">
        <f t="shared" si="1018"/>
        <v>-0.42643578569095758</v>
      </c>
      <c r="BC421" s="66">
        <f t="shared" si="1018"/>
        <v>-0.4299355771752843</v>
      </c>
      <c r="BD421" s="66">
        <f t="shared" si="1018"/>
        <v>-0.51685042148932991</v>
      </c>
      <c r="BE421" s="66">
        <f t="shared" si="1018"/>
        <v>-0.13273297800705242</v>
      </c>
      <c r="BF421" s="66">
        <f t="shared" si="1018"/>
        <v>-0.46434615251266798</v>
      </c>
      <c r="BG421" s="66">
        <f t="shared" si="1018"/>
        <v>-0.51052930252178985</v>
      </c>
      <c r="BH421" s="66">
        <f t="shared" si="1018"/>
        <v>-0.44849938182273824</v>
      </c>
      <c r="BI421" s="66">
        <f t="shared" si="1018"/>
        <v>-0.19109279949672242</v>
      </c>
      <c r="BJ421" s="66">
        <f t="shared" si="1018"/>
        <v>-0.42547559967996518</v>
      </c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</row>
    <row r="422" spans="2:87" x14ac:dyDescent="0.3">
      <c r="B422" s="54"/>
      <c r="C422" s="3">
        <v>187</v>
      </c>
      <c r="D422" s="66">
        <f t="shared" si="990"/>
        <v>-0.13694531310370844</v>
      </c>
      <c r="E422" s="66">
        <f t="shared" si="991"/>
        <v>0.21052788131212133</v>
      </c>
      <c r="F422" s="66">
        <f t="shared" si="992"/>
        <v>0.25305497431237206</v>
      </c>
      <c r="G422" s="66">
        <f t="shared" si="993"/>
        <v>-0.10637515036415403</v>
      </c>
      <c r="H422" s="66">
        <f t="shared" si="994"/>
        <v>-1.3018705556592956E-2</v>
      </c>
      <c r="I422" s="66">
        <f t="shared" si="995"/>
        <v>0.32878620450652207</v>
      </c>
      <c r="J422" s="66">
        <f t="shared" si="996"/>
        <v>4.5481601114036367E-2</v>
      </c>
      <c r="K422" s="66">
        <f t="shared" si="997"/>
        <v>-0.10390476079975806</v>
      </c>
      <c r="L422" s="66">
        <f t="shared" si="998"/>
        <v>-0.20731405535004213</v>
      </c>
      <c r="M422" s="66">
        <f t="shared" si="999"/>
        <v>-0.14805734901325729</v>
      </c>
      <c r="N422" s="66">
        <f t="shared" si="1000"/>
        <v>0.28479058100446641</v>
      </c>
      <c r="O422" s="66">
        <f t="shared" si="1001"/>
        <v>-0.56705350500729701</v>
      </c>
      <c r="P422" s="66">
        <f t="shared" si="1002"/>
        <v>0.15107924610042817</v>
      </c>
      <c r="Q422" s="66">
        <f t="shared" si="1003"/>
        <v>-0.28516075115948475</v>
      </c>
      <c r="R422" s="66">
        <f t="shared" si="1004"/>
        <v>-2.0778535618777613E-2</v>
      </c>
      <c r="S422" s="66">
        <f t="shared" si="1005"/>
        <v>1.4309281642539015E-2</v>
      </c>
      <c r="T422" s="66">
        <f t="shared" si="1006"/>
        <v>2.2574990683661818E-2</v>
      </c>
      <c r="U422" s="66">
        <f t="shared" si="1007"/>
        <v>0.17741246853383547</v>
      </c>
      <c r="V422" s="66">
        <f t="shared" si="1008"/>
        <v>-0.19488103276902219</v>
      </c>
      <c r="W422" s="66">
        <f t="shared" si="1009"/>
        <v>-0.34473115014623834</v>
      </c>
      <c r="X422" s="66">
        <f t="shared" si="1010"/>
        <v>-2.015650672927053E-2</v>
      </c>
      <c r="Y422" s="66">
        <f t="shared" si="1011"/>
        <v>-0.15248202224690555</v>
      </c>
      <c r="Z422" s="66">
        <f t="shared" si="1012"/>
        <v>0.43193503706271202</v>
      </c>
      <c r="AA422" s="66">
        <f t="shared" si="1013"/>
        <v>-0.22612150972049133</v>
      </c>
      <c r="AB422" s="66">
        <f>AB$231</f>
        <v>-8.8601186922955905E-2</v>
      </c>
      <c r="AC422" s="66">
        <f>AC$231</f>
        <v>1.5067374386418612E-2</v>
      </c>
      <c r="AD422" s="66">
        <f>AD$231</f>
        <v>0.22190434308480986</v>
      </c>
      <c r="AG422" s="4"/>
      <c r="AH422" s="3">
        <v>187</v>
      </c>
      <c r="AI422" s="66">
        <f>AI$231</f>
        <v>-0.50019468406788481</v>
      </c>
      <c r="AJ422" s="66">
        <f t="shared" si="1018"/>
        <v>-0.41091428468671493</v>
      </c>
      <c r="AK422" s="66">
        <f t="shared" si="1018"/>
        <v>-0.3760741700360079</v>
      </c>
      <c r="AL422" s="66">
        <f t="shared" si="1018"/>
        <v>-0.6528723799707622</v>
      </c>
      <c r="AM422" s="66">
        <f t="shared" si="1018"/>
        <v>-0.5343948041822385</v>
      </c>
      <c r="AN422" s="66">
        <f t="shared" si="1018"/>
        <v>-0.32420412365379819</v>
      </c>
      <c r="AO422" s="66">
        <f t="shared" si="1018"/>
        <v>-0.40008152162931016</v>
      </c>
      <c r="AP422" s="66">
        <f t="shared" si="1018"/>
        <v>-0.55234966082427572</v>
      </c>
      <c r="AQ422" s="66">
        <f t="shared" si="1018"/>
        <v>-0.51789505848297845</v>
      </c>
      <c r="AR422" s="66">
        <f t="shared" si="1018"/>
        <v>-0.29475676153454117</v>
      </c>
      <c r="AS422" s="66">
        <f t="shared" si="1018"/>
        <v>-0.45170157306350467</v>
      </c>
      <c r="AT422" s="66">
        <f t="shared" si="1018"/>
        <v>-0.63629812159438526</v>
      </c>
      <c r="AU422" s="66">
        <f t="shared" si="1018"/>
        <v>-0.39906500323906552</v>
      </c>
      <c r="AV422" s="66">
        <f t="shared" si="1018"/>
        <v>-0.51227435705716129</v>
      </c>
      <c r="AW422" s="66">
        <f t="shared" si="1018"/>
        <v>-0.49788844175289598</v>
      </c>
      <c r="AX422" s="66">
        <f t="shared" si="1018"/>
        <v>-0.33641832583638315</v>
      </c>
      <c r="AY422" s="66">
        <f t="shared" si="1018"/>
        <v>-0.37912224046345838</v>
      </c>
      <c r="AZ422" s="66">
        <f t="shared" si="1018"/>
        <v>-0.2447546329814132</v>
      </c>
      <c r="BA422" s="66">
        <f t="shared" si="1018"/>
        <v>-0.3461586475857375</v>
      </c>
      <c r="BB422" s="66">
        <f t="shared" si="1018"/>
        <v>-0.42643578569095758</v>
      </c>
      <c r="BC422" s="66">
        <f t="shared" si="1018"/>
        <v>-0.4299355771752843</v>
      </c>
      <c r="BD422" s="66">
        <f t="shared" si="1018"/>
        <v>-0.51685042148932991</v>
      </c>
      <c r="BE422" s="66">
        <f t="shared" si="1018"/>
        <v>-0.13273297800705242</v>
      </c>
      <c r="BF422" s="66">
        <f t="shared" si="1018"/>
        <v>-0.46434615251266798</v>
      </c>
      <c r="BG422" s="66">
        <f t="shared" si="1018"/>
        <v>-0.51052930252178985</v>
      </c>
      <c r="BH422" s="66">
        <f t="shared" si="1018"/>
        <v>-0.44849938182273824</v>
      </c>
      <c r="BI422" s="66">
        <f t="shared" si="1018"/>
        <v>-0.19109279949672242</v>
      </c>
      <c r="BJ422" s="66">
        <f t="shared" si="1018"/>
        <v>-0.42547559967996518</v>
      </c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</row>
    <row r="423" spans="2:87" x14ac:dyDescent="0.3">
      <c r="B423" s="54"/>
      <c r="G423" s="3"/>
      <c r="AG423" s="4"/>
      <c r="AM423" s="4"/>
      <c r="AO423" s="4"/>
      <c r="BA423" s="3"/>
      <c r="BG423" s="3"/>
      <c r="BI423" s="3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</row>
    <row r="424" spans="2:87" x14ac:dyDescent="0.3">
      <c r="AX424" s="4"/>
      <c r="BA424" s="3"/>
      <c r="BD424" s="4"/>
      <c r="BF424" s="4"/>
      <c r="BG424" s="3"/>
      <c r="BI424" s="3"/>
      <c r="CE424" s="4"/>
      <c r="CF424" s="4"/>
      <c r="CG424" s="4"/>
    </row>
    <row r="425" spans="2:87" x14ac:dyDescent="0.3">
      <c r="BA425" s="3"/>
      <c r="BC425" s="4"/>
      <c r="BG425" s="3"/>
      <c r="BK425" s="4"/>
      <c r="CH425" s="3"/>
      <c r="CI425" s="3"/>
    </row>
    <row r="426" spans="2:87" x14ac:dyDescent="0.3">
      <c r="BA426" s="3"/>
      <c r="BC426" s="4"/>
      <c r="BG426" s="3"/>
      <c r="BK426" s="4"/>
      <c r="CH426" s="3"/>
      <c r="CI426" s="3"/>
    </row>
    <row r="427" spans="2:87" x14ac:dyDescent="0.3">
      <c r="BA427" s="3"/>
      <c r="BC427" s="4"/>
      <c r="BG427" s="3"/>
      <c r="BK427" s="4"/>
      <c r="CH427" s="3"/>
      <c r="CI427" s="3"/>
    </row>
    <row r="428" spans="2:87" x14ac:dyDescent="0.3">
      <c r="BA428" s="3"/>
      <c r="BC428" s="4"/>
      <c r="BG428" s="3"/>
      <c r="BK428" s="4"/>
      <c r="CH428" s="3"/>
      <c r="CI428" s="3"/>
    </row>
    <row r="429" spans="2:87" x14ac:dyDescent="0.3">
      <c r="BA429" s="3"/>
      <c r="BC429" s="4"/>
      <c r="BG429" s="3"/>
      <c r="BK429" s="4"/>
      <c r="CH429" s="3"/>
      <c r="CI429" s="3"/>
    </row>
    <row r="430" spans="2:87" x14ac:dyDescent="0.3">
      <c r="BA430" s="3"/>
      <c r="BC430" s="4"/>
      <c r="BG430" s="3"/>
      <c r="BK430" s="4"/>
      <c r="CH430" s="3"/>
      <c r="CI430" s="3"/>
    </row>
    <row r="431" spans="2:87" x14ac:dyDescent="0.3">
      <c r="BA431" s="3"/>
      <c r="BC431" s="4"/>
      <c r="BG431" s="3"/>
      <c r="BK431" s="4"/>
      <c r="CH431" s="3"/>
      <c r="CI431" s="3"/>
    </row>
    <row r="432" spans="2:87" x14ac:dyDescent="0.3">
      <c r="BA432" s="3"/>
      <c r="BC432" s="4"/>
      <c r="BG432" s="3"/>
      <c r="BK432" s="4"/>
      <c r="CH432" s="3"/>
      <c r="CI432" s="3"/>
    </row>
    <row r="433" spans="1:87" x14ac:dyDescent="0.3">
      <c r="BA433" s="3"/>
      <c r="BC433" s="4"/>
      <c r="BG433" s="3"/>
      <c r="BK433" s="4"/>
      <c r="CH433" s="3"/>
      <c r="CI433" s="3"/>
    </row>
    <row r="434" spans="1:87" x14ac:dyDescent="0.3">
      <c r="BA434" s="3"/>
      <c r="BC434" s="4"/>
      <c r="BG434" s="3"/>
      <c r="BK434" s="4"/>
      <c r="CH434" s="3"/>
      <c r="CI434" s="3"/>
    </row>
    <row r="435" spans="1:87" x14ac:dyDescent="0.3">
      <c r="BA435" s="3"/>
      <c r="BC435" s="4"/>
      <c r="BG435" s="3"/>
      <c r="BK435" s="4"/>
      <c r="CH435" s="3"/>
      <c r="CI435" s="3"/>
    </row>
    <row r="436" spans="1:87" x14ac:dyDescent="0.3">
      <c r="BA436" s="3"/>
      <c r="BC436" s="4"/>
      <c r="BG436" s="3"/>
      <c r="BK436" s="4"/>
      <c r="CH436" s="3"/>
      <c r="CI436" s="3"/>
    </row>
    <row r="437" spans="1:87" x14ac:dyDescent="0.3">
      <c r="BA437" s="3"/>
      <c r="BC437" s="4"/>
      <c r="BG437" s="3"/>
      <c r="BK437" s="4"/>
      <c r="CH437" s="3"/>
      <c r="CI437" s="3"/>
    </row>
    <row r="438" spans="1:87" x14ac:dyDescent="0.3">
      <c r="BA438" s="3"/>
      <c r="BC438" s="4"/>
      <c r="BG438" s="3"/>
      <c r="BK438" s="4"/>
      <c r="CH438" s="3"/>
      <c r="CI438" s="3"/>
    </row>
    <row r="439" spans="1:87" x14ac:dyDescent="0.3">
      <c r="BA439" s="3"/>
      <c r="BC439" s="4"/>
      <c r="BG439" s="3"/>
      <c r="BK439" s="4"/>
      <c r="CH439" s="3"/>
      <c r="CI439" s="3"/>
    </row>
    <row r="440" spans="1:87" x14ac:dyDescent="0.3">
      <c r="BA440" s="3"/>
      <c r="BC440" s="4"/>
      <c r="BG440" s="3"/>
      <c r="BK440" s="4"/>
      <c r="CH440" s="3"/>
      <c r="CI440" s="3"/>
    </row>
    <row r="441" spans="1:87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BA441" s="3"/>
      <c r="BC441" s="4"/>
      <c r="BG441" s="3"/>
      <c r="BK441" s="4"/>
      <c r="CH441" s="3"/>
      <c r="CI441" s="3"/>
    </row>
    <row r="442" spans="1:87" x14ac:dyDescent="0.3">
      <c r="A442" s="4"/>
      <c r="B442" s="64"/>
      <c r="D442" s="7"/>
      <c r="G442" s="3"/>
      <c r="BA442" s="3"/>
      <c r="BC442" s="4"/>
      <c r="BG442" s="3"/>
      <c r="BK442" s="4"/>
      <c r="CH442" s="3"/>
      <c r="CI442" s="3"/>
    </row>
  </sheetData>
  <conditionalFormatting sqref="D210:BG2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1:BG2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2:BG2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8224-8324-451C-8762-7DFF515E3B32}">
  <sheetPr codeName="Tabelle4">
    <pageSetUpPr fitToPage="1"/>
  </sheetPr>
  <dimension ref="A1:AJ75"/>
  <sheetViews>
    <sheetView zoomScale="70" zoomScaleNormal="70" workbookViewId="0"/>
  </sheetViews>
  <sheetFormatPr baseColWidth="10" defaultRowHeight="14.4" x14ac:dyDescent="0.3"/>
  <cols>
    <col min="1" max="1" width="15.09765625" style="3" bestFit="1" customWidth="1"/>
    <col min="2" max="2" width="9.09765625" style="3" bestFit="1" customWidth="1"/>
    <col min="3" max="3" width="13.09765625" style="3" bestFit="1" customWidth="1"/>
    <col min="4" max="4" width="13.5" style="3" bestFit="1" customWidth="1"/>
    <col min="5" max="5" width="14.19921875" style="3" bestFit="1" customWidth="1"/>
    <col min="6" max="6" width="12.5" style="3" bestFit="1" customWidth="1"/>
    <col min="7" max="7" width="13.5" style="3" bestFit="1" customWidth="1"/>
    <col min="8" max="8" width="12" style="3" bestFit="1" customWidth="1"/>
    <col min="9" max="9" width="15.796875" style="3" bestFit="1" customWidth="1"/>
    <col min="10" max="12" width="12.5" style="3" bestFit="1" customWidth="1"/>
    <col min="13" max="13" width="14.19921875" style="3" bestFit="1" customWidth="1"/>
    <col min="14" max="14" width="14.69921875" style="3" bestFit="1" customWidth="1"/>
    <col min="15" max="15" width="12" style="3" bestFit="1" customWidth="1"/>
    <col min="16" max="16" width="15.796875" style="3" bestFit="1" customWidth="1"/>
    <col min="17" max="17" width="12.5" style="3" bestFit="1" customWidth="1"/>
    <col min="18" max="18" width="15.19921875" style="3" bestFit="1" customWidth="1"/>
    <col min="19" max="19" width="12.5" style="3" bestFit="1" customWidth="1"/>
    <col min="20" max="20" width="17.5" style="3" bestFit="1" customWidth="1"/>
    <col min="21" max="21" width="15.19921875" style="3" bestFit="1" customWidth="1"/>
    <col min="22" max="22" width="14.69921875" style="3" bestFit="1" customWidth="1"/>
    <col min="23" max="23" width="12.5" style="3" bestFit="1" customWidth="1"/>
    <col min="24" max="24" width="15.796875" style="3" bestFit="1" customWidth="1"/>
    <col min="25" max="29" width="12.5" style="3" bestFit="1" customWidth="1"/>
    <col min="30" max="30" width="5.69921875" style="4" bestFit="1" customWidth="1"/>
    <col min="31" max="31" width="5.5" style="3" bestFit="1" customWidth="1"/>
    <col min="32" max="32" width="5.09765625" style="3" bestFit="1" customWidth="1"/>
    <col min="33" max="33" width="9.09765625" style="3" bestFit="1" customWidth="1"/>
    <col min="34" max="34" width="14.8984375" style="3" bestFit="1" customWidth="1"/>
    <col min="35" max="35" width="19.59765625" style="3" bestFit="1" customWidth="1"/>
    <col min="36" max="36" width="17.3984375" style="3" bestFit="1" customWidth="1"/>
    <col min="37" max="37" width="5.69921875" style="3" bestFit="1" customWidth="1"/>
    <col min="38" max="38" width="16.8984375" style="3" bestFit="1" customWidth="1"/>
    <col min="39" max="39" width="16.3984375" style="3" bestFit="1" customWidth="1"/>
    <col min="40" max="40" width="14.3984375" style="3" bestFit="1" customWidth="1"/>
    <col min="41" max="41" width="14.59765625" style="3" bestFit="1" customWidth="1"/>
    <col min="42" max="42" width="16.8984375" style="3" bestFit="1" customWidth="1"/>
    <col min="43" max="43" width="16.3984375" style="3" bestFit="1" customWidth="1"/>
    <col min="44" max="44" width="17.8984375" style="3" bestFit="1" customWidth="1"/>
    <col min="45" max="46" width="19.09765625" style="3" bestFit="1" customWidth="1"/>
    <col min="47" max="16384" width="11.19921875" style="3"/>
  </cols>
  <sheetData>
    <row r="1" spans="1:36" s="7" customFormat="1" x14ac:dyDescent="0.3">
      <c r="A1" s="68" t="s">
        <v>89</v>
      </c>
      <c r="B1" s="2"/>
      <c r="C1" s="2" t="str">
        <f>'tpo+dev_bars_seg_sec'!D192</f>
        <v>Schnabel 1936</v>
      </c>
      <c r="D1" s="2" t="str">
        <f>'tpo+dev_bars_seg_sec'!F192</f>
        <v>Gieseking 1949</v>
      </c>
      <c r="E1" s="2" t="str">
        <f>'tpo+dev_bars_seg_sec'!H192</f>
        <v>Gulda 1951 bpb</v>
      </c>
      <c r="F1" s="2" t="str">
        <f>'tpo+dev_bars_seg_sec'!J192</f>
        <v>Kempff 1953</v>
      </c>
      <c r="G1" s="2" t="str">
        <f>'tpo+dev_bars_seg_sec'!L192</f>
        <v>Backhaus 1956</v>
      </c>
      <c r="H1" s="2" t="str">
        <f>'tpo+dev_bars_seg_sec'!N192</f>
        <v>Petri 1956</v>
      </c>
      <c r="I1" s="2" t="str">
        <f>'tpo+dev_bars_seg_sec'!P192</f>
        <v>Brendel 1962 bpb</v>
      </c>
      <c r="J1" s="2" t="str">
        <f>'tpo+dev_bars_seg_sec'!R192</f>
        <v>Kempff 1964</v>
      </c>
      <c r="K1" s="2" t="str">
        <f>'tpo+dev_bars_seg_sec'!T192</f>
        <v>Rosen 1965</v>
      </c>
      <c r="L1" s="2" t="str">
        <f>'tpo+dev_bars_seg_sec'!V192</f>
        <v>Arrau 1966</v>
      </c>
      <c r="M1" s="2" t="str">
        <f>'tpo+dev_bars_seg_sec'!X192</f>
        <v>Gulda 1967 bpb</v>
      </c>
      <c r="N1" s="2" t="str">
        <f>'tpo+dev_bars_seg_sec'!Z192</f>
        <v>Barenboim 1969</v>
      </c>
      <c r="O1" s="2" t="str">
        <f>'tpo+dev_bars_seg_sec'!AB192</f>
        <v>Gulda 1970</v>
      </c>
      <c r="P1" s="2" t="str">
        <f>'tpo+dev_bars_seg_sec'!AD192</f>
        <v>Brendel 1970 bpb</v>
      </c>
      <c r="Q1" s="2" t="str">
        <f>'tpo+dev_bars_seg_sec'!AF192</f>
        <v>Serkin 1971</v>
      </c>
      <c r="R1" s="2" t="str">
        <f>'tpo+dev_bars_seg_sec'!AH192</f>
        <v>Richter 1976 bpb</v>
      </c>
      <c r="S1" s="2" t="str">
        <f>'tpo+dev_bars_seg_sec'!AJ192</f>
        <v>Pollini 1977</v>
      </c>
      <c r="T1" s="2" t="str">
        <f>'tpo+dev_bars_seg_sec'!AL192</f>
        <v>Badura-Skoda 1978</v>
      </c>
      <c r="U1" s="2" t="str">
        <f>'tpo+dev_bars_seg_sec'!AN192</f>
        <v>Buchbinder 1981</v>
      </c>
      <c r="V1" s="2" t="str">
        <f>'tpo+dev_bars_seg_sec'!AP192</f>
        <v>Barenboim 1984</v>
      </c>
      <c r="W1" s="2" t="str">
        <f>'tpo+dev_bars_seg_sec'!AR192</f>
        <v>Goode 1993</v>
      </c>
      <c r="X1" s="2" t="str">
        <f>'tpo+dev_bars_seg_sec'!AT192</f>
        <v>Brendel 1995 bpb</v>
      </c>
      <c r="Y1" s="2" t="str">
        <f>'tpo+dev_bars_seg_sec'!AV192</f>
        <v>Schiff 2006</v>
      </c>
      <c r="Z1" s="2" t="str">
        <f>'tpo+dev_bars_seg_sec'!AX192</f>
        <v>Uchida 2007</v>
      </c>
      <c r="AA1" s="2" t="str">
        <f>'tpo+dev_bars_seg_sec'!AZ192</f>
        <v>Levit 2013</v>
      </c>
      <c r="AB1" s="2" t="str">
        <f>'tpo+dev_bars_seg_sec'!BB192</f>
        <v>Perahia 2016</v>
      </c>
      <c r="AC1" s="2" t="str">
        <f>'tpo+dev_bars_seg_sec'!BD192</f>
        <v>Aimard 2021</v>
      </c>
      <c r="AD1" s="7" t="s">
        <v>91</v>
      </c>
      <c r="AE1" s="7" t="s">
        <v>99</v>
      </c>
      <c r="AF1" s="7" t="s">
        <v>93</v>
      </c>
      <c r="AG1" s="2"/>
      <c r="AI1" s="69"/>
      <c r="AJ1" s="3"/>
    </row>
    <row r="2" spans="1:36" s="7" customFormat="1" x14ac:dyDescent="0.3">
      <c r="A2" s="2"/>
      <c r="B2" s="70" t="s">
        <v>230</v>
      </c>
      <c r="C2" s="71">
        <f>'tpo+dev_bars_seg_sec'!D193</f>
        <v>62.769047283662502</v>
      </c>
      <c r="D2" s="71">
        <f>'tpo+dev_bars_seg_sec'!F193</f>
        <v>69.815494449352471</v>
      </c>
      <c r="E2" s="71">
        <f>'tpo+dev_bars_seg_sec'!H193</f>
        <v>79.404011525939055</v>
      </c>
      <c r="F2" s="71">
        <f>'tpo+dev_bars_seg_sec'!J193</f>
        <v>76.475321021594539</v>
      </c>
      <c r="G2" s="71">
        <f>'tpo+dev_bars_seg_sec'!L193</f>
        <v>64.295379102494252</v>
      </c>
      <c r="H2" s="71">
        <f>'tpo+dev_bars_seg_sec'!N193</f>
        <v>78.087328953193321</v>
      </c>
      <c r="I2" s="71">
        <f>'tpo+dev_bars_seg_sec'!P193</f>
        <v>75.266170598720322</v>
      </c>
      <c r="J2" s="71">
        <f>'tpo+dev_bars_seg_sec'!R193</f>
        <v>70.045137591416449</v>
      </c>
      <c r="K2" s="71">
        <f>'tpo+dev_bars_seg_sec'!T193</f>
        <v>56.254963169743796</v>
      </c>
      <c r="L2" s="71">
        <f>'tpo+dev_bars_seg_sec'!V193</f>
        <v>63.213289763693957</v>
      </c>
      <c r="M2" s="71">
        <f>'tpo+dev_bars_seg_sec'!X193</f>
        <v>84.434264433287566</v>
      </c>
      <c r="N2" s="71">
        <f>'tpo+dev_bars_seg_sec'!Z193</f>
        <v>54.725150609433626</v>
      </c>
      <c r="O2" s="71">
        <f>'tpo+dev_bars_seg_sec'!AB193</f>
        <v>76.041918677608763</v>
      </c>
      <c r="P2" s="71">
        <f>'tpo+dev_bars_seg_sec'!AD193</f>
        <v>64.386978690994908</v>
      </c>
      <c r="Q2" s="71">
        <f>'tpo+dev_bars_seg_sec'!AF193</f>
        <v>71.536767268838716</v>
      </c>
      <c r="R2" s="71">
        <f>'tpo+dev_bars_seg_sec'!AH193</f>
        <v>55.23913790361874</v>
      </c>
      <c r="S2" s="72">
        <f>'tpo+dev_bars_seg_sec'!AJ193</f>
        <v>64.94630335095566</v>
      </c>
      <c r="T2" s="71">
        <f>'tpo+dev_bars_seg_sec'!AL193</f>
        <v>71.105133326825253</v>
      </c>
      <c r="U2" s="71">
        <f>'tpo+dev_bars_seg_sec'!AN193</f>
        <v>65.114125217726297</v>
      </c>
      <c r="V2" s="71">
        <f>'tpo+dev_bars_seg_sec'!AP193</f>
        <v>49.196556064171901</v>
      </c>
      <c r="W2" s="71">
        <f>'tpo+dev_bars_seg_sec'!AR193</f>
        <v>70.917777159210971</v>
      </c>
      <c r="X2" s="71">
        <f>'tpo+dev_bars_seg_sec'!AT193</f>
        <v>73.644287312436077</v>
      </c>
      <c r="Y2" s="71">
        <f>'tpo+dev_bars_seg_sec'!AV193</f>
        <v>84.245813473058277</v>
      </c>
      <c r="Z2" s="71">
        <f>'tpo+dev_bars_seg_sec'!AX193</f>
        <v>58.397595974485725</v>
      </c>
      <c r="AA2" s="71">
        <f>'tpo+dev_bars_seg_sec'!AZ193</f>
        <v>67.753444453370065</v>
      </c>
      <c r="AB2" s="71">
        <f>'tpo+dev_bars_seg_sec'!BB193</f>
        <v>72.871570367018478</v>
      </c>
      <c r="AC2" s="71">
        <f>'tpo+dev_bars_seg_sec'!BD193</f>
        <v>65.432010927674739</v>
      </c>
      <c r="AD2" s="18">
        <f>AVERAGE(C2:AC2)</f>
        <v>68.356110321130629</v>
      </c>
      <c r="AE2" s="18">
        <f>MAX(C2:AC2)</f>
        <v>84.434264433287566</v>
      </c>
      <c r="AF2" s="18">
        <f>MIN(C2:AC2)</f>
        <v>49.196556064171901</v>
      </c>
      <c r="AG2" s="70" t="s">
        <v>230</v>
      </c>
      <c r="AI2" s="69"/>
      <c r="AJ2" s="3"/>
    </row>
    <row r="3" spans="1:36" x14ac:dyDescent="0.3">
      <c r="A3" s="73"/>
      <c r="B3" s="74" t="s">
        <v>228</v>
      </c>
      <c r="C3" s="71">
        <f>'tpo+dev_bars_seg_sec'!D194</f>
        <v>77.259123754971029</v>
      </c>
      <c r="D3" s="71">
        <f>'tpo+dev_bars_seg_sec'!F194</f>
        <v>81.94246801085923</v>
      </c>
      <c r="E3" s="71">
        <f>'tpo+dev_bars_seg_sec'!H194</f>
        <v>78.098029039541629</v>
      </c>
      <c r="F3" s="71">
        <f>'tpo+dev_bars_seg_sec'!J194</f>
        <v>82.129223784836341</v>
      </c>
      <c r="G3" s="71">
        <f>'tpo+dev_bars_seg_sec'!L194</f>
        <v>73.564452618293757</v>
      </c>
      <c r="H3" s="71">
        <f>'tpo+dev_bars_seg_sec'!N194</f>
        <v>83.09655787628536</v>
      </c>
      <c r="I3" s="71">
        <f>'tpo+dev_bars_seg_sec'!P194</f>
        <v>70.580865482673559</v>
      </c>
      <c r="J3" s="71">
        <f>'tpo+dev_bars_seg_sec'!R194</f>
        <v>77.334093202816348</v>
      </c>
      <c r="K3" s="71">
        <f>'tpo+dev_bars_seg_sec'!T194</f>
        <v>56.33572546040206</v>
      </c>
      <c r="L3" s="71">
        <f>'tpo+dev_bars_seg_sec'!V194</f>
        <v>55.745566854493681</v>
      </c>
      <c r="M3" s="71">
        <f>'tpo+dev_bars_seg_sec'!X194</f>
        <v>83.768124884316379</v>
      </c>
      <c r="N3" s="71">
        <f>'tpo+dev_bars_seg_sec'!Z194</f>
        <v>55.732704415173075</v>
      </c>
      <c r="O3" s="71">
        <f>'tpo+dev_bars_seg_sec'!AB194</f>
        <v>72.984908233402763</v>
      </c>
      <c r="P3" s="71">
        <f>'tpo+dev_bars_seg_sec'!AD194</f>
        <v>62.430538359914159</v>
      </c>
      <c r="Q3" s="71">
        <f>'tpo+dev_bars_seg_sec'!AF194</f>
        <v>77.883180804874911</v>
      </c>
      <c r="R3" s="71">
        <f>'tpo+dev_bars_seg_sec'!AH194</f>
        <v>68.414909881488839</v>
      </c>
      <c r="S3" s="72">
        <f>'tpo+dev_bars_seg_sec'!AJ194</f>
        <v>71.768350711667424</v>
      </c>
      <c r="T3" s="71">
        <f>'tpo+dev_bars_seg_sec'!AL194</f>
        <v>66.742638590624381</v>
      </c>
      <c r="U3" s="71">
        <f>'tpo+dev_bars_seg_sec'!AN194</f>
        <v>69.066983606538471</v>
      </c>
      <c r="V3" s="71">
        <f>'tpo+dev_bars_seg_sec'!AP194</f>
        <v>59.04721500858119</v>
      </c>
      <c r="W3" s="71">
        <f>'tpo+dev_bars_seg_sec'!AR194</f>
        <v>74.575009573059873</v>
      </c>
      <c r="X3" s="71">
        <f>'tpo+dev_bars_seg_sec'!AT194</f>
        <v>71.258908911937667</v>
      </c>
      <c r="Y3" s="71">
        <f>'tpo+dev_bars_seg_sec'!AV194</f>
        <v>76.331780632929508</v>
      </c>
      <c r="Z3" s="71">
        <f>'tpo+dev_bars_seg_sec'!AX194</f>
        <v>68.763182891391665</v>
      </c>
      <c r="AA3" s="71">
        <f>'tpo+dev_bars_seg_sec'!AZ194</f>
        <v>72.048703536118595</v>
      </c>
      <c r="AB3" s="71">
        <f>'tpo+dev_bars_seg_sec'!BB194</f>
        <v>74.905534726329535</v>
      </c>
      <c r="AC3" s="71">
        <f>'tpo+dev_bars_seg_sec'!BD194</f>
        <v>68.18829429117315</v>
      </c>
      <c r="AD3" s="18">
        <f t="shared" ref="AD3:AD18" si="0">AVERAGE(C3:AC3)</f>
        <v>71.481373153507207</v>
      </c>
      <c r="AE3" s="18">
        <f t="shared" ref="AE3:AE18" si="1">MAX(C3:AC3)</f>
        <v>83.768124884316379</v>
      </c>
      <c r="AF3" s="18">
        <f t="shared" ref="AF3:AF18" si="2">MIN(C3:AC3)</f>
        <v>55.732704415173075</v>
      </c>
      <c r="AG3" s="74" t="s">
        <v>228</v>
      </c>
      <c r="AI3" s="69"/>
    </row>
    <row r="4" spans="1:36" x14ac:dyDescent="0.3">
      <c r="A4" s="73"/>
      <c r="B4" s="75" t="s">
        <v>229</v>
      </c>
      <c r="C4" s="71">
        <f>'tpo+dev_bars_seg_sec'!D195</f>
        <v>66.099100614046534</v>
      </c>
      <c r="D4" s="71">
        <f>'tpo+dev_bars_seg_sec'!F195</f>
        <v>90.115609071691011</v>
      </c>
      <c r="E4" s="71">
        <f>'tpo+dev_bars_seg_sec'!H195</f>
        <v>83.205531208157751</v>
      </c>
      <c r="F4" s="71">
        <f>'tpo+dev_bars_seg_sec'!J195</f>
        <v>80.291387300722747</v>
      </c>
      <c r="G4" s="71">
        <f>'tpo+dev_bars_seg_sec'!L195</f>
        <v>77.139184008513467</v>
      </c>
      <c r="H4" s="71">
        <f>'tpo+dev_bars_seg_sec'!N195</f>
        <v>84.304820532732407</v>
      </c>
      <c r="I4" s="71">
        <f>'tpo+dev_bars_seg_sec'!P195</f>
        <v>69.476401868669598</v>
      </c>
      <c r="J4" s="71">
        <f>'tpo+dev_bars_seg_sec'!R195</f>
        <v>71.875092139251876</v>
      </c>
      <c r="K4" s="71">
        <f>'tpo+dev_bars_seg_sec'!T195</f>
        <v>73.30405249979529</v>
      </c>
      <c r="L4" s="71">
        <f>'tpo+dev_bars_seg_sec'!V195</f>
        <v>59.537105989135704</v>
      </c>
      <c r="M4" s="71">
        <f>'tpo+dev_bars_seg_sec'!X195</f>
        <v>94.591763587946502</v>
      </c>
      <c r="N4" s="71">
        <f>'tpo+dev_bars_seg_sec'!Z195</f>
        <v>53.776462194071549</v>
      </c>
      <c r="O4" s="71">
        <f>'tpo+dev_bars_seg_sec'!AB195</f>
        <v>78.797538184756363</v>
      </c>
      <c r="P4" s="71">
        <f>'tpo+dev_bars_seg_sec'!AD195</f>
        <v>58.084259803780398</v>
      </c>
      <c r="Q4" s="71">
        <f>'tpo+dev_bars_seg_sec'!AF195</f>
        <v>75.881604596187373</v>
      </c>
      <c r="R4" s="71">
        <f>'tpo+dev_bars_seg_sec'!AH195</f>
        <v>69.231425201095064</v>
      </c>
      <c r="S4" s="72">
        <f>'tpo+dev_bars_seg_sec'!AJ195</f>
        <v>68.21144970973647</v>
      </c>
      <c r="T4" s="71">
        <f>'tpo+dev_bars_seg_sec'!AL195</f>
        <v>69.547461018373014</v>
      </c>
      <c r="U4" s="71">
        <f>'tpo+dev_bars_seg_sec'!AN195</f>
        <v>57.761493228860438</v>
      </c>
      <c r="V4" s="71">
        <f>'tpo+dev_bars_seg_sec'!AP195</f>
        <v>55.474092474665468</v>
      </c>
      <c r="W4" s="71">
        <f>'tpo+dev_bars_seg_sec'!AR195</f>
        <v>66.828121779302919</v>
      </c>
      <c r="X4" s="71">
        <f>'tpo+dev_bars_seg_sec'!AT195</f>
        <v>64.074134971052473</v>
      </c>
      <c r="Y4" s="71">
        <f>'tpo+dev_bars_seg_sec'!AV195</f>
        <v>77.430692266376084</v>
      </c>
      <c r="Z4" s="71">
        <f>'tpo+dev_bars_seg_sec'!AX195</f>
        <v>59.602695108941298</v>
      </c>
      <c r="AA4" s="71">
        <f>'tpo+dev_bars_seg_sec'!AZ195</f>
        <v>67.04373460737024</v>
      </c>
      <c r="AB4" s="71">
        <f>'tpo+dev_bars_seg_sec'!BB195</f>
        <v>69.151319662185728</v>
      </c>
      <c r="AC4" s="71">
        <f>'tpo+dev_bars_seg_sec'!BD195</f>
        <v>69.378289400951232</v>
      </c>
      <c r="AD4" s="18">
        <f t="shared" si="0"/>
        <v>70.748697149198847</v>
      </c>
      <c r="AE4" s="18">
        <f t="shared" si="1"/>
        <v>94.591763587946502</v>
      </c>
      <c r="AF4" s="18">
        <f t="shared" si="2"/>
        <v>53.776462194071549</v>
      </c>
      <c r="AG4" s="75" t="s">
        <v>229</v>
      </c>
      <c r="AI4" s="69"/>
    </row>
    <row r="5" spans="1:36" x14ac:dyDescent="0.3">
      <c r="A5" s="73"/>
      <c r="B5" s="76" t="s">
        <v>319</v>
      </c>
      <c r="C5" s="71">
        <f>'tpo+dev_bars_seg_sec'!D196</f>
        <v>58.268354279321009</v>
      </c>
      <c r="D5" s="71">
        <f>'tpo+dev_bars_seg_sec'!F196</f>
        <v>73.99364950655513</v>
      </c>
      <c r="E5" s="71">
        <f>'tpo+dev_bars_seg_sec'!H196</f>
        <v>75.839753051686927</v>
      </c>
      <c r="F5" s="71">
        <f>'tpo+dev_bars_seg_sec'!J196</f>
        <v>80.346945816537229</v>
      </c>
      <c r="G5" s="71">
        <f>'tpo+dev_bars_seg_sec'!L196</f>
        <v>82.38471548440809</v>
      </c>
      <c r="H5" s="71">
        <f>'tpo+dev_bars_seg_sec'!N196</f>
        <v>79.59398875216668</v>
      </c>
      <c r="I5" s="71">
        <f>'tpo+dev_bars_seg_sec'!P196</f>
        <v>68.324412494758491</v>
      </c>
      <c r="J5" s="71">
        <f>'tpo+dev_bars_seg_sec'!R196</f>
        <v>75.326117356004616</v>
      </c>
      <c r="K5" s="71">
        <f>'tpo+dev_bars_seg_sec'!T196</f>
        <v>77.140556004118466</v>
      </c>
      <c r="L5" s="71">
        <f>'tpo+dev_bars_seg_sec'!V196</f>
        <v>59.766649332828877</v>
      </c>
      <c r="M5" s="71">
        <f>'tpo+dev_bars_seg_sec'!X196</f>
        <v>88.190357491832572</v>
      </c>
      <c r="N5" s="71">
        <f>'tpo+dev_bars_seg_sec'!Z196</f>
        <v>50.984483891334058</v>
      </c>
      <c r="O5" s="71">
        <f>'tpo+dev_bars_seg_sec'!AB196</f>
        <v>70.41281240780016</v>
      </c>
      <c r="P5" s="71">
        <f>'tpo+dev_bars_seg_sec'!AD196</f>
        <v>56.235909186654546</v>
      </c>
      <c r="Q5" s="71">
        <f>'tpo+dev_bars_seg_sec'!AF196</f>
        <v>70.982509018654639</v>
      </c>
      <c r="R5" s="71">
        <f>'tpo+dev_bars_seg_sec'!AH196</f>
        <v>64.46047912271446</v>
      </c>
      <c r="S5" s="72">
        <f>'tpo+dev_bars_seg_sec'!AJ196</f>
        <v>68.100757497902208</v>
      </c>
      <c r="T5" s="71">
        <f>'tpo+dev_bars_seg_sec'!AL196</f>
        <v>63.707876784272656</v>
      </c>
      <c r="U5" s="71">
        <f>'tpo+dev_bars_seg_sec'!AN196</f>
        <v>61.752260004916941</v>
      </c>
      <c r="V5" s="71">
        <f>'tpo+dev_bars_seg_sec'!AP196</f>
        <v>55.396984838964563</v>
      </c>
      <c r="W5" s="71">
        <f>'tpo+dev_bars_seg_sec'!AR196</f>
        <v>56.850981610797795</v>
      </c>
      <c r="X5" s="71">
        <f>'tpo+dev_bars_seg_sec'!AT196</f>
        <v>60.760974865603764</v>
      </c>
      <c r="Y5" s="71">
        <f>'tpo+dev_bars_seg_sec'!AV196</f>
        <v>63.283145170902962</v>
      </c>
      <c r="Z5" s="71">
        <f>'tpo+dev_bars_seg_sec'!AX196</f>
        <v>58.595866477125128</v>
      </c>
      <c r="AA5" s="71">
        <f>'tpo+dev_bars_seg_sec'!AZ196</f>
        <v>70.560970805730577</v>
      </c>
      <c r="AB5" s="71">
        <f>'tpo+dev_bars_seg_sec'!BB196</f>
        <v>65.278970598080846</v>
      </c>
      <c r="AC5" s="71">
        <f>'tpo+dev_bars_seg_sec'!BD196</f>
        <v>69.975240635563551</v>
      </c>
      <c r="AD5" s="18">
        <f t="shared" si="0"/>
        <v>67.648730462490263</v>
      </c>
      <c r="AE5" s="18">
        <f t="shared" si="1"/>
        <v>88.190357491832572</v>
      </c>
      <c r="AF5" s="18">
        <f t="shared" si="2"/>
        <v>50.984483891334058</v>
      </c>
      <c r="AG5" s="76" t="s">
        <v>319</v>
      </c>
      <c r="AI5" s="69"/>
    </row>
    <row r="6" spans="1:36" x14ac:dyDescent="0.3">
      <c r="A6" s="73"/>
      <c r="B6" s="77" t="s">
        <v>182</v>
      </c>
      <c r="C6" s="71">
        <f>'tpo+dev_bars_seg_sec'!D197</f>
        <v>62.659846549484705</v>
      </c>
      <c r="D6" s="71">
        <f>'tpo+dev_bars_seg_sec'!F197</f>
        <v>84.1603053417046</v>
      </c>
      <c r="E6" s="71">
        <f>'tpo+dev_bars_seg_sec'!H197</f>
        <v>83.48095309335676</v>
      </c>
      <c r="F6" s="71">
        <f>'tpo+dev_bars_seg_sec'!J197</f>
        <v>87.503858192466566</v>
      </c>
      <c r="G6" s="71">
        <f>'tpo+dev_bars_seg_sec'!L197</f>
        <v>97.374877329268003</v>
      </c>
      <c r="H6" s="71">
        <f>'tpo+dev_bars_seg_sec'!N197</f>
        <v>84.720799178937483</v>
      </c>
      <c r="I6" s="71">
        <f>'tpo+dev_bars_seg_sec'!P197</f>
        <v>82.249645954135872</v>
      </c>
      <c r="J6" s="71">
        <f>'tpo+dev_bars_seg_sec'!R197</f>
        <v>77.519531249252609</v>
      </c>
      <c r="K6" s="71">
        <f>'tpo+dev_bars_seg_sec'!T197</f>
        <v>65.348393046649065</v>
      </c>
      <c r="L6" s="71">
        <f>'tpo+dev_bars_seg_sec'!V197</f>
        <v>62.171052631323292</v>
      </c>
      <c r="M6" s="71">
        <f>'tpo+dev_bars_seg_sec'!X197</f>
        <v>94.042759857468241</v>
      </c>
      <c r="N6" s="71">
        <f>'tpo+dev_bars_seg_sec'!Z197</f>
        <v>71.20048794442009</v>
      </c>
      <c r="O6" s="71">
        <f>'tpo+dev_bars_seg_sec'!AB197</f>
        <v>74.831727593464436</v>
      </c>
      <c r="P6" s="71">
        <f>'tpo+dev_bars_seg_sec'!AD197</f>
        <v>67.211793069255151</v>
      </c>
      <c r="Q6" s="71">
        <f>'tpo+dev_bars_seg_sec'!AF197</f>
        <v>79.946017806117311</v>
      </c>
      <c r="R6" s="71">
        <f>'tpo+dev_bars_seg_sec'!AH197</f>
        <v>70.750970295943304</v>
      </c>
      <c r="S6" s="72">
        <f>'tpo+dev_bars_seg_sec'!AJ197</f>
        <v>76.636416295509378</v>
      </c>
      <c r="T6" s="71">
        <f>'tpo+dev_bars_seg_sec'!AL197</f>
        <v>77.519531328541333</v>
      </c>
      <c r="U6" s="71">
        <f>'tpo+dev_bars_seg_sec'!AN197</f>
        <v>63.024009146754381</v>
      </c>
      <c r="V6" s="71">
        <f>'tpo+dev_bars_seg_sec'!AP197</f>
        <v>61.40160891092065</v>
      </c>
      <c r="W6" s="71">
        <f>'tpo+dev_bars_seg_sec'!AR197</f>
        <v>64.454837769031073</v>
      </c>
      <c r="X6" s="71">
        <f>'tpo+dev_bars_seg_sec'!AT197</f>
        <v>75.896126531959169</v>
      </c>
      <c r="Y6" s="71">
        <f>'tpo+dev_bars_seg_sec'!AV197</f>
        <v>74.103808814397226</v>
      </c>
      <c r="Z6" s="71">
        <f>'tpo+dev_bars_seg_sec'!AX197</f>
        <v>61.47498817668761</v>
      </c>
      <c r="AA6" s="71">
        <f>'tpo+dev_bars_seg_sec'!AZ197</f>
        <v>75.799243727994991</v>
      </c>
      <c r="AB6" s="71">
        <f>'tpo+dev_bars_seg_sec'!BB197</f>
        <v>73.762265833125696</v>
      </c>
      <c r="AC6" s="71">
        <f>'tpo+dev_bars_seg_sec'!BD197</f>
        <v>70.552474399461829</v>
      </c>
      <c r="AD6" s="18">
        <f t="shared" si="0"/>
        <v>74.807345558060405</v>
      </c>
      <c r="AE6" s="18">
        <f t="shared" si="1"/>
        <v>97.374877329268003</v>
      </c>
      <c r="AF6" s="18">
        <f t="shared" si="2"/>
        <v>61.40160891092065</v>
      </c>
      <c r="AG6" s="77" t="s">
        <v>182</v>
      </c>
      <c r="AI6" s="69"/>
    </row>
    <row r="7" spans="1:36" x14ac:dyDescent="0.3">
      <c r="A7" s="73"/>
      <c r="B7" s="78" t="s">
        <v>183</v>
      </c>
      <c r="C7" s="71">
        <f>'tpo+dev_bars_seg_sec'!D198</f>
        <v>85.329812084853046</v>
      </c>
      <c r="D7" s="71">
        <f>'tpo+dev_bars_seg_sec'!F198</f>
        <v>109.30741087767065</v>
      </c>
      <c r="E7" s="71">
        <f>'tpo+dev_bars_seg_sec'!H198</f>
        <v>98.992891929268822</v>
      </c>
      <c r="F7" s="71">
        <f>'tpo+dev_bars_seg_sec'!J198</f>
        <v>99.190627770923768</v>
      </c>
      <c r="G7" s="71">
        <f>'tpo+dev_bars_seg_sec'!L198</f>
        <v>112.64959141463254</v>
      </c>
      <c r="H7" s="71">
        <f>'tpo+dev_bars_seg_sec'!N198</f>
        <v>98.414202319387698</v>
      </c>
      <c r="I7" s="71">
        <f>'tpo+dev_bars_seg_sec'!P198</f>
        <v>98.387112588347279</v>
      </c>
      <c r="J7" s="71">
        <f>'tpo+dev_bars_seg_sec'!R198</f>
        <v>87.604771522190148</v>
      </c>
      <c r="K7" s="71">
        <f>'tpo+dev_bars_seg_sec'!T198</f>
        <v>74.83122574665164</v>
      </c>
      <c r="L7" s="71">
        <f>'tpo+dev_bars_seg_sec'!V198</f>
        <v>69.281401851667297</v>
      </c>
      <c r="M7" s="71">
        <f>'tpo+dev_bars_seg_sec'!X198</f>
        <v>100.96504605486437</v>
      </c>
      <c r="N7" s="71">
        <f>'tpo+dev_bars_seg_sec'!Z198</f>
        <v>77.572276646159537</v>
      </c>
      <c r="O7" s="71">
        <f>'tpo+dev_bars_seg_sec'!AB198</f>
        <v>84.920984711094718</v>
      </c>
      <c r="P7" s="71">
        <f>'tpo+dev_bars_seg_sec'!AD198</f>
        <v>84.58569180576923</v>
      </c>
      <c r="Q7" s="71">
        <f>'tpo+dev_bars_seg_sec'!AF198</f>
        <v>88.135877446217307</v>
      </c>
      <c r="R7" s="71">
        <f>'tpo+dev_bars_seg_sec'!AH198</f>
        <v>78.169104943699608</v>
      </c>
      <c r="S7" s="72">
        <f>'tpo+dev_bars_seg_sec'!AJ198</f>
        <v>93.586670352273529</v>
      </c>
      <c r="T7" s="71">
        <f>'tpo+dev_bars_seg_sec'!AL198</f>
        <v>86.000377532773754</v>
      </c>
      <c r="U7" s="71">
        <f>'tpo+dev_bars_seg_sec'!AN198</f>
        <v>63.00374480447627</v>
      </c>
      <c r="V7" s="71">
        <f>'tpo+dev_bars_seg_sec'!AP198</f>
        <v>73.139140525386082</v>
      </c>
      <c r="W7" s="71">
        <f>'tpo+dev_bars_seg_sec'!AR198</f>
        <v>78.90512029275942</v>
      </c>
      <c r="X7" s="71">
        <f>'tpo+dev_bars_seg_sec'!AT198</f>
        <v>91.940929008290837</v>
      </c>
      <c r="Y7" s="71">
        <f>'tpo+dev_bars_seg_sec'!AV198</f>
        <v>95.580743045003459</v>
      </c>
      <c r="Z7" s="71">
        <f>'tpo+dev_bars_seg_sec'!AX198</f>
        <v>75.569504392885548</v>
      </c>
      <c r="AA7" s="71">
        <f>'tpo+dev_bars_seg_sec'!AZ198</f>
        <v>94.017837215017011</v>
      </c>
      <c r="AB7" s="71">
        <f>'tpo+dev_bars_seg_sec'!BB198</f>
        <v>93.099856710575509</v>
      </c>
      <c r="AC7" s="71">
        <f>'tpo+dev_bars_seg_sec'!BD198</f>
        <v>81.24361510247428</v>
      </c>
      <c r="AD7" s="18">
        <f t="shared" si="0"/>
        <v>87.941687729456049</v>
      </c>
      <c r="AE7" s="18">
        <f>MAX(C7:AC7)</f>
        <v>112.64959141463254</v>
      </c>
      <c r="AF7" s="18">
        <f t="shared" si="2"/>
        <v>63.00374480447627</v>
      </c>
      <c r="AG7" s="78" t="s">
        <v>183</v>
      </c>
      <c r="AI7" s="69"/>
    </row>
    <row r="8" spans="1:36" x14ac:dyDescent="0.3">
      <c r="A8" s="73"/>
      <c r="B8" s="79" t="s">
        <v>184</v>
      </c>
      <c r="C8" s="71">
        <f>'tpo+dev_bars_seg_sec'!D199</f>
        <v>53.476298760638883</v>
      </c>
      <c r="D8" s="71">
        <f>'tpo+dev_bars_seg_sec'!F199</f>
        <v>88.312671983827769</v>
      </c>
      <c r="E8" s="71">
        <f>'tpo+dev_bars_seg_sec'!H199</f>
        <v>80.617911068032356</v>
      </c>
      <c r="F8" s="71">
        <f>'tpo+dev_bars_seg_sec'!J199</f>
        <v>88.798325695829149</v>
      </c>
      <c r="G8" s="71">
        <f>'tpo+dev_bars_seg_sec'!L199</f>
        <v>79.305457179922044</v>
      </c>
      <c r="H8" s="71">
        <f>'tpo+dev_bars_seg_sec'!N199</f>
        <v>79.74195393220873</v>
      </c>
      <c r="I8" s="71">
        <f>'tpo+dev_bars_seg_sec'!P199</f>
        <v>80.32701635531825</v>
      </c>
      <c r="J8" s="71">
        <f>'tpo+dev_bars_seg_sec'!R199</f>
        <v>74.416062734204317</v>
      </c>
      <c r="K8" s="71">
        <f>'tpo+dev_bars_seg_sec'!T199</f>
        <v>59.717052739975088</v>
      </c>
      <c r="L8" s="71">
        <f>'tpo+dev_bars_seg_sec'!V199</f>
        <v>64.181186202190432</v>
      </c>
      <c r="M8" s="71">
        <f>'tpo+dev_bars_seg_sec'!X199</f>
        <v>85.729746024517794</v>
      </c>
      <c r="N8" s="71">
        <f>'tpo+dev_bars_seg_sec'!Z199</f>
        <v>55.682270544520151</v>
      </c>
      <c r="O8" s="71">
        <f>'tpo+dev_bars_seg_sec'!AB199</f>
        <v>77.165821830770838</v>
      </c>
      <c r="P8" s="71">
        <f>'tpo+dev_bars_seg_sec'!AD199</f>
        <v>61.523520783996609</v>
      </c>
      <c r="Q8" s="71">
        <f>'tpo+dev_bars_seg_sec'!AF199</f>
        <v>70.18956195069596</v>
      </c>
      <c r="R8" s="71">
        <f>'tpo+dev_bars_seg_sec'!AH199</f>
        <v>68.930066211364291</v>
      </c>
      <c r="S8" s="72">
        <f>'tpo+dev_bars_seg_sec'!AJ199</f>
        <v>66.125913029550588</v>
      </c>
      <c r="T8" s="71">
        <f>'tpo+dev_bars_seg_sec'!AL199</f>
        <v>61.050041678914205</v>
      </c>
      <c r="U8" s="71">
        <f>'tpo+dev_bars_seg_sec'!AN199</f>
        <v>62.562798207868923</v>
      </c>
      <c r="V8" s="71">
        <f>'tpo+dev_bars_seg_sec'!AP199</f>
        <v>54.127286442494572</v>
      </c>
      <c r="W8" s="71">
        <f>'tpo+dev_bars_seg_sec'!AR199</f>
        <v>70.696108451740486</v>
      </c>
      <c r="X8" s="71">
        <f>'tpo+dev_bars_seg_sec'!AT199</f>
        <v>61.462325243037505</v>
      </c>
      <c r="Y8" s="71">
        <f>'tpo+dev_bars_seg_sec'!AV199</f>
        <v>75.273878941236589</v>
      </c>
      <c r="Z8" s="71">
        <f>'tpo+dev_bars_seg_sec'!AX199</f>
        <v>59.478821042236383</v>
      </c>
      <c r="AA8" s="71">
        <f>'tpo+dev_bars_seg_sec'!AZ199</f>
        <v>68.986207345352028</v>
      </c>
      <c r="AB8" s="71">
        <f>'tpo+dev_bars_seg_sec'!BB199</f>
        <v>69.086936368672028</v>
      </c>
      <c r="AC8" s="71">
        <f>'tpo+dev_bars_seg_sec'!BD199</f>
        <v>67.866010124781369</v>
      </c>
      <c r="AD8" s="18">
        <f t="shared" si="0"/>
        <v>69.808564847181358</v>
      </c>
      <c r="AE8" s="18">
        <f t="shared" si="1"/>
        <v>88.798325695829149</v>
      </c>
      <c r="AF8" s="18">
        <f t="shared" si="2"/>
        <v>53.476298760638883</v>
      </c>
      <c r="AG8" s="79" t="s">
        <v>184</v>
      </c>
      <c r="AI8" s="69"/>
    </row>
    <row r="9" spans="1:36" x14ac:dyDescent="0.3">
      <c r="A9" s="73"/>
      <c r="B9" s="70" t="s">
        <v>230</v>
      </c>
      <c r="C9" s="71">
        <f>'tpo+dev_bars_seg_sec'!D200</f>
        <v>66.404656037021965</v>
      </c>
      <c r="D9" s="71">
        <f>'tpo+dev_bars_seg_sec'!F200</f>
        <v>61.246304218657833</v>
      </c>
      <c r="E9" s="71">
        <f>'tpo+dev_bars_seg_sec'!H200</f>
        <v>78.663792493005658</v>
      </c>
      <c r="F9" s="71">
        <f>'tpo+dev_bars_seg_sec'!J200</f>
        <v>74.359252329864887</v>
      </c>
      <c r="G9" s="71">
        <f>'tpo+dev_bars_seg_sec'!L200</f>
        <v>67.700896586035739</v>
      </c>
      <c r="H9" s="71">
        <f>'tpo+dev_bars_seg_sec'!N200</f>
        <v>78.373816934640118</v>
      </c>
      <c r="I9" s="71">
        <f>'tpo+dev_bars_seg_sec'!P200</f>
        <v>63.323603673088883</v>
      </c>
      <c r="J9" s="71">
        <f>'tpo+dev_bars_seg_sec'!R200</f>
        <v>68.071132760945886</v>
      </c>
      <c r="K9" s="71">
        <f>'tpo+dev_bars_seg_sec'!T200</f>
        <v>57.568879962870696</v>
      </c>
      <c r="L9" s="71">
        <f>'tpo+dev_bars_seg_sec'!V200</f>
        <v>51.207286956792942</v>
      </c>
      <c r="M9" s="71">
        <f>'tpo+dev_bars_seg_sec'!X200</f>
        <v>81.64302064971892</v>
      </c>
      <c r="N9" s="71">
        <f>'tpo+dev_bars_seg_sec'!Z200</f>
        <v>49.789440694905025</v>
      </c>
      <c r="O9" s="71">
        <f>'tpo+dev_bars_seg_sec'!AB200</f>
        <v>76.247364428581136</v>
      </c>
      <c r="P9" s="71">
        <f>'tpo+dev_bars_seg_sec'!AD200</f>
        <v>57.601495962017843</v>
      </c>
      <c r="Q9" s="71">
        <f>'tpo+dev_bars_seg_sec'!AF200</f>
        <v>68.917363229820552</v>
      </c>
      <c r="R9" s="71">
        <f>'tpo+dev_bars_seg_sec'!AH200</f>
        <v>63.801002634723403</v>
      </c>
      <c r="S9" s="72">
        <f>'tpo+dev_bars_seg_sec'!AJ200</f>
        <v>63.828015771496148</v>
      </c>
      <c r="T9" s="71">
        <f>'tpo+dev_bars_seg_sec'!AL200</f>
        <v>63.743650418705833</v>
      </c>
      <c r="U9" s="71">
        <f>'tpo+dev_bars_seg_sec'!AN200</f>
        <v>47.132122620896965</v>
      </c>
      <c r="V9" s="71">
        <f>'tpo+dev_bars_seg_sec'!AP200</f>
        <v>50.465263958193113</v>
      </c>
      <c r="W9" s="71">
        <f>'tpo+dev_bars_seg_sec'!AR200</f>
        <v>68.746839933724871</v>
      </c>
      <c r="X9" s="71">
        <f>'tpo+dev_bars_seg_sec'!AT200</f>
        <v>62.052603326759979</v>
      </c>
      <c r="Y9" s="71">
        <f>'tpo+dev_bars_seg_sec'!AV200</f>
        <v>69.8614389436582</v>
      </c>
      <c r="Z9" s="71">
        <f>'tpo+dev_bars_seg_sec'!AX200</f>
        <v>60.421143335147164</v>
      </c>
      <c r="AA9" s="71">
        <f>'tpo+dev_bars_seg_sec'!AZ200</f>
        <v>69.87448773886905</v>
      </c>
      <c r="AB9" s="71">
        <f>'tpo+dev_bars_seg_sec'!BB200</f>
        <v>65.208210553580443</v>
      </c>
      <c r="AC9" s="71">
        <f>'tpo+dev_bars_seg_sec'!BD200</f>
        <v>67.917198978239696</v>
      </c>
      <c r="AD9" s="18">
        <f t="shared" si="0"/>
        <v>64.969269819702333</v>
      </c>
      <c r="AE9" s="18">
        <f t="shared" si="1"/>
        <v>81.64302064971892</v>
      </c>
      <c r="AF9" s="18">
        <f t="shared" si="2"/>
        <v>47.132122620896965</v>
      </c>
      <c r="AG9" s="70" t="s">
        <v>230</v>
      </c>
      <c r="AI9" s="69"/>
    </row>
    <row r="10" spans="1:36" x14ac:dyDescent="0.3">
      <c r="A10" s="73"/>
      <c r="B10" s="74" t="s">
        <v>228</v>
      </c>
      <c r="C10" s="71">
        <f>'tpo+dev_bars_seg_sec'!D201</f>
        <v>82.302210048288416</v>
      </c>
      <c r="D10" s="71">
        <f>'tpo+dev_bars_seg_sec'!F201</f>
        <v>90.343959172973442</v>
      </c>
      <c r="E10" s="71">
        <f>'tpo+dev_bars_seg_sec'!H201</f>
        <v>79.35608993816021</v>
      </c>
      <c r="F10" s="71">
        <f>'tpo+dev_bars_seg_sec'!J201</f>
        <v>71.738936486878004</v>
      </c>
      <c r="G10" s="71">
        <f>'tpo+dev_bars_seg_sec'!L201</f>
        <v>75.536680956402506</v>
      </c>
      <c r="H10" s="71">
        <f>'tpo+dev_bars_seg_sec'!N201</f>
        <v>85.005070272949638</v>
      </c>
      <c r="I10" s="71">
        <f>'tpo+dev_bars_seg_sec'!P201</f>
        <v>69.334842266371311</v>
      </c>
      <c r="J10" s="71">
        <f>'tpo+dev_bars_seg_sec'!R201</f>
        <v>74.782567820236792</v>
      </c>
      <c r="K10" s="71">
        <f>'tpo+dev_bars_seg_sec'!T201</f>
        <v>55.286577914412064</v>
      </c>
      <c r="L10" s="71">
        <f>'tpo+dev_bars_seg_sec'!V201</f>
        <v>53.633650041868535</v>
      </c>
      <c r="M10" s="71">
        <f>'tpo+dev_bars_seg_sec'!X201</f>
        <v>84.28202252535533</v>
      </c>
      <c r="N10" s="71">
        <f>'tpo+dev_bars_seg_sec'!Z201</f>
        <v>57.159272855597834</v>
      </c>
      <c r="O10" s="71">
        <f>'tpo+dev_bars_seg_sec'!AB201</f>
        <v>75.454215826756979</v>
      </c>
      <c r="P10" s="71">
        <f>'tpo+dev_bars_seg_sec'!AD201</f>
        <v>62.031561891900466</v>
      </c>
      <c r="Q10" s="71">
        <f>'tpo+dev_bars_seg_sec'!AF201</f>
        <v>73.964718745517587</v>
      </c>
      <c r="R10" s="71">
        <f>'tpo+dev_bars_seg_sec'!AH201</f>
        <v>71.038995486674949</v>
      </c>
      <c r="S10" s="72">
        <f>'tpo+dev_bars_seg_sec'!AJ201</f>
        <v>71.843357225289765</v>
      </c>
      <c r="T10" s="71">
        <f>'tpo+dev_bars_seg_sec'!AL201</f>
        <v>69.106914014368385</v>
      </c>
      <c r="U10" s="71">
        <f>'tpo+dev_bars_seg_sec'!AN201</f>
        <v>58.82573866682484</v>
      </c>
      <c r="V10" s="71">
        <f>'tpo+dev_bars_seg_sec'!AP201</f>
        <v>58.985382397066537</v>
      </c>
      <c r="W10" s="71">
        <f>'tpo+dev_bars_seg_sec'!AR201</f>
        <v>75.760322830641201</v>
      </c>
      <c r="X10" s="71">
        <f>'tpo+dev_bars_seg_sec'!AT201</f>
        <v>67.318977673017713</v>
      </c>
      <c r="Y10" s="71">
        <f>'tpo+dev_bars_seg_sec'!AV201</f>
        <v>70.725525387912086</v>
      </c>
      <c r="Z10" s="71">
        <f>'tpo+dev_bars_seg_sec'!AX201</f>
        <v>69.955686411709038</v>
      </c>
      <c r="AA10" s="71">
        <f>'tpo+dev_bars_seg_sec'!AZ201</f>
        <v>69.977605938869232</v>
      </c>
      <c r="AB10" s="71">
        <f>'tpo+dev_bars_seg_sec'!BB201</f>
        <v>78.338883636423262</v>
      </c>
      <c r="AC10" s="71">
        <f>'tpo+dev_bars_seg_sec'!BD201</f>
        <v>68.822389981978745</v>
      </c>
      <c r="AD10" s="18">
        <f t="shared" si="0"/>
        <v>71.144894682016471</v>
      </c>
      <c r="AE10" s="18">
        <f t="shared" si="1"/>
        <v>90.343959172973442</v>
      </c>
      <c r="AF10" s="18">
        <f t="shared" si="2"/>
        <v>53.633650041868535</v>
      </c>
      <c r="AG10" s="74" t="s">
        <v>228</v>
      </c>
      <c r="AI10" s="69"/>
    </row>
    <row r="11" spans="1:36" x14ac:dyDescent="0.3">
      <c r="A11" s="73"/>
      <c r="B11" s="75" t="s">
        <v>229</v>
      </c>
      <c r="C11" s="71">
        <f>'tpo+dev_bars_seg_sec'!D202</f>
        <v>64.880495028052735</v>
      </c>
      <c r="D11" s="71">
        <f>'tpo+dev_bars_seg_sec'!F202</f>
        <v>92.331684755169604</v>
      </c>
      <c r="E11" s="71">
        <f>'tpo+dev_bars_seg_sec'!H202</f>
        <v>80.555367508849244</v>
      </c>
      <c r="F11" s="71">
        <f>'tpo+dev_bars_seg_sec'!J202</f>
        <v>74.629017405076667</v>
      </c>
      <c r="G11" s="71">
        <f>'tpo+dev_bars_seg_sec'!L202</f>
        <v>78.802272342778153</v>
      </c>
      <c r="H11" s="71">
        <f>'tpo+dev_bars_seg_sec'!N202</f>
        <v>83.735099145236049</v>
      </c>
      <c r="I11" s="71">
        <f>'tpo+dev_bars_seg_sec'!P202</f>
        <v>69.168938271951319</v>
      </c>
      <c r="J11" s="71">
        <f>'tpo+dev_bars_seg_sec'!R202</f>
        <v>69.589368192256174</v>
      </c>
      <c r="K11" s="71">
        <f>'tpo+dev_bars_seg_sec'!T202</f>
        <v>77.180168127926123</v>
      </c>
      <c r="L11" s="71">
        <f>'tpo+dev_bars_seg_sec'!V202</f>
        <v>57.927524445204021</v>
      </c>
      <c r="M11" s="71">
        <f>'tpo+dev_bars_seg_sec'!X202</f>
        <v>93.559735017502874</v>
      </c>
      <c r="N11" s="71">
        <f>'tpo+dev_bars_seg_sec'!Z202</f>
        <v>54.426056809624171</v>
      </c>
      <c r="O11" s="71">
        <f>'tpo+dev_bars_seg_sec'!AB202</f>
        <v>81.777152693867379</v>
      </c>
      <c r="P11" s="71">
        <f>'tpo+dev_bars_seg_sec'!AD202</f>
        <v>58.923313728705999</v>
      </c>
      <c r="Q11" s="71">
        <f>'tpo+dev_bars_seg_sec'!AF202</f>
        <v>73.448543745157195</v>
      </c>
      <c r="R11" s="71">
        <f>'tpo+dev_bars_seg_sec'!AH202</f>
        <v>72.740943859641519</v>
      </c>
      <c r="S11" s="72">
        <f>'tpo+dev_bars_seg_sec'!AJ202</f>
        <v>68.834759999653357</v>
      </c>
      <c r="T11" s="71">
        <f>'tpo+dev_bars_seg_sec'!AL202</f>
        <v>71.03290819253067</v>
      </c>
      <c r="U11" s="71">
        <f>'tpo+dev_bars_seg_sec'!AN202</f>
        <v>53.397828165453092</v>
      </c>
      <c r="V11" s="71">
        <f>'tpo+dev_bars_seg_sec'!AP202</f>
        <v>56.366147194977266</v>
      </c>
      <c r="W11" s="71">
        <f>'tpo+dev_bars_seg_sec'!AR202</f>
        <v>66.853255206499554</v>
      </c>
      <c r="X11" s="71">
        <f>'tpo+dev_bars_seg_sec'!AT202</f>
        <v>63.358346779865677</v>
      </c>
      <c r="Y11" s="71">
        <f>'tpo+dev_bars_seg_sec'!AV202</f>
        <v>75.004342398766923</v>
      </c>
      <c r="Z11" s="71">
        <f>'tpo+dev_bars_seg_sec'!AX202</f>
        <v>59.280688850080359</v>
      </c>
      <c r="AA11" s="71">
        <f>'tpo+dev_bars_seg_sec'!AZ202</f>
        <v>67.433690443228826</v>
      </c>
      <c r="AB11" s="71">
        <f>'tpo+dev_bars_seg_sec'!BB202</f>
        <v>71.138690598466056</v>
      </c>
      <c r="AC11" s="71">
        <f>'tpo+dev_bars_seg_sec'!BD202</f>
        <v>68.028291218524274</v>
      </c>
      <c r="AD11" s="18">
        <f t="shared" si="0"/>
        <v>70.533504819446136</v>
      </c>
      <c r="AE11" s="18">
        <f t="shared" si="1"/>
        <v>93.559735017502874</v>
      </c>
      <c r="AF11" s="18">
        <f t="shared" si="2"/>
        <v>53.397828165453092</v>
      </c>
      <c r="AG11" s="75" t="s">
        <v>229</v>
      </c>
      <c r="AI11" s="69"/>
    </row>
    <row r="12" spans="1:36" x14ac:dyDescent="0.3">
      <c r="A12" s="73"/>
      <c r="B12" s="76" t="s">
        <v>319</v>
      </c>
      <c r="C12" s="71">
        <f>'tpo+dev_bars_seg_sec'!D203</f>
        <v>60.254679436264219</v>
      </c>
      <c r="D12" s="71">
        <f>'tpo+dev_bars_seg_sec'!F203</f>
        <v>69.288410747030881</v>
      </c>
      <c r="E12" s="71">
        <f>'tpo+dev_bars_seg_sec'!H203</f>
        <v>74.663275367550042</v>
      </c>
      <c r="F12" s="71">
        <f>'tpo+dev_bars_seg_sec'!J203</f>
        <v>71.293165350352865</v>
      </c>
      <c r="G12" s="71">
        <f>'tpo+dev_bars_seg_sec'!L203</f>
        <v>77.287443685526341</v>
      </c>
      <c r="H12" s="71">
        <f>'tpo+dev_bars_seg_sec'!N203</f>
        <v>74.896547359548734</v>
      </c>
      <c r="I12" s="71">
        <f>'tpo+dev_bars_seg_sec'!P203</f>
        <v>66.23781449436747</v>
      </c>
      <c r="J12" s="71">
        <f>'tpo+dev_bars_seg_sec'!R203</f>
        <v>70.264842236687741</v>
      </c>
      <c r="K12" s="71">
        <f>'tpo+dev_bars_seg_sec'!T203</f>
        <v>74.190896568506346</v>
      </c>
      <c r="L12" s="71">
        <f>'tpo+dev_bars_seg_sec'!V203</f>
        <v>54.905889820253201</v>
      </c>
      <c r="M12" s="71">
        <f>'tpo+dev_bars_seg_sec'!X203</f>
        <v>83.082742695332428</v>
      </c>
      <c r="N12" s="71">
        <f>'tpo+dev_bars_seg_sec'!Z203</f>
        <v>47.573446613404478</v>
      </c>
      <c r="O12" s="71">
        <f>'tpo+dev_bars_seg_sec'!AB203</f>
        <v>73.033708324380044</v>
      </c>
      <c r="P12" s="71">
        <f>'tpo+dev_bars_seg_sec'!AD203</f>
        <v>53.921240937999215</v>
      </c>
      <c r="Q12" s="71">
        <f>'tpo+dev_bars_seg_sec'!AF203</f>
        <v>66.46092872676347</v>
      </c>
      <c r="R12" s="71">
        <f>'tpo+dev_bars_seg_sec'!AH203</f>
        <v>62.944699451524826</v>
      </c>
      <c r="S12" s="72">
        <f>'tpo+dev_bars_seg_sec'!AJ203</f>
        <v>63.595269836322075</v>
      </c>
      <c r="T12" s="71">
        <f>'tpo+dev_bars_seg_sec'!AL203</f>
        <v>62.449706224262066</v>
      </c>
      <c r="U12" s="71">
        <f>'tpo+dev_bars_seg_sec'!AN203</f>
        <v>58.138525534890569</v>
      </c>
      <c r="V12" s="71">
        <f>'tpo+dev_bars_seg_sec'!AP203</f>
        <v>50.827332976637926</v>
      </c>
      <c r="W12" s="71">
        <f>'tpo+dev_bars_seg_sec'!AR203</f>
        <v>52.868594886707477</v>
      </c>
      <c r="X12" s="71">
        <f>'tpo+dev_bars_seg_sec'!AT203</f>
        <v>56.915527577597828</v>
      </c>
      <c r="Y12" s="71">
        <f>'tpo+dev_bars_seg_sec'!AV203</f>
        <v>68.777857682351382</v>
      </c>
      <c r="Z12" s="71">
        <f>'tpo+dev_bars_seg_sec'!AX203</f>
        <v>57.908752922266991</v>
      </c>
      <c r="AA12" s="71">
        <f>'tpo+dev_bars_seg_sec'!AZ203</f>
        <v>66.817368318384808</v>
      </c>
      <c r="AB12" s="71">
        <f>'tpo+dev_bars_seg_sec'!BB203</f>
        <v>61.992772239892247</v>
      </c>
      <c r="AC12" s="71">
        <f>'tpo+dev_bars_seg_sec'!BD203</f>
        <v>66.43616636764024</v>
      </c>
      <c r="AD12" s="18">
        <f t="shared" si="0"/>
        <v>64.704726162312809</v>
      </c>
      <c r="AE12" s="18">
        <f t="shared" si="1"/>
        <v>83.082742695332428</v>
      </c>
      <c r="AF12" s="18">
        <f t="shared" si="2"/>
        <v>47.573446613404478</v>
      </c>
      <c r="AG12" s="76" t="s">
        <v>319</v>
      </c>
      <c r="AI12" s="69"/>
    </row>
    <row r="13" spans="1:36" x14ac:dyDescent="0.3">
      <c r="A13" s="73"/>
      <c r="B13" s="77" t="s">
        <v>323</v>
      </c>
      <c r="C13" s="71">
        <f>'tpo+dev_bars_seg_sec'!D204</f>
        <v>62.023786025848608</v>
      </c>
      <c r="D13" s="71">
        <f>'tpo+dev_bars_seg_sec'!F204</f>
        <v>88.667503514288668</v>
      </c>
      <c r="E13" s="71">
        <f>'tpo+dev_bars_seg_sec'!H204</f>
        <v>73.366835478898395</v>
      </c>
      <c r="F13" s="71">
        <f>'tpo+dev_bars_seg_sec'!J204</f>
        <v>74.005584382953103</v>
      </c>
      <c r="G13" s="71">
        <f>'tpo+dev_bars_seg_sec'!L204</f>
        <v>87.224760736326772</v>
      </c>
      <c r="H13" s="71">
        <f>'tpo+dev_bars_seg_sec'!N204</f>
        <v>77.877768989789914</v>
      </c>
      <c r="I13" s="71">
        <f>'tpo+dev_bars_seg_sec'!P204</f>
        <v>73.241837876320332</v>
      </c>
      <c r="J13" s="71">
        <f>'tpo+dev_bars_seg_sec'!R204</f>
        <v>68.486347735652075</v>
      </c>
      <c r="K13" s="71">
        <f>'tpo+dev_bars_seg_sec'!T204</f>
        <v>71.046123811049682</v>
      </c>
      <c r="L13" s="71">
        <f>'tpo+dev_bars_seg_sec'!V204</f>
        <v>58.729612250605371</v>
      </c>
      <c r="M13" s="71">
        <f>'tpo+dev_bars_seg_sec'!X204</f>
        <v>84.436747915895893</v>
      </c>
      <c r="N13" s="71">
        <f>'tpo+dev_bars_seg_sec'!Z204</f>
        <v>58.339378011092997</v>
      </c>
      <c r="O13" s="71">
        <f>'tpo+dev_bars_seg_sec'!AB204</f>
        <v>71.504429734825806</v>
      </c>
      <c r="P13" s="71">
        <f>'tpo+dev_bars_seg_sec'!AD204</f>
        <v>58.997492522842037</v>
      </c>
      <c r="Q13" s="71">
        <f>'tpo+dev_bars_seg_sec'!AF204</f>
        <v>73.885803221633992</v>
      </c>
      <c r="R13" s="71">
        <f>'tpo+dev_bars_seg_sec'!AH204</f>
        <v>56.96805055112987</v>
      </c>
      <c r="S13" s="72">
        <f>'tpo+dev_bars_seg_sec'!AJ204</f>
        <v>67.450675752325523</v>
      </c>
      <c r="T13" s="71">
        <f>'tpo+dev_bars_seg_sec'!AL204</f>
        <v>66.932717644921922</v>
      </c>
      <c r="U13" s="71">
        <f>'tpo+dev_bars_seg_sec'!AN204</f>
        <v>60.363569414843724</v>
      </c>
      <c r="V13" s="71">
        <f>'tpo+dev_bars_seg_sec'!AP204</f>
        <v>59.521054055829246</v>
      </c>
      <c r="W13" s="71">
        <f>'tpo+dev_bars_seg_sec'!AR204</f>
        <v>65.024091268365524</v>
      </c>
      <c r="X13" s="71">
        <f>'tpo+dev_bars_seg_sec'!AT204</f>
        <v>70.769592918899448</v>
      </c>
      <c r="Y13" s="71">
        <f>'tpo+dev_bars_seg_sec'!AV204</f>
        <v>71.908645545455016</v>
      </c>
      <c r="Z13" s="71">
        <f>'tpo+dev_bars_seg_sec'!AX204</f>
        <v>57.74933273331412</v>
      </c>
      <c r="AA13" s="71">
        <f>'tpo+dev_bars_seg_sec'!AZ204</f>
        <v>66.921292975495788</v>
      </c>
      <c r="AB13" s="71">
        <f>'tpo+dev_bars_seg_sec'!BB204</f>
        <v>74.876503260752472</v>
      </c>
      <c r="AC13" s="71">
        <f>'tpo+dev_bars_seg_sec'!BD204</f>
        <v>67.582941748487087</v>
      </c>
      <c r="AD13" s="18">
        <f t="shared" si="0"/>
        <v>69.181573336216417</v>
      </c>
      <c r="AE13" s="18">
        <f t="shared" si="1"/>
        <v>88.667503514288668</v>
      </c>
      <c r="AF13" s="18">
        <f t="shared" si="2"/>
        <v>56.96805055112987</v>
      </c>
      <c r="AG13" s="77" t="s">
        <v>323</v>
      </c>
      <c r="AI13" s="69"/>
    </row>
    <row r="14" spans="1:36" x14ac:dyDescent="0.3">
      <c r="A14" s="73"/>
      <c r="B14" s="78" t="s">
        <v>324</v>
      </c>
      <c r="C14" s="71">
        <f>'tpo+dev_bars_seg_sec'!D205</f>
        <v>70.975784379727486</v>
      </c>
      <c r="D14" s="71">
        <f>'tpo+dev_bars_seg_sec'!F205</f>
        <v>113.94557699063778</v>
      </c>
      <c r="E14" s="71">
        <f>'tpo+dev_bars_seg_sec'!H205</f>
        <v>94.088587960060778</v>
      </c>
      <c r="F14" s="71">
        <f>'tpo+dev_bars_seg_sec'!J205</f>
        <v>75.373385774997132</v>
      </c>
      <c r="G14" s="71">
        <f>'tpo+dev_bars_seg_sec'!L205</f>
        <v>89.395611486327766</v>
      </c>
      <c r="H14" s="71">
        <f>'tpo+dev_bars_seg_sec'!N205</f>
        <v>89.681304647547265</v>
      </c>
      <c r="I14" s="71">
        <f>'tpo+dev_bars_seg_sec'!P205</f>
        <v>73.928290989274871</v>
      </c>
      <c r="J14" s="71">
        <f>'tpo+dev_bars_seg_sec'!R205</f>
        <v>67.67699851794174</v>
      </c>
      <c r="K14" s="71">
        <f>'tpo+dev_bars_seg_sec'!T205</f>
        <v>93.715022897876352</v>
      </c>
      <c r="L14" s="71">
        <f>'tpo+dev_bars_seg_sec'!V205</f>
        <v>63.611397783166815</v>
      </c>
      <c r="M14" s="71">
        <f>'tpo+dev_bars_seg_sec'!X205</f>
        <v>93.538519923450977</v>
      </c>
      <c r="N14" s="71">
        <f>'tpo+dev_bars_seg_sec'!Z205</f>
        <v>62.049151809259804</v>
      </c>
      <c r="O14" s="71">
        <f>'tpo+dev_bars_seg_sec'!AB205</f>
        <v>85.698007917758545</v>
      </c>
      <c r="P14" s="71">
        <f>'tpo+dev_bars_seg_sec'!AD205</f>
        <v>66.334292490017646</v>
      </c>
      <c r="Q14" s="71">
        <f>'tpo+dev_bars_seg_sec'!AF205</f>
        <v>83.019614550279442</v>
      </c>
      <c r="R14" s="71">
        <f>'tpo+dev_bars_seg_sec'!AH205</f>
        <v>78.952154270937498</v>
      </c>
      <c r="S14" s="72">
        <f>'tpo+dev_bars_seg_sec'!AJ205</f>
        <v>78.076777678536956</v>
      </c>
      <c r="T14" s="71">
        <f>'tpo+dev_bars_seg_sec'!AL205</f>
        <v>73.909210700985994</v>
      </c>
      <c r="U14" s="71">
        <f>'tpo+dev_bars_seg_sec'!AN205</f>
        <v>56.518202454304493</v>
      </c>
      <c r="V14" s="71">
        <f>'tpo+dev_bars_seg_sec'!AP205</f>
        <v>61.655297399429131</v>
      </c>
      <c r="W14" s="71">
        <f>'tpo+dev_bars_seg_sec'!AR205</f>
        <v>73.562059792741721</v>
      </c>
      <c r="X14" s="71">
        <f>'tpo+dev_bars_seg_sec'!AT205</f>
        <v>71.431387807558721</v>
      </c>
      <c r="Y14" s="71">
        <f>'tpo+dev_bars_seg_sec'!AV205</f>
        <v>85.80286778907319</v>
      </c>
      <c r="Z14" s="71">
        <f>'tpo+dev_bars_seg_sec'!AX205</f>
        <v>65.054106564450819</v>
      </c>
      <c r="AA14" s="71">
        <f>'tpo+dev_bars_seg_sec'!AZ205</f>
        <v>78.814095573955839</v>
      </c>
      <c r="AB14" s="71">
        <f>'tpo+dev_bars_seg_sec'!BB205</f>
        <v>74.804531539651776</v>
      </c>
      <c r="AC14" s="71">
        <f>'tpo+dev_bars_seg_sec'!BD205</f>
        <v>75.610874880665335</v>
      </c>
      <c r="AD14" s="18">
        <f t="shared" si="0"/>
        <v>77.67493016928205</v>
      </c>
      <c r="AE14" s="18">
        <f t="shared" si="1"/>
        <v>113.94557699063778</v>
      </c>
      <c r="AF14" s="18">
        <f t="shared" si="2"/>
        <v>56.518202454304493</v>
      </c>
      <c r="AG14" s="78" t="s">
        <v>324</v>
      </c>
      <c r="AI14" s="69"/>
    </row>
    <row r="15" spans="1:36" x14ac:dyDescent="0.3">
      <c r="A15" s="73"/>
      <c r="B15" s="79" t="s">
        <v>325</v>
      </c>
      <c r="C15" s="71">
        <f>'tpo+dev_bars_seg_sec'!D206</f>
        <v>58.399054953863335</v>
      </c>
      <c r="D15" s="71">
        <f>'tpo+dev_bars_seg_sec'!F206</f>
        <v>72.751696834550927</v>
      </c>
      <c r="E15" s="71">
        <f>'tpo+dev_bars_seg_sec'!H206</f>
        <v>76.95520783850354</v>
      </c>
      <c r="F15" s="71">
        <f>'tpo+dev_bars_seg_sec'!J206</f>
        <v>65.299244133320713</v>
      </c>
      <c r="G15" s="71">
        <f>'tpo+dev_bars_seg_sec'!L206</f>
        <v>66.069458181771012</v>
      </c>
      <c r="H15" s="71">
        <f>'tpo+dev_bars_seg_sec'!N206</f>
        <v>74.518818125540477</v>
      </c>
      <c r="I15" s="71">
        <f>'tpo+dev_bars_seg_sec'!P206</f>
        <v>62.136457437847326</v>
      </c>
      <c r="J15" s="71">
        <f>'tpo+dev_bars_seg_sec'!R206</f>
        <v>61.606382600854538</v>
      </c>
      <c r="K15" s="71">
        <f>'tpo+dev_bars_seg_sec'!T206</f>
        <v>66.499597886721816</v>
      </c>
      <c r="L15" s="71">
        <f>'tpo+dev_bars_seg_sec'!V206</f>
        <v>55.034149975719025</v>
      </c>
      <c r="M15" s="71">
        <f>'tpo+dev_bars_seg_sec'!X206</f>
        <v>83.043717404015055</v>
      </c>
      <c r="N15" s="71">
        <f>'tpo+dev_bars_seg_sec'!Z206</f>
        <v>51.778312859218978</v>
      </c>
      <c r="O15" s="71">
        <f>'tpo+dev_bars_seg_sec'!AB206</f>
        <v>70.318194702517232</v>
      </c>
      <c r="P15" s="71">
        <f>'tpo+dev_bars_seg_sec'!AD206</f>
        <v>54.88092175893069</v>
      </c>
      <c r="Q15" s="71">
        <f>'tpo+dev_bars_seg_sec'!AF206</f>
        <v>63.024009144390128</v>
      </c>
      <c r="R15" s="71">
        <f>'tpo+dev_bars_seg_sec'!AH206</f>
        <v>59.488540071827479</v>
      </c>
      <c r="S15" s="72">
        <f>'tpo+dev_bars_seg_sec'!AJ206</f>
        <v>58.254076087231248</v>
      </c>
      <c r="T15" s="71">
        <f>'tpo+dev_bars_seg_sec'!AL206</f>
        <v>74.359262610824871</v>
      </c>
      <c r="U15" s="71">
        <f>'tpo+dev_bars_seg_sec'!AN206</f>
        <v>52.126485951257678</v>
      </c>
      <c r="V15" s="71">
        <f>'tpo+dev_bars_seg_sec'!AP206</f>
        <v>54.317989864578038</v>
      </c>
      <c r="W15" s="71">
        <f>'tpo+dev_bars_seg_sec'!AR206</f>
        <v>63.244372812892941</v>
      </c>
      <c r="X15" s="71">
        <f>'tpo+dev_bars_seg_sec'!AT206</f>
        <v>56.587263661131821</v>
      </c>
      <c r="Y15" s="71">
        <f>'tpo+dev_bars_seg_sec'!AV206</f>
        <v>77.257407902986387</v>
      </c>
      <c r="Z15" s="71">
        <f>'tpo+dev_bars_seg_sec'!AX206</f>
        <v>53.510545438066821</v>
      </c>
      <c r="AA15" s="71">
        <f>'tpo+dev_bars_seg_sec'!AZ206</f>
        <v>69.103689114609594</v>
      </c>
      <c r="AB15" s="71">
        <f>'tpo+dev_bars_seg_sec'!BB206</f>
        <v>71.212167815672345</v>
      </c>
      <c r="AC15" s="71">
        <f>'tpo+dev_bars_seg_sec'!BD206</f>
        <v>63.764596797548194</v>
      </c>
      <c r="AD15" s="18">
        <f t="shared" si="0"/>
        <v>64.27931933208859</v>
      </c>
      <c r="AE15" s="18">
        <f t="shared" si="1"/>
        <v>83.043717404015055</v>
      </c>
      <c r="AF15" s="18">
        <f t="shared" si="2"/>
        <v>51.778312859218978</v>
      </c>
      <c r="AG15" s="79" t="s">
        <v>325</v>
      </c>
      <c r="AI15" s="69"/>
    </row>
    <row r="16" spans="1:36" x14ac:dyDescent="0.3">
      <c r="A16" s="73"/>
      <c r="B16" s="79" t="s">
        <v>326</v>
      </c>
      <c r="C16" s="71">
        <f>'tpo+dev_bars_seg_sec'!D207</f>
        <v>58.136298013430917</v>
      </c>
      <c r="D16" s="71">
        <f>'tpo+dev_bars_seg_sec'!F207</f>
        <v>79.859624997048329</v>
      </c>
      <c r="E16" s="71">
        <f>'tpo+dev_bars_seg_sec'!H207</f>
        <v>72.177357752375627</v>
      </c>
      <c r="F16" s="71">
        <f>'tpo+dev_bars_seg_sec'!J207</f>
        <v>63.7974291315549</v>
      </c>
      <c r="G16" s="71">
        <f>'tpo+dev_bars_seg_sec'!L207</f>
        <v>71.5061739516008</v>
      </c>
      <c r="H16" s="71">
        <f>'tpo+dev_bars_seg_sec'!N207</f>
        <v>70.875833154234385</v>
      </c>
      <c r="I16" s="71">
        <f>'tpo+dev_bars_seg_sec'!P207</f>
        <v>66.487611606559057</v>
      </c>
      <c r="J16" s="71">
        <f>'tpo+dev_bars_seg_sec'!R207</f>
        <v>61.164775517777137</v>
      </c>
      <c r="K16" s="71">
        <f>'tpo+dev_bars_seg_sec'!T207</f>
        <v>74.099372241386718</v>
      </c>
      <c r="L16" s="71">
        <f>'tpo+dev_bars_seg_sec'!V207</f>
        <v>43.327192461489986</v>
      </c>
      <c r="M16" s="71">
        <f>'tpo+dev_bars_seg_sec'!X207</f>
        <v>75.794808566449746</v>
      </c>
      <c r="N16" s="71">
        <f>'tpo+dev_bars_seg_sec'!Z207</f>
        <v>45.553558905992318</v>
      </c>
      <c r="O16" s="71">
        <f>'tpo+dev_bars_seg_sec'!AB207</f>
        <v>65.957384531321281</v>
      </c>
      <c r="P16" s="71">
        <f>'tpo+dev_bars_seg_sec'!AD207</f>
        <v>55.174946610191142</v>
      </c>
      <c r="Q16" s="71">
        <f>'tpo+dev_bars_seg_sec'!AF207</f>
        <v>56.463219985613108</v>
      </c>
      <c r="R16" s="71">
        <f>'tpo+dev_bars_seg_sec'!AH207</f>
        <v>70.567047472295428</v>
      </c>
      <c r="S16" s="72">
        <f>'tpo+dev_bars_seg_sec'!AJ207</f>
        <v>67.435455897120846</v>
      </c>
      <c r="T16" s="71">
        <f>'tpo+dev_bars_seg_sec'!AL207</f>
        <v>66.014293511838417</v>
      </c>
      <c r="U16" s="71">
        <f>'tpo+dev_bars_seg_sec'!AN207</f>
        <v>50.825813828509453</v>
      </c>
      <c r="V16" s="71">
        <f>'tpo+dev_bars_seg_sec'!AP207</f>
        <v>45.754831809976523</v>
      </c>
      <c r="W16" s="71">
        <f>'tpo+dev_bars_seg_sec'!AR207</f>
        <v>71.423468365109215</v>
      </c>
      <c r="X16" s="71">
        <f>'tpo+dev_bars_seg_sec'!AT207</f>
        <v>62.367579588099602</v>
      </c>
      <c r="Y16" s="71">
        <f>'tpo+dev_bars_seg_sec'!AV207</f>
        <v>76.493741725510787</v>
      </c>
      <c r="Z16" s="71">
        <f>'tpo+dev_bars_seg_sec'!AX207</f>
        <v>53.459646611896616</v>
      </c>
      <c r="AA16" s="71">
        <f>'tpo+dev_bars_seg_sec'!AZ207</f>
        <v>57.77655915509493</v>
      </c>
      <c r="AB16" s="71">
        <f>'tpo+dev_bars_seg_sec'!BB207</f>
        <v>60.889703539258534</v>
      </c>
      <c r="AC16" s="71">
        <f>'tpo+dev_bars_seg_sec'!BD207</f>
        <v>67.612565252858417</v>
      </c>
      <c r="AD16" s="18">
        <f t="shared" si="0"/>
        <v>63.370233117947933</v>
      </c>
      <c r="AE16" s="18">
        <f t="shared" si="1"/>
        <v>79.859624997048329</v>
      </c>
      <c r="AF16" s="18">
        <f t="shared" si="2"/>
        <v>43.327192461489986</v>
      </c>
      <c r="AG16" s="79" t="s">
        <v>326</v>
      </c>
      <c r="AI16" s="69"/>
    </row>
    <row r="17" spans="1:35" x14ac:dyDescent="0.3">
      <c r="A17" s="73"/>
      <c r="B17" s="79" t="s">
        <v>327</v>
      </c>
      <c r="C17" s="71">
        <f>'tpo+dev_bars_seg_sec'!D208</f>
        <v>46.648736339764447</v>
      </c>
      <c r="D17" s="71">
        <f>'tpo+dev_bars_seg_sec'!F208</f>
        <v>59.352598565610798</v>
      </c>
      <c r="E17" s="71">
        <f>'tpo+dev_bars_seg_sec'!H208</f>
        <v>61.12820857601637</v>
      </c>
      <c r="F17" s="71">
        <f>'tpo+dev_bars_seg_sec'!J208</f>
        <v>47.647752442080979</v>
      </c>
      <c r="G17" s="71">
        <f>'tpo+dev_bars_seg_sec'!L208</f>
        <v>50.832972929165237</v>
      </c>
      <c r="H17" s="71">
        <f>'tpo+dev_bars_seg_sec'!N208</f>
        <v>64.422717501952789</v>
      </c>
      <c r="I17" s="71">
        <f>'tpo+dev_bars_seg_sec'!P208</f>
        <v>52.936577183255018</v>
      </c>
      <c r="J17" s="71">
        <f>'tpo+dev_bars_seg_sec'!R208</f>
        <v>47.729411658556437</v>
      </c>
      <c r="K17" s="71">
        <f>'tpo+dev_bars_seg_sec'!T208</f>
        <v>44.428001876019032</v>
      </c>
      <c r="L17" s="71">
        <f>'tpo+dev_bars_seg_sec'!V208</f>
        <v>46.290815054386037</v>
      </c>
      <c r="M17" s="71">
        <f>'tpo+dev_bars_seg_sec'!X208</f>
        <v>62.487771697542939</v>
      </c>
      <c r="N17" s="71">
        <f>'tpo+dev_bars_seg_sec'!Z208</f>
        <v>34.622977742903629</v>
      </c>
      <c r="O17" s="71">
        <f>'tpo+dev_bars_seg_sec'!AB208</f>
        <v>56.956581526242758</v>
      </c>
      <c r="P17" s="71">
        <f>'tpo+dev_bars_seg_sec'!AD208</f>
        <v>42.094232068975195</v>
      </c>
      <c r="Q17" s="71">
        <f>'tpo+dev_bars_seg_sec'!AF208</f>
        <v>50.560291391686576</v>
      </c>
      <c r="R17" s="71">
        <f>'tpo+dev_bars_seg_sec'!AH208</f>
        <v>51.805044811857442</v>
      </c>
      <c r="S17" s="72">
        <f>'tpo+dev_bars_seg_sec'!AJ208</f>
        <v>52.102706085479042</v>
      </c>
      <c r="T17" s="71">
        <f>'tpo+dev_bars_seg_sec'!AL208</f>
        <v>58.005744505930473</v>
      </c>
      <c r="U17" s="71">
        <f>'tpo+dev_bars_seg_sec'!AN208</f>
        <v>44.812533148668045</v>
      </c>
      <c r="V17" s="71">
        <f>'tpo+dev_bars_seg_sec'!AP208</f>
        <v>40.39151231622062</v>
      </c>
      <c r="W17" s="71">
        <f>'tpo+dev_bars_seg_sec'!AR208</f>
        <v>50.582095544286453</v>
      </c>
      <c r="X17" s="71">
        <f>'tpo+dev_bars_seg_sec'!AT208</f>
        <v>46.149060936980078</v>
      </c>
      <c r="Y17" s="71">
        <f>'tpo+dev_bars_seg_sec'!AV208</f>
        <v>69.197424907532152</v>
      </c>
      <c r="Z17" s="71">
        <f>'tpo+dev_bars_seg_sec'!AX208</f>
        <v>43.852582435091875</v>
      </c>
      <c r="AA17" s="71">
        <f>'tpo+dev_bars_seg_sec'!AZ208</f>
        <v>48.23840237353776</v>
      </c>
      <c r="AB17" s="71">
        <f>'tpo+dev_bars_seg_sec'!BB208</f>
        <v>51.832273954301691</v>
      </c>
      <c r="AC17" s="71">
        <f>'tpo+dev_bars_seg_sec'!BD208</f>
        <v>59.822477379870527</v>
      </c>
      <c r="AD17" s="18">
        <f t="shared" si="0"/>
        <v>51.293759442737574</v>
      </c>
      <c r="AE17" s="18">
        <f>MAX(C17:AC17)</f>
        <v>69.197424907532152</v>
      </c>
      <c r="AF17" s="18">
        <f t="shared" si="2"/>
        <v>34.622977742903629</v>
      </c>
      <c r="AG17" s="79" t="s">
        <v>327</v>
      </c>
      <c r="AI17" s="69"/>
    </row>
    <row r="18" spans="1:35" x14ac:dyDescent="0.3">
      <c r="A18" s="73"/>
      <c r="B18" s="80" t="s">
        <v>91</v>
      </c>
      <c r="C18" s="71">
        <f>'tpo+dev_bars_seg_sec'!D209</f>
        <v>65.980178674795283</v>
      </c>
      <c r="D18" s="71">
        <f>'tpo+dev_bars_seg_sec'!F209</f>
        <v>78.910948440572085</v>
      </c>
      <c r="E18" s="71">
        <f>'tpo+dev_bars_seg_sec'!H209</f>
        <v>79.332524462490355</v>
      </c>
      <c r="F18" s="71">
        <f>'tpo+dev_bars_seg_sec'!J209</f>
        <v>74.916346450239288</v>
      </c>
      <c r="G18" s="71">
        <f>'tpo+dev_bars_seg_sec'!L209</f>
        <v>73.623146682494991</v>
      </c>
      <c r="H18" s="71">
        <f>'tpo+dev_bars_seg_sec'!N209</f>
        <v>80.655540588298933</v>
      </c>
      <c r="I18" s="71">
        <f>'tpo+dev_bars_seg_sec'!P209</f>
        <v>69.854179465344927</v>
      </c>
      <c r="J18" s="71">
        <f>'tpo+dev_bars_seg_sec'!R209</f>
        <v>69.993852346816738</v>
      </c>
      <c r="K18" s="71">
        <f>'tpo+dev_bars_seg_sec'!T209</f>
        <v>63.614882410940638</v>
      </c>
      <c r="L18" s="71">
        <f>'tpo+dev_bars_seg_sec'!V209</f>
        <v>56.78393099396974</v>
      </c>
      <c r="M18" s="71">
        <f>'tpo+dev_bars_seg_sec'!X209</f>
        <v>85.461549093458416</v>
      </c>
      <c r="N18" s="71">
        <f>'tpo+dev_bars_seg_sec'!Z209</f>
        <v>53.815730195249813</v>
      </c>
      <c r="O18" s="71">
        <f>'tpo+dev_bars_seg_sec'!AB209</f>
        <v>75.105968663083331</v>
      </c>
      <c r="P18" s="71">
        <f>'tpo+dev_bars_seg_sec'!AD209</f>
        <v>60.038873979378003</v>
      </c>
      <c r="Q18" s="71">
        <f>'tpo+dev_bars_seg_sec'!AF209</f>
        <v>71.398473012788727</v>
      </c>
      <c r="R18" s="71">
        <f>'tpo+dev_bars_seg_sec'!AH209</f>
        <v>65.409986707556669</v>
      </c>
      <c r="S18" s="72">
        <f>'tpo+dev_bars_seg_sec'!AJ209</f>
        <v>67.762192027534368</v>
      </c>
      <c r="T18" s="71">
        <f>'tpo+dev_bars_seg_sec'!AL209</f>
        <v>68.7304981220814</v>
      </c>
      <c r="U18" s="71">
        <f>'tpo+dev_bars_seg_sec'!AN209</f>
        <v>56.964413521525785</v>
      </c>
      <c r="V18" s="71">
        <f>'tpo+dev_bars_seg_sec'!AP209</f>
        <v>54.282529468238302</v>
      </c>
      <c r="W18" s="71">
        <f>'tpo+dev_bars_seg_sec'!AR209</f>
        <v>68.142854552498903</v>
      </c>
      <c r="X18" s="71">
        <f>'tpo+dev_bars_seg_sec'!AT209</f>
        <v>66.031376139019869</v>
      </c>
      <c r="Y18" s="71">
        <f>'tpo+dev_bars_seg_sec'!AV209</f>
        <v>75.865887178693669</v>
      </c>
      <c r="Z18" s="71">
        <f>'tpo+dev_bars_seg_sec'!AX209</f>
        <v>60.503053569033852</v>
      </c>
      <c r="AA18" s="71">
        <f>'tpo+dev_bars_seg_sec'!AZ209</f>
        <v>68.719113692096499</v>
      </c>
      <c r="AB18" s="71">
        <f>'tpo+dev_bars_seg_sec'!BB209</f>
        <v>70.731363369753623</v>
      </c>
      <c r="AC18" s="71">
        <f>'tpo+dev_bars_seg_sec'!BD209</f>
        <v>68.295023492944665</v>
      </c>
      <c r="AD18" s="18">
        <f t="shared" si="0"/>
        <v>68.552756196329582</v>
      </c>
      <c r="AE18" s="18">
        <f t="shared" si="1"/>
        <v>85.461549093458416</v>
      </c>
      <c r="AF18" s="18">
        <f t="shared" si="2"/>
        <v>53.815730195249813</v>
      </c>
      <c r="AG18" s="81" t="s">
        <v>91</v>
      </c>
      <c r="AI18" s="69"/>
    </row>
    <row r="19" spans="1:35" x14ac:dyDescent="0.3">
      <c r="A19" s="82" t="s">
        <v>259</v>
      </c>
      <c r="B19" s="70" t="s">
        <v>230</v>
      </c>
      <c r="C19" s="83">
        <f>LOG(C9/C2,2)</f>
        <v>8.1231089617464877E-2</v>
      </c>
      <c r="D19" s="83">
        <f>LOG(D9/D2,2)</f>
        <v>-0.18892446511258071</v>
      </c>
      <c r="E19" s="83">
        <f t="shared" ref="D19:AC19" si="3">LOG(E9/E2,2)</f>
        <v>-1.3512152472168406E-2</v>
      </c>
      <c r="F19" s="83">
        <f t="shared" si="3"/>
        <v>-4.0481993551298397E-2</v>
      </c>
      <c r="G19" s="83">
        <f t="shared" si="3"/>
        <v>7.4459884986672692E-2</v>
      </c>
      <c r="H19" s="83">
        <f t="shared" si="3"/>
        <v>5.2832957303927328E-3</v>
      </c>
      <c r="I19" s="83">
        <f t="shared" si="3"/>
        <v>-0.24925821180514152</v>
      </c>
      <c r="J19" s="83">
        <f t="shared" si="3"/>
        <v>-4.1241787223164468E-2</v>
      </c>
      <c r="K19" s="83">
        <f t="shared" si="3"/>
        <v>3.3308758374992024E-2</v>
      </c>
      <c r="L19" s="83">
        <f t="shared" si="3"/>
        <v>-0.30387877312648676</v>
      </c>
      <c r="M19" s="83">
        <f t="shared" si="3"/>
        <v>-4.8499020078199659E-2</v>
      </c>
      <c r="N19" s="83">
        <f t="shared" si="3"/>
        <v>-0.13636421074868432</v>
      </c>
      <c r="O19" s="83">
        <f t="shared" si="3"/>
        <v>3.8925358352349072E-3</v>
      </c>
      <c r="P19" s="83">
        <f t="shared" si="3"/>
        <v>-0.16066267399331402</v>
      </c>
      <c r="Q19" s="83">
        <f t="shared" si="3"/>
        <v>-5.3817419450026195E-2</v>
      </c>
      <c r="R19" s="83">
        <f t="shared" si="3"/>
        <v>0.20788829199079492</v>
      </c>
      <c r="S19" s="83">
        <f t="shared" si="3"/>
        <v>-2.5057612636086284E-2</v>
      </c>
      <c r="T19" s="83">
        <f t="shared" si="3"/>
        <v>-0.15767207622692242</v>
      </c>
      <c r="U19" s="83">
        <f t="shared" si="3"/>
        <v>-0.46625988603444996</v>
      </c>
      <c r="V19" s="83">
        <f t="shared" si="3"/>
        <v>3.6733374323263721E-2</v>
      </c>
      <c r="W19" s="83">
        <f t="shared" si="3"/>
        <v>-4.4853918134750884E-2</v>
      </c>
      <c r="X19" s="83">
        <f t="shared" si="3"/>
        <v>-0.24708187998593892</v>
      </c>
      <c r="Y19" s="83">
        <f t="shared" si="3"/>
        <v>-0.2701086361377234</v>
      </c>
      <c r="Z19" s="83">
        <f t="shared" si="3"/>
        <v>4.9144504504006363E-2</v>
      </c>
      <c r="AA19" s="83">
        <f t="shared" si="3"/>
        <v>4.4471509223267619E-2</v>
      </c>
      <c r="AB19" s="83">
        <f t="shared" si="3"/>
        <v>-0.16030245102376545</v>
      </c>
      <c r="AC19" s="83">
        <f t="shared" si="3"/>
        <v>5.3780351047054531E-2</v>
      </c>
      <c r="AD19" s="84">
        <f>AVERAGE(C19:AC19)</f>
        <v>-7.4732724892872485E-2</v>
      </c>
      <c r="AE19" s="84">
        <f>MAX(C19:AC19)</f>
        <v>0.20788829199079492</v>
      </c>
      <c r="AF19" s="84">
        <f>MIN(C19:AC19)</f>
        <v>-0.46625988603444996</v>
      </c>
      <c r="AG19" s="70" t="s">
        <v>230</v>
      </c>
      <c r="AI19" s="69"/>
    </row>
    <row r="20" spans="1:35" x14ac:dyDescent="0.3">
      <c r="A20" s="73"/>
      <c r="B20" s="74" t="s">
        <v>228</v>
      </c>
      <c r="C20" s="83">
        <f>LOG(C10/C3,2)</f>
        <v>9.1225856492393675E-2</v>
      </c>
      <c r="D20" s="83">
        <f>LOG(D10/D3,2)</f>
        <v>0.14081679310692224</v>
      </c>
      <c r="E20" s="83">
        <f t="shared" ref="D20:AC20" si="4">LOG(E10/E3,2)</f>
        <v>2.3054802963716106E-2</v>
      </c>
      <c r="F20" s="83">
        <f t="shared" si="4"/>
        <v>-0.19513930518680753</v>
      </c>
      <c r="G20" s="83">
        <f t="shared" si="4"/>
        <v>3.8168589824053356E-2</v>
      </c>
      <c r="H20" s="83">
        <f t="shared" si="4"/>
        <v>3.2760178616218952E-2</v>
      </c>
      <c r="I20" s="83">
        <f t="shared" si="4"/>
        <v>-2.5696600740762649E-2</v>
      </c>
      <c r="J20" s="83">
        <f t="shared" si="4"/>
        <v>-4.8402565142035378E-2</v>
      </c>
      <c r="K20" s="83">
        <f t="shared" si="4"/>
        <v>-2.7120826040092683E-2</v>
      </c>
      <c r="L20" s="83">
        <f t="shared" si="4"/>
        <v>-5.5718640390948287E-2</v>
      </c>
      <c r="M20" s="83">
        <f t="shared" si="4"/>
        <v>8.8235553579829543E-3</v>
      </c>
      <c r="N20" s="83">
        <f t="shared" si="4"/>
        <v>3.6463401968378856E-2</v>
      </c>
      <c r="O20" s="83">
        <f t="shared" si="4"/>
        <v>4.8003334801246217E-2</v>
      </c>
      <c r="P20" s="83">
        <f t="shared" si="4"/>
        <v>-9.2494557345845392E-3</v>
      </c>
      <c r="Q20" s="83">
        <f t="shared" si="4"/>
        <v>-7.4474538308243216E-2</v>
      </c>
      <c r="R20" s="83">
        <f t="shared" si="4"/>
        <v>5.4300411129300077E-2</v>
      </c>
      <c r="S20" s="83">
        <f t="shared" si="4"/>
        <v>1.507001575724894E-3</v>
      </c>
      <c r="T20" s="83">
        <f t="shared" si="4"/>
        <v>5.0221333834032066E-2</v>
      </c>
      <c r="U20" s="83">
        <f t="shared" si="4"/>
        <v>-0.23154868626618139</v>
      </c>
      <c r="V20" s="83">
        <f t="shared" si="4"/>
        <v>-1.5115419319469592E-3</v>
      </c>
      <c r="W20" s="83">
        <f t="shared" si="4"/>
        <v>2.2750220689186463E-2</v>
      </c>
      <c r="X20" s="83">
        <f t="shared" si="4"/>
        <v>-8.2057126050293416E-2</v>
      </c>
      <c r="Y20" s="83">
        <f t="shared" si="4"/>
        <v>-0.11005285746348453</v>
      </c>
      <c r="Z20" s="83">
        <f t="shared" si="4"/>
        <v>2.4805007502620009E-2</v>
      </c>
      <c r="AA20" s="83">
        <f t="shared" si="4"/>
        <v>-4.2079162186735554E-2</v>
      </c>
      <c r="AB20" s="83">
        <f t="shared" si="4"/>
        <v>6.4656246876991272E-2</v>
      </c>
      <c r="AC20" s="83">
        <f t="shared" si="4"/>
        <v>1.3353896376030976E-2</v>
      </c>
      <c r="AD20" s="84">
        <f t="shared" ref="AD20:AD26" si="5">AVERAGE(C20:AC20)</f>
        <v>-9.3385434936043722E-3</v>
      </c>
      <c r="AE20" s="84">
        <f t="shared" ref="AE20:AE25" si="6">MAX(C20:AC20)</f>
        <v>0.14081679310692224</v>
      </c>
      <c r="AF20" s="84">
        <f t="shared" ref="AF20:AF26" si="7">MIN(C20:AC20)</f>
        <v>-0.23154868626618139</v>
      </c>
      <c r="AG20" s="74" t="s">
        <v>228</v>
      </c>
      <c r="AI20" s="69"/>
    </row>
    <row r="21" spans="1:35" x14ac:dyDescent="0.3">
      <c r="A21" s="73"/>
      <c r="B21" s="75" t="s">
        <v>229</v>
      </c>
      <c r="C21" s="83">
        <f>LOG(C11/C4,2)</f>
        <v>-2.6845814514810801E-2</v>
      </c>
      <c r="D21" s="83">
        <f>LOG(D11/D4,2)</f>
        <v>3.5048792168746713E-2</v>
      </c>
      <c r="E21" s="83">
        <f t="shared" ref="D21:AC21" si="8">LOG(E11/E4,2)</f>
        <v>-4.6698716015428493E-2</v>
      </c>
      <c r="F21" s="83">
        <f t="shared" si="8"/>
        <v>-0.10550854982145776</v>
      </c>
      <c r="G21" s="83">
        <f t="shared" si="8"/>
        <v>3.0773346871553166E-2</v>
      </c>
      <c r="H21" s="83">
        <f t="shared" si="8"/>
        <v>-9.7826441638386805E-3</v>
      </c>
      <c r="I21" s="83">
        <f t="shared" si="8"/>
        <v>-6.3987283372280088E-3</v>
      </c>
      <c r="J21" s="83">
        <f t="shared" si="8"/>
        <v>-4.6624991267196103E-2</v>
      </c>
      <c r="K21" s="83">
        <f t="shared" si="8"/>
        <v>7.4337228923400181E-2</v>
      </c>
      <c r="L21" s="83">
        <f t="shared" si="8"/>
        <v>-3.9540083797671863E-2</v>
      </c>
      <c r="M21" s="83">
        <f t="shared" si="8"/>
        <v>-1.5826793235998386E-2</v>
      </c>
      <c r="N21" s="83">
        <f t="shared" si="8"/>
        <v>1.7322668612035259E-2</v>
      </c>
      <c r="O21" s="83">
        <f t="shared" si="8"/>
        <v>5.3547274878508862E-2</v>
      </c>
      <c r="P21" s="83">
        <f t="shared" si="8"/>
        <v>2.0691304836382294E-2</v>
      </c>
      <c r="Q21" s="83">
        <f t="shared" si="8"/>
        <v>-4.7016299437237841E-2</v>
      </c>
      <c r="R21" s="83">
        <f t="shared" si="8"/>
        <v>7.1340597950933171E-2</v>
      </c>
      <c r="S21" s="83">
        <f t="shared" si="8"/>
        <v>1.3123352579529984E-2</v>
      </c>
      <c r="T21" s="83">
        <f t="shared" si="8"/>
        <v>3.0489705600756676E-2</v>
      </c>
      <c r="U21" s="83">
        <f t="shared" si="8"/>
        <v>-0.1133269739437386</v>
      </c>
      <c r="V21" s="83">
        <f t="shared" si="8"/>
        <v>2.3014797139238832E-2</v>
      </c>
      <c r="W21" s="83">
        <f t="shared" si="8"/>
        <v>5.4248201240790711E-4</v>
      </c>
      <c r="X21" s="83">
        <f t="shared" si="8"/>
        <v>-1.6207405210790494E-2</v>
      </c>
      <c r="Y21" s="83">
        <f t="shared" si="8"/>
        <v>-4.5931417288853874E-2</v>
      </c>
      <c r="Z21" s="83">
        <f t="shared" si="8"/>
        <v>-7.8153557443471026E-3</v>
      </c>
      <c r="AA21" s="83">
        <f t="shared" si="8"/>
        <v>8.3670389620109833E-3</v>
      </c>
      <c r="AB21" s="83">
        <f t="shared" si="8"/>
        <v>4.0877636356918372E-2</v>
      </c>
      <c r="AC21" s="83">
        <f t="shared" si="8"/>
        <v>-2.8349418851436825E-2</v>
      </c>
      <c r="AD21" s="84">
        <f t="shared" si="5"/>
        <v>-5.0517394347263855E-3</v>
      </c>
      <c r="AE21" s="84">
        <f t="shared" si="6"/>
        <v>7.4337228923400181E-2</v>
      </c>
      <c r="AF21" s="84">
        <f t="shared" si="7"/>
        <v>-0.1133269739437386</v>
      </c>
      <c r="AG21" s="75" t="s">
        <v>229</v>
      </c>
      <c r="AI21" s="69"/>
    </row>
    <row r="22" spans="1:35" x14ac:dyDescent="0.3">
      <c r="A22" s="73"/>
      <c r="B22" s="76" t="s">
        <v>319</v>
      </c>
      <c r="C22" s="83">
        <f>LOG(C12/C5,2)</f>
        <v>4.8360722728327032E-2</v>
      </c>
      <c r="D22" s="83">
        <f>LOG(D12/D5,2)</f>
        <v>-9.4787391137205038E-2</v>
      </c>
      <c r="E22" s="83">
        <f t="shared" ref="D22:AC22" si="9">LOG(E12/E5,2)</f>
        <v>-2.2555467632387895E-2</v>
      </c>
      <c r="F22" s="83">
        <f t="shared" si="9"/>
        <v>-0.17247940788350641</v>
      </c>
      <c r="G22" s="83">
        <f t="shared" si="9"/>
        <v>-9.2142655353318073E-2</v>
      </c>
      <c r="H22" s="83">
        <f t="shared" si="9"/>
        <v>-8.7760263221795226E-2</v>
      </c>
      <c r="I22" s="83">
        <f t="shared" si="9"/>
        <v>-4.4746077272593436E-2</v>
      </c>
      <c r="J22" s="83">
        <f t="shared" si="9"/>
        <v>-0.10034716632896555</v>
      </c>
      <c r="K22" s="83">
        <f t="shared" si="9"/>
        <v>-5.6247369512145047E-2</v>
      </c>
      <c r="L22" s="83">
        <f t="shared" si="9"/>
        <v>-0.1223797468060204</v>
      </c>
      <c r="M22" s="83">
        <f t="shared" si="9"/>
        <v>-8.6072081160377872E-2</v>
      </c>
      <c r="N22" s="83">
        <f t="shared" si="9"/>
        <v>-9.9901708646928836E-2</v>
      </c>
      <c r="O22" s="83">
        <f t="shared" si="9"/>
        <v>5.2724518587425898E-2</v>
      </c>
      <c r="P22" s="83">
        <f t="shared" si="9"/>
        <v>-6.0637952177796883E-2</v>
      </c>
      <c r="Q22" s="83">
        <f t="shared" si="9"/>
        <v>-9.4957116810689385E-2</v>
      </c>
      <c r="R22" s="83">
        <f t="shared" si="9"/>
        <v>-3.4330017445164875E-2</v>
      </c>
      <c r="S22" s="83">
        <f t="shared" si="9"/>
        <v>-9.8751382668880505E-2</v>
      </c>
      <c r="T22" s="83">
        <f t="shared" si="9"/>
        <v>-2.877697189252373E-2</v>
      </c>
      <c r="U22" s="83">
        <f t="shared" si="9"/>
        <v>-8.6997453913610051E-2</v>
      </c>
      <c r="V22" s="83">
        <f t="shared" si="9"/>
        <v>-0.1242029236920023</v>
      </c>
      <c r="W22" s="83">
        <f t="shared" si="9"/>
        <v>-0.10477427540736031</v>
      </c>
      <c r="X22" s="83">
        <f t="shared" si="9"/>
        <v>-9.432271768141702E-2</v>
      </c>
      <c r="Y22" s="83">
        <f t="shared" si="9"/>
        <v>0.12012287547243139</v>
      </c>
      <c r="Z22" s="83">
        <f t="shared" si="9"/>
        <v>-1.7017467924930276E-2</v>
      </c>
      <c r="AA22" s="83">
        <f t="shared" si="9"/>
        <v>-7.8647248670921405E-2</v>
      </c>
      <c r="AB22" s="83">
        <f t="shared" si="9"/>
        <v>-7.4518286277579074E-2</v>
      </c>
      <c r="AC22" s="83">
        <f t="shared" si="9"/>
        <v>-7.4875716611985457E-2</v>
      </c>
      <c r="AD22" s="84">
        <f t="shared" si="5"/>
        <v>-6.4111879605256314E-2</v>
      </c>
      <c r="AE22" s="84">
        <f t="shared" si="6"/>
        <v>0.12012287547243139</v>
      </c>
      <c r="AF22" s="84">
        <f t="shared" si="7"/>
        <v>-0.17247940788350641</v>
      </c>
      <c r="AG22" s="76" t="s">
        <v>319</v>
      </c>
      <c r="AI22" s="69"/>
    </row>
    <row r="23" spans="1:35" x14ac:dyDescent="0.3">
      <c r="A23" s="73"/>
      <c r="B23" s="2" t="s">
        <v>90</v>
      </c>
      <c r="C23" s="83" cm="1">
        <f t="array" ref="C23">AVERAGE(ABS(C19:C22))</f>
        <v>6.19158708382491E-2</v>
      </c>
      <c r="D23" s="83" cm="1">
        <f t="array" ref="D23">AVERAGE(ABS(D19:D22))</f>
        <v>0.11489436038136368</v>
      </c>
      <c r="E23" s="83" cm="1">
        <f t="array" ref="E23">AVERAGE(ABS(E19:E22))</f>
        <v>2.6455284770925222E-2</v>
      </c>
      <c r="F23" s="83" cm="1">
        <f t="array" ref="F23">AVERAGE(ABS(F19:F22))</f>
        <v>0.12840231411076752</v>
      </c>
      <c r="G23" s="83" cm="1">
        <f t="array" ref="G23">AVERAGE(ABS(G19:G22))</f>
        <v>5.8886119258899319E-2</v>
      </c>
      <c r="H23" s="83" cm="1">
        <f t="array" ref="H23">AVERAGE(ABS(H19:H22))</f>
        <v>3.3896595433061394E-2</v>
      </c>
      <c r="I23" s="83" cm="1">
        <f t="array" ref="I23">AVERAGE(ABS(I19:I22))</f>
        <v>8.1524904538931395E-2</v>
      </c>
      <c r="J23" s="83" cm="1">
        <f t="array" ref="J23">AVERAGE(ABS(J19:J22))</f>
        <v>5.915412749034038E-2</v>
      </c>
      <c r="K23" s="83" cm="1">
        <f t="array" ref="K23">AVERAGE(ABS(K19:K22))</f>
        <v>4.7753545712657483E-2</v>
      </c>
      <c r="L23" s="83" cm="1">
        <f t="array" ref="L23">AVERAGE(ABS(L19:L22))</f>
        <v>0.13037931103028183</v>
      </c>
      <c r="M23" s="83" cm="1">
        <f t="array" ref="M23">AVERAGE(ABS(M19:M22))</f>
        <v>3.9805362458139718E-2</v>
      </c>
      <c r="N23" s="83" cm="1">
        <f t="array" ref="N23">AVERAGE(ABS(N19:N22))</f>
        <v>7.2512997494006817E-2</v>
      </c>
      <c r="O23" s="83" cm="1">
        <f t="array" ref="O23">AVERAGE(ABS(O19:O22))</f>
        <v>3.9541916025603974E-2</v>
      </c>
      <c r="P23" s="83" cm="1">
        <f t="array" ref="P23">AVERAGE(ABS(P19:P22))</f>
        <v>6.2810346685519436E-2</v>
      </c>
      <c r="Q23" s="83" cm="1">
        <f t="array" ref="Q23">AVERAGE(ABS(Q19:Q22))</f>
        <v>6.7566343501549164E-2</v>
      </c>
      <c r="R23" s="83" cm="1">
        <f t="array" ref="R23">AVERAGE(ABS(R19:R22))</f>
        <v>9.196482962904827E-2</v>
      </c>
      <c r="S23" s="83" cm="1">
        <f t="array" ref="S23">AVERAGE(ABS(S19:S22))</f>
        <v>3.4609837365055421E-2</v>
      </c>
      <c r="T23" s="83" cm="1">
        <f t="array" ref="T23">AVERAGE(ABS(T19:T22))</f>
        <v>6.6790021888558718E-2</v>
      </c>
      <c r="U23" s="83" cm="1">
        <f t="array" ref="U23">AVERAGE(ABS(U19:U22))</f>
        <v>0.22453325003949498</v>
      </c>
      <c r="V23" s="83" cm="1">
        <f t="array" ref="V23">AVERAGE(ABS(V19:V22))</f>
        <v>4.6365659271612951E-2</v>
      </c>
      <c r="W23" s="83" cm="1">
        <f t="array" ref="W23">AVERAGE(ABS(W19:W22))</f>
        <v>4.3230224060926387E-2</v>
      </c>
      <c r="X23" s="83" cm="1">
        <f t="array" ref="X23">AVERAGE(ABS(X19:X22))</f>
        <v>0.10991728223210998</v>
      </c>
      <c r="Y23" s="83" cm="1">
        <f t="array" ref="Y23">AVERAGE(ABS(Y19:Y22))</f>
        <v>0.13655394659062331</v>
      </c>
      <c r="Z23" s="83" cm="1">
        <f t="array" ref="Z23">AVERAGE(ABS(Z19:Z22))</f>
        <v>2.4695583918975941E-2</v>
      </c>
      <c r="AA23" s="83" cm="1">
        <f t="array" ref="AA23">AVERAGE(ABS(AA19:AA22))</f>
        <v>4.3391239760733891E-2</v>
      </c>
      <c r="AB23" s="83" cm="1">
        <f t="array" ref="AB23">AVERAGE(ABS(AB19:AB22))</f>
        <v>8.5088655133813543E-2</v>
      </c>
      <c r="AC23" s="83" cm="1">
        <f t="array" ref="AC23">AVERAGE(ABS(AC19:AC22))</f>
        <v>4.2589845721626947E-2</v>
      </c>
      <c r="AD23" s="84">
        <f t="shared" si="5"/>
        <v>7.3156658346032466E-2</v>
      </c>
      <c r="AE23" s="84">
        <f t="shared" si="6"/>
        <v>0.22453325003949498</v>
      </c>
      <c r="AF23" s="84">
        <f t="shared" si="7"/>
        <v>2.4695583918975941E-2</v>
      </c>
      <c r="AG23" s="2" t="s">
        <v>90</v>
      </c>
      <c r="AI23" s="69"/>
    </row>
    <row r="24" spans="1:35" x14ac:dyDescent="0.3">
      <c r="B24" s="40" t="s">
        <v>321</v>
      </c>
      <c r="C24" s="23">
        <f>MAX(C2:C17)-C7</f>
        <v>0</v>
      </c>
      <c r="D24" s="23">
        <f>MAX(D2:D17)-D7</f>
        <v>4.6381661129671272</v>
      </c>
      <c r="E24" s="23">
        <f t="shared" ref="E24:AC24" si="10">MAX(E2:E17)-E7</f>
        <v>0</v>
      </c>
      <c r="F24" s="23">
        <f t="shared" si="10"/>
        <v>0</v>
      </c>
      <c r="G24" s="23">
        <f t="shared" si="10"/>
        <v>0</v>
      </c>
      <c r="H24" s="23">
        <f t="shared" si="10"/>
        <v>0</v>
      </c>
      <c r="I24" s="23">
        <f t="shared" si="10"/>
        <v>0</v>
      </c>
      <c r="J24" s="23">
        <f t="shared" si="10"/>
        <v>0</v>
      </c>
      <c r="K24" s="23">
        <f t="shared" si="10"/>
        <v>18.883797151224712</v>
      </c>
      <c r="L24" s="23">
        <f t="shared" si="10"/>
        <v>0</v>
      </c>
      <c r="M24" s="23">
        <f t="shared" si="10"/>
        <v>0</v>
      </c>
      <c r="N24" s="23">
        <f t="shared" si="10"/>
        <v>0</v>
      </c>
      <c r="O24" s="23">
        <f t="shared" si="10"/>
        <v>0.77702320666382718</v>
      </c>
      <c r="P24" s="23">
        <f t="shared" si="10"/>
        <v>0</v>
      </c>
      <c r="Q24" s="23">
        <f t="shared" si="10"/>
        <v>0</v>
      </c>
      <c r="R24" s="23">
        <f t="shared" si="10"/>
        <v>0.78304932723789022</v>
      </c>
      <c r="S24" s="23">
        <f t="shared" si="10"/>
        <v>0</v>
      </c>
      <c r="T24" s="23">
        <f t="shared" si="10"/>
        <v>0</v>
      </c>
      <c r="U24" s="23">
        <f t="shared" si="10"/>
        <v>6.0632388020622017</v>
      </c>
      <c r="V24" s="23">
        <f t="shared" si="10"/>
        <v>0</v>
      </c>
      <c r="W24" s="23">
        <f t="shared" si="10"/>
        <v>0</v>
      </c>
      <c r="X24" s="23">
        <f t="shared" si="10"/>
        <v>0</v>
      </c>
      <c r="Y24" s="23">
        <f t="shared" si="10"/>
        <v>0</v>
      </c>
      <c r="Z24" s="23">
        <f t="shared" si="10"/>
        <v>0</v>
      </c>
      <c r="AA24" s="23">
        <f t="shared" si="10"/>
        <v>0</v>
      </c>
      <c r="AB24" s="23">
        <f t="shared" si="10"/>
        <v>0</v>
      </c>
      <c r="AC24" s="23">
        <f t="shared" si="10"/>
        <v>0</v>
      </c>
      <c r="AD24" s="84"/>
      <c r="AE24" s="84"/>
      <c r="AF24" s="84"/>
      <c r="AG24" s="7"/>
      <c r="AI24" s="69"/>
    </row>
    <row r="25" spans="1:35" x14ac:dyDescent="0.3">
      <c r="B25" s="40" t="s">
        <v>320</v>
      </c>
      <c r="C25" s="23">
        <f>LOG(C6/C4,2)</f>
        <v>-7.7089405017479254E-2</v>
      </c>
      <c r="D25" s="23">
        <f>LOG(D6/D4,2)</f>
        <v>-9.8637080369027672E-2</v>
      </c>
      <c r="E25" s="23">
        <f t="shared" ref="D25:AC25" si="11">LOG(E6/E4,2)</f>
        <v>4.7676348950634918E-3</v>
      </c>
      <c r="F25" s="23">
        <f t="shared" si="11"/>
        <v>0.12410138822007692</v>
      </c>
      <c r="G25" s="23">
        <f t="shared" si="11"/>
        <v>0.33608572072751081</v>
      </c>
      <c r="H25" s="23">
        <f t="shared" si="11"/>
        <v>7.1010719277897405E-3</v>
      </c>
      <c r="I25" s="23">
        <f t="shared" si="11"/>
        <v>0.24348642886405306</v>
      </c>
      <c r="J25" s="23">
        <f t="shared" si="11"/>
        <v>0.10906794659797887</v>
      </c>
      <c r="K25" s="23">
        <f t="shared" si="11"/>
        <v>-0.16574119791780056</v>
      </c>
      <c r="L25" s="23">
        <f t="shared" si="11"/>
        <v>6.2453909655609818E-2</v>
      </c>
      <c r="M25" s="23">
        <f t="shared" si="11"/>
        <v>-8.397690743665304E-3</v>
      </c>
      <c r="N25" s="23">
        <f t="shared" si="11"/>
        <v>0.4049122807826851</v>
      </c>
      <c r="O25" s="23">
        <f t="shared" si="11"/>
        <v>-7.4500475192405158E-2</v>
      </c>
      <c r="P25" s="23">
        <f t="shared" si="11"/>
        <v>0.21056713028861951</v>
      </c>
      <c r="Q25" s="23">
        <f t="shared" si="11"/>
        <v>7.5275986989202043E-2</v>
      </c>
      <c r="R25" s="23">
        <f t="shared" si="11"/>
        <v>3.1322885706966237E-2</v>
      </c>
      <c r="S25" s="23">
        <f t="shared" si="11"/>
        <v>0.16801617395857396</v>
      </c>
      <c r="T25" s="23">
        <f t="shared" si="11"/>
        <v>0.15656200145914606</v>
      </c>
      <c r="U25" s="23">
        <f t="shared" si="11"/>
        <v>0.12579349271646789</v>
      </c>
      <c r="V25" s="23">
        <f t="shared" si="11"/>
        <v>0.14646229821014237</v>
      </c>
      <c r="W25" s="23">
        <f t="shared" si="11"/>
        <v>-5.2166680844362767E-2</v>
      </c>
      <c r="X25" s="23">
        <f t="shared" si="11"/>
        <v>0.24428416086996749</v>
      </c>
      <c r="Y25" s="23">
        <f t="shared" si="11"/>
        <v>-6.3357843975968262E-2</v>
      </c>
      <c r="Z25" s="23">
        <f t="shared" si="11"/>
        <v>4.4621984543738141E-2</v>
      </c>
      <c r="AA25" s="23">
        <f t="shared" si="11"/>
        <v>0.17708093903435171</v>
      </c>
      <c r="AB25" s="23">
        <f t="shared" si="11"/>
        <v>9.3126189649346214E-2</v>
      </c>
      <c r="AC25" s="23">
        <f t="shared" si="11"/>
        <v>2.4212411755651579E-2</v>
      </c>
      <c r="AD25" s="84">
        <f>AVERAGE(C25:AC25)</f>
        <v>8.3311543066378987E-2</v>
      </c>
      <c r="AE25" s="84">
        <f t="shared" si="6"/>
        <v>0.4049122807826851</v>
      </c>
      <c r="AF25" s="84">
        <f t="shared" si="7"/>
        <v>-0.16574119791780056</v>
      </c>
      <c r="AG25" s="7"/>
      <c r="AI25" s="69"/>
    </row>
    <row r="26" spans="1:35" x14ac:dyDescent="0.3">
      <c r="B26" s="40" t="s">
        <v>322</v>
      </c>
      <c r="C26" s="23">
        <f>LOG(C7/C4,2)</f>
        <v>0.36841922923516207</v>
      </c>
      <c r="D26" s="23">
        <f>LOG(D7/D4,2)</f>
        <v>0.27854229251644569</v>
      </c>
      <c r="E26" s="23">
        <f t="shared" ref="D26:AC26" si="12">LOG(E7/E4,2)</f>
        <v>0.2506455010574371</v>
      </c>
      <c r="F26" s="23">
        <f t="shared" si="12"/>
        <v>0.30495857008276328</v>
      </c>
      <c r="G26" s="23">
        <f t="shared" si="12"/>
        <v>0.54630629077499915</v>
      </c>
      <c r="H26" s="23">
        <f t="shared" si="12"/>
        <v>0.22325140180222597</v>
      </c>
      <c r="I26" s="23">
        <f t="shared" si="12"/>
        <v>0.50194631407683821</v>
      </c>
      <c r="J26" s="23">
        <f t="shared" si="12"/>
        <v>0.2855175500769549</v>
      </c>
      <c r="K26" s="23">
        <f t="shared" si="12"/>
        <v>2.9747449168956708E-2</v>
      </c>
      <c r="L26" s="23">
        <f t="shared" si="12"/>
        <v>0.21867902609347697</v>
      </c>
      <c r="M26" s="23">
        <f t="shared" si="12"/>
        <v>9.4069446584151575E-2</v>
      </c>
      <c r="N26" s="23">
        <f t="shared" si="12"/>
        <v>0.52856629611983807</v>
      </c>
      <c r="O26" s="23">
        <f t="shared" si="12"/>
        <v>0.10797054298310491</v>
      </c>
      <c r="P26" s="23">
        <f t="shared" si="12"/>
        <v>0.54226638108439218</v>
      </c>
      <c r="Q26" s="23">
        <f t="shared" si="12"/>
        <v>0.21597922979076636</v>
      </c>
      <c r="R26" s="23">
        <f t="shared" si="12"/>
        <v>0.1751714707955859</v>
      </c>
      <c r="S26" s="23">
        <f t="shared" si="12"/>
        <v>0.45628913509387037</v>
      </c>
      <c r="T26" s="23">
        <f t="shared" si="12"/>
        <v>0.30634514610844132</v>
      </c>
      <c r="U26" s="23">
        <f t="shared" si="12"/>
        <v>0.12532954306336569</v>
      </c>
      <c r="V26" s="23">
        <f t="shared" si="12"/>
        <v>0.39882951241659381</v>
      </c>
      <c r="W26" s="23">
        <f t="shared" si="12"/>
        <v>0.23966359484818983</v>
      </c>
      <c r="X26" s="23">
        <f t="shared" si="12"/>
        <v>0.52096514716990705</v>
      </c>
      <c r="Y26" s="23">
        <f t="shared" si="12"/>
        <v>0.3038144425689755</v>
      </c>
      <c r="Z26" s="23">
        <f t="shared" si="12"/>
        <v>0.34242659339629328</v>
      </c>
      <c r="AA26" s="23">
        <f t="shared" si="12"/>
        <v>0.48783197794869299</v>
      </c>
      <c r="AB26" s="23">
        <f t="shared" si="12"/>
        <v>0.4290221637625678</v>
      </c>
      <c r="AC26" s="23">
        <f t="shared" si="12"/>
        <v>0.22777016694964047</v>
      </c>
      <c r="AD26" s="84">
        <f t="shared" si="5"/>
        <v>0.31519720057665324</v>
      </c>
      <c r="AE26" s="84">
        <f t="shared" ref="AE26" si="13">MAX(D26:AC26)</f>
        <v>0.54630629077499915</v>
      </c>
      <c r="AF26" s="84">
        <f t="shared" si="7"/>
        <v>2.9747449168956708E-2</v>
      </c>
      <c r="AH26" s="7"/>
      <c r="AI26" s="69"/>
    </row>
    <row r="27" spans="1:35" x14ac:dyDescent="0.3">
      <c r="B27" s="40"/>
      <c r="C27" s="40"/>
      <c r="AD27" s="3"/>
      <c r="AE27" s="4"/>
      <c r="AH27" s="7"/>
      <c r="AI27" s="69"/>
    </row>
    <row r="28" spans="1:35" x14ac:dyDescent="0.3">
      <c r="A28" s="85" t="s">
        <v>101</v>
      </c>
      <c r="B28" s="7"/>
      <c r="C28" s="7" t="s">
        <v>60</v>
      </c>
      <c r="D28" s="7" t="s">
        <v>48</v>
      </c>
      <c r="E28" s="7" t="s">
        <v>160</v>
      </c>
      <c r="F28" s="7" t="s">
        <v>49</v>
      </c>
      <c r="G28" s="7" t="s">
        <v>50</v>
      </c>
      <c r="H28" s="7" t="s">
        <v>97</v>
      </c>
      <c r="I28" s="7" t="s">
        <v>161</v>
      </c>
      <c r="J28" s="7" t="s">
        <v>51</v>
      </c>
      <c r="K28" s="7" t="s">
        <v>57</v>
      </c>
      <c r="L28" s="7" t="s">
        <v>88</v>
      </c>
      <c r="M28" s="7" t="s">
        <v>162</v>
      </c>
      <c r="N28" s="7" t="s">
        <v>96</v>
      </c>
      <c r="O28" s="7" t="s">
        <v>8</v>
      </c>
      <c r="P28" s="7" t="s">
        <v>163</v>
      </c>
      <c r="Q28" s="7" t="s">
        <v>52</v>
      </c>
      <c r="R28" s="7" t="s">
        <v>164</v>
      </c>
      <c r="S28" s="7" t="s">
        <v>5</v>
      </c>
      <c r="T28" s="7" t="s">
        <v>94</v>
      </c>
      <c r="U28" s="7" t="s">
        <v>153</v>
      </c>
      <c r="V28" s="7" t="s">
        <v>95</v>
      </c>
      <c r="W28" s="7" t="s">
        <v>4</v>
      </c>
      <c r="X28" s="7" t="s">
        <v>166</v>
      </c>
      <c r="Y28" s="7" t="s">
        <v>2</v>
      </c>
      <c r="Z28" s="7" t="s">
        <v>1</v>
      </c>
      <c r="AA28" s="7" t="s">
        <v>0</v>
      </c>
      <c r="AB28" s="7" t="s">
        <v>59</v>
      </c>
      <c r="AC28" s="7" t="s">
        <v>58</v>
      </c>
      <c r="AD28" s="7"/>
      <c r="AE28" s="7"/>
      <c r="AF28" s="7"/>
      <c r="AG28" s="7"/>
      <c r="AH28" s="7"/>
      <c r="AI28" s="69"/>
    </row>
    <row r="29" spans="1:35" x14ac:dyDescent="0.3">
      <c r="B29" s="86" t="s">
        <v>230</v>
      </c>
      <c r="C29" s="3">
        <f>'tpo+dev_bars_seg_sec'!D216</f>
        <v>-0.12301699375498511</v>
      </c>
      <c r="D29" s="3">
        <f>'tpo+dev_bars_seg_sec'!E216</f>
        <v>3.0476949971958631E-2</v>
      </c>
      <c r="E29" s="3">
        <f>'tpo+dev_bars_seg_sec'!F216</f>
        <v>0.21614158936483274</v>
      </c>
      <c r="F29" s="3">
        <f>'tpo+dev_bars_seg_sec'!G216</f>
        <v>0.16192395237967855</v>
      </c>
      <c r="G29" s="3">
        <f>'tpo+dev_bars_seg_sec'!H216</f>
        <v>-8.8355250396985371E-2</v>
      </c>
      <c r="H29" s="3">
        <f>'tpo+dev_bars_seg_sec'!I216</f>
        <v>0.19201815919621462</v>
      </c>
      <c r="I29" s="3">
        <f>'tpo+dev_bars_seg_sec'!J216</f>
        <v>0.13893126628466948</v>
      </c>
      <c r="J29" s="3">
        <f>'tpo+dev_bars_seg_sec'!K216</f>
        <v>3.5214599375171428E-2</v>
      </c>
      <c r="K29" s="3">
        <f>'tpo+dev_bars_seg_sec'!L216</f>
        <v>-0.28108991978482756</v>
      </c>
      <c r="L29" s="3">
        <f>'tpo+dev_bars_seg_sec'!M216</f>
        <v>-0.11284240747028934</v>
      </c>
      <c r="M29" s="3">
        <f>'tpo+dev_bars_seg_sec'!N216</f>
        <v>0.30475827520377485</v>
      </c>
      <c r="N29" s="3">
        <f>'tpo+dev_bars_seg_sec'!O216</f>
        <v>-0.32086628557713442</v>
      </c>
      <c r="O29" s="3">
        <f>'tpo+dev_bars_seg_sec'!P216</f>
        <v>0.15372462885875893</v>
      </c>
      <c r="P29" s="3">
        <f>'tpo+dev_bars_seg_sec'!Q216</f>
        <v>-8.6301351219764358E-2</v>
      </c>
      <c r="Q29" s="3">
        <f>'tpo+dev_bars_seg_sec'!R216</f>
        <v>6.5614619287890932E-2</v>
      </c>
      <c r="R29" s="3">
        <f>'tpo+dev_bars_seg_sec'!S216</f>
        <v>-0.30737950126443614</v>
      </c>
      <c r="S29" s="3">
        <f>'tpo+dev_bars_seg_sec'!T216</f>
        <v>-7.3822893530542055E-2</v>
      </c>
      <c r="T29" s="3">
        <f>'tpo+dev_bars_seg_sec'!U216</f>
        <v>5.6883411337096179E-2</v>
      </c>
      <c r="U29" s="3">
        <f>'tpo+dev_bars_seg_sec'!V216</f>
        <v>-7.0099764028674585E-2</v>
      </c>
      <c r="V29" s="3">
        <f>'tpo+dev_bars_seg_sec'!W216</f>
        <v>-0.47451298018024557</v>
      </c>
      <c r="W29" s="3">
        <f>'tpo+dev_bars_seg_sec'!X216</f>
        <v>5.3077011795357489E-2</v>
      </c>
      <c r="X29" s="3">
        <f>'tpo+dev_bars_seg_sec'!Y216</f>
        <v>0.10750331234530902</v>
      </c>
      <c r="Y29" s="3">
        <f>'tpo+dev_bars_seg_sec'!Z216</f>
        <v>0.30153468908425995</v>
      </c>
      <c r="Z29" s="3">
        <f>'tpo+dev_bars_seg_sec'!AA216</f>
        <v>-0.22716132583839663</v>
      </c>
      <c r="AA29" s="3">
        <f>'tpo+dev_bars_seg_sec'!AB216</f>
        <v>-1.2776013297507056E-2</v>
      </c>
      <c r="AB29" s="3">
        <f>'tpo+dev_bars_seg_sec'!AC216</f>
        <v>9.2285775365719844E-2</v>
      </c>
      <c r="AC29" s="3">
        <f>'tpo+dev_bars_seg_sec'!AD216</f>
        <v>-6.3073695585824166E-2</v>
      </c>
      <c r="AE29" s="4"/>
      <c r="AI29" s="69"/>
    </row>
    <row r="30" spans="1:35" x14ac:dyDescent="0.3">
      <c r="B30" s="87" t="s">
        <v>228</v>
      </c>
      <c r="C30" s="3">
        <f>'tpo+dev_bars_seg_sec'!D217</f>
        <v>0.11213796639420821</v>
      </c>
      <c r="D30" s="3">
        <f>'tpo+dev_bars_seg_sec'!E217</f>
        <v>0.19704399700890518</v>
      </c>
      <c r="E30" s="3">
        <f>'tpo+dev_bars_seg_sec'!F217</f>
        <v>0.12771879077946036</v>
      </c>
      <c r="F30" s="3">
        <f>'tpo+dev_bars_seg_sec'!G217</f>
        <v>0.20032831427761372</v>
      </c>
      <c r="G30" s="3">
        <f>'tpo+dev_bars_seg_sec'!H217</f>
        <v>4.1441455312241422E-2</v>
      </c>
      <c r="H30" s="3">
        <f>'tpo+dev_bars_seg_sec'!I217</f>
        <v>0.21722136847302351</v>
      </c>
      <c r="I30" s="3">
        <f>'tpo+dev_bars_seg_sec'!J217</f>
        <v>-1.8290227779678599E-2</v>
      </c>
      <c r="J30" s="3">
        <f>'tpo+dev_bars_seg_sec'!K217</f>
        <v>0.11353722648118562</v>
      </c>
      <c r="K30" s="3">
        <f>'tpo+dev_bars_seg_sec'!L217</f>
        <v>-0.34351724706506231</v>
      </c>
      <c r="L30" s="3">
        <f>'tpo+dev_bars_seg_sec'!M217</f>
        <v>-0.35871026893608893</v>
      </c>
      <c r="M30" s="3">
        <f>'tpo+dev_bars_seg_sec'!N217</f>
        <v>0.22883403098766023</v>
      </c>
      <c r="N30" s="3">
        <f>'tpo+dev_bars_seg_sec'!O217</f>
        <v>-0.35904318722218326</v>
      </c>
      <c r="O30" s="3">
        <f>'tpo+dev_bars_seg_sec'!P217</f>
        <v>3.0030826650005938E-2</v>
      </c>
      <c r="P30" s="3">
        <f>'tpo+dev_bars_seg_sec'!Q217</f>
        <v>-0.19531544204175108</v>
      </c>
      <c r="Q30" s="3">
        <f>'tpo+dev_bars_seg_sec'!R217</f>
        <v>0.12374445721673856</v>
      </c>
      <c r="R30" s="3">
        <f>'tpo+dev_bars_seg_sec'!S217</f>
        <v>-6.3256578193514143E-2</v>
      </c>
      <c r="S30" s="3">
        <f>'tpo+dev_bars_seg_sec'!T217</f>
        <v>5.7804181775215182E-3</v>
      </c>
      <c r="T30" s="3">
        <f>'tpo+dev_bars_seg_sec'!U217</f>
        <v>-9.8958625867580544E-2</v>
      </c>
      <c r="U30" s="3">
        <f>'tpo+dev_bars_seg_sec'!V217</f>
        <v>-4.9571131187722065E-2</v>
      </c>
      <c r="V30" s="3">
        <f>'tpo+dev_bars_seg_sec'!W217</f>
        <v>-0.27569833294909735</v>
      </c>
      <c r="W30" s="3">
        <f>'tpo+dev_bars_seg_sec'!X217</f>
        <v>6.112490901342435E-2</v>
      </c>
      <c r="X30" s="3">
        <f>'tpo+dev_bars_seg_sec'!Y217</f>
        <v>-4.4969550753945903E-3</v>
      </c>
      <c r="Y30" s="3">
        <f>'tpo+dev_bars_seg_sec'!Z217</f>
        <v>9.4716497509955741E-2</v>
      </c>
      <c r="Z30" s="3">
        <f>'tpo+dev_bars_seg_sec'!AA217</f>
        <v>-5.593102330845693E-2</v>
      </c>
      <c r="AA30" s="3">
        <f>'tpo+dev_bars_seg_sec'!AB217</f>
        <v>1.1405121645113368E-2</v>
      </c>
      <c r="AB30" s="3">
        <f>'tpo+dev_bars_seg_sec'!AC217</f>
        <v>6.7504973775501478E-2</v>
      </c>
      <c r="AC30" s="3">
        <f>'tpo+dev_bars_seg_sec'!AD217</f>
        <v>-6.8043251979594294E-2</v>
      </c>
      <c r="AE30" s="4"/>
      <c r="AI30" s="23"/>
    </row>
    <row r="31" spans="1:35" x14ac:dyDescent="0.3">
      <c r="B31" s="88" t="s">
        <v>229</v>
      </c>
      <c r="C31" s="3">
        <f>'tpo+dev_bars_seg_sec'!D218</f>
        <v>-9.8072939033767154E-2</v>
      </c>
      <c r="D31" s="3">
        <f>'tpo+dev_bars_seg_sec'!E218</f>
        <v>0.34907343856169432</v>
      </c>
      <c r="E31" s="3">
        <f>'tpo+dev_bars_seg_sec'!F218</f>
        <v>0.23397585611211216</v>
      </c>
      <c r="F31" s="3">
        <f>'tpo+dev_bars_seg_sec'!G218</f>
        <v>0.18254166029738333</v>
      </c>
      <c r="G31" s="3">
        <f>'tpo+dev_bars_seg_sec'!H218</f>
        <v>0.12476030428861896</v>
      </c>
      <c r="H31" s="3">
        <f>'tpo+dev_bars_seg_sec'!I218</f>
        <v>0.2529115458552561</v>
      </c>
      <c r="I31" s="3">
        <f>'tpo+dev_bars_seg_sec'!J218</f>
        <v>-2.6180540807100288E-2</v>
      </c>
      <c r="J31" s="3">
        <f>'tpo+dev_bars_seg_sec'!K218</f>
        <v>2.2788319704152123E-2</v>
      </c>
      <c r="K31" s="3">
        <f>'tpo+dev_bars_seg_sec'!L218</f>
        <v>5.118937701699984E-2</v>
      </c>
      <c r="L31" s="3">
        <f>'tpo+dev_bars_seg_sec'!M218</f>
        <v>-0.2489144846804856</v>
      </c>
      <c r="M31" s="3">
        <f>'tpo+dev_bars_seg_sec'!N218</f>
        <v>0.41901098820710519</v>
      </c>
      <c r="N31" s="3">
        <f>'tpo+dev_bars_seg_sec'!O218</f>
        <v>-0.39572873330032493</v>
      </c>
      <c r="O31" s="3">
        <f>'tpo+dev_bars_seg_sec'!P218</f>
        <v>0.15544697661050089</v>
      </c>
      <c r="P31" s="3">
        <f>'tpo+dev_bars_seg_sec'!Q218</f>
        <v>-0.2845563185961752</v>
      </c>
      <c r="Q31" s="3">
        <f>'tpo+dev_bars_seg_sec'!R218</f>
        <v>0.10104660568929168</v>
      </c>
      <c r="R31" s="3">
        <f>'tpo+dev_bars_seg_sec'!S218</f>
        <v>-3.1276532841338911E-2</v>
      </c>
      <c r="S31" s="3">
        <f>'tpo+dev_bars_seg_sec'!T218</f>
        <v>-5.2689655906218422E-2</v>
      </c>
      <c r="T31" s="3">
        <f>'tpo+dev_bars_seg_sec'!U218</f>
        <v>-2.4705733681394074E-2</v>
      </c>
      <c r="U31" s="3">
        <f>'tpo+dev_bars_seg_sec'!V218</f>
        <v>-0.29259554195549048</v>
      </c>
      <c r="V31" s="3">
        <f>'tpo+dev_bars_seg_sec'!W218</f>
        <v>-0.35088941975783972</v>
      </c>
      <c r="W31" s="3">
        <f>'tpo+dev_bars_seg_sec'!X218</f>
        <v>-8.2248253223688297E-2</v>
      </c>
      <c r="X31" s="3">
        <f>'tpo+dev_bars_seg_sec'!Y218</f>
        <v>-0.14296148405179157</v>
      </c>
      <c r="Y31" s="3">
        <f>'tpo+dev_bars_seg_sec'!Z218</f>
        <v>0.13020195989108782</v>
      </c>
      <c r="Z31" s="3">
        <f>'tpo+dev_bars_seg_sec'!AA218</f>
        <v>-0.24732601287564507</v>
      </c>
      <c r="AA31" s="3">
        <f>'tpo+dev_bars_seg_sec'!AB218</f>
        <v>-7.7601065455209159E-2</v>
      </c>
      <c r="AB31" s="3">
        <f>'tpo+dev_bars_seg_sec'!AC218</f>
        <v>-3.294679710376501E-2</v>
      </c>
      <c r="AC31" s="3">
        <f>'tpo+dev_bars_seg_sec'!AD218</f>
        <v>-2.8219310875127687E-2</v>
      </c>
      <c r="AE31" s="4"/>
      <c r="AI31" s="23"/>
    </row>
    <row r="32" spans="1:35" x14ac:dyDescent="0.3">
      <c r="B32" s="89" t="s">
        <v>319</v>
      </c>
      <c r="C32" s="3">
        <f>'tpo+dev_bars_seg_sec'!D219</f>
        <v>-0.21535029590976898</v>
      </c>
      <c r="D32" s="3">
        <f>'tpo+dev_bars_seg_sec'!E219</f>
        <v>0.12933859702037576</v>
      </c>
      <c r="E32" s="3">
        <f>'tpo+dev_bars_seg_sec'!F219</f>
        <v>0.16489140660388832</v>
      </c>
      <c r="F32" s="3">
        <f>'tpo+dev_bars_seg_sec'!G219</f>
        <v>0.24818032462677719</v>
      </c>
      <c r="G32" s="3">
        <f>'tpo+dev_bars_seg_sec'!H219</f>
        <v>0.28431384468163773</v>
      </c>
      <c r="H32" s="3">
        <f>'tpo+dev_bars_seg_sec'!I219</f>
        <v>0.23459661698121792</v>
      </c>
      <c r="I32" s="3">
        <f>'tpo+dev_bars_seg_sec'!J219</f>
        <v>1.4338289455972746E-2</v>
      </c>
      <c r="J32" s="3">
        <f>'tpo+dev_bars_seg_sec'!K219</f>
        <v>0.1550873083539967</v>
      </c>
      <c r="K32" s="3">
        <f>'tpo+dev_bars_seg_sec'!L219</f>
        <v>0.18942668452518743</v>
      </c>
      <c r="L32" s="3">
        <f>'tpo+dev_bars_seg_sec'!M219</f>
        <v>-0.17872219600253461</v>
      </c>
      <c r="M32" s="3">
        <f>'tpo+dev_bars_seg_sec'!N219</f>
        <v>0.38255806386204805</v>
      </c>
      <c r="N32" s="3">
        <f>'tpo+dev_bars_seg_sec'!O219</f>
        <v>-0.40800460147876916</v>
      </c>
      <c r="O32" s="3">
        <f>'tpo+dev_bars_seg_sec'!P219</f>
        <v>5.7775107476086503E-2</v>
      </c>
      <c r="P32" s="3">
        <f>'tpo+dev_bars_seg_sec'!Q219</f>
        <v>-0.266571208839334</v>
      </c>
      <c r="Q32" s="3">
        <f>'tpo+dev_bars_seg_sec'!R219</f>
        <v>6.9400710282795361E-2</v>
      </c>
      <c r="R32" s="3">
        <f>'tpo+dev_bars_seg_sec'!S219</f>
        <v>-6.9647948236714968E-2</v>
      </c>
      <c r="S32" s="3">
        <f>'tpo+dev_bars_seg_sec'!T219</f>
        <v>9.607985745587461E-3</v>
      </c>
      <c r="T32" s="3">
        <f>'tpo+dev_bars_seg_sec'!U219</f>
        <v>-8.6591102937452827E-2</v>
      </c>
      <c r="U32" s="3">
        <f>'tpo+dev_bars_seg_sec'!V219</f>
        <v>-0.13157092264080175</v>
      </c>
      <c r="V32" s="3">
        <f>'tpo+dev_bars_seg_sec'!W219</f>
        <v>-0.28825540491460233</v>
      </c>
      <c r="W32" s="3">
        <f>'tpo+dev_bars_seg_sec'!X219</f>
        <v>-0.25087760050000729</v>
      </c>
      <c r="X32" s="3">
        <f>'tpo+dev_bars_seg_sec'!Y219</f>
        <v>-0.15491784293984867</v>
      </c>
      <c r="Y32" s="3">
        <f>'tpo+dev_bars_seg_sec'!Z219</f>
        <v>-9.6241556453193322E-2</v>
      </c>
      <c r="Z32" s="3">
        <f>'tpo+dev_bars_seg_sec'!AA219</f>
        <v>-0.20726396362503263</v>
      </c>
      <c r="AA32" s="3">
        <f>'tpo+dev_bars_seg_sec'!AB219</f>
        <v>6.0807550243591059E-2</v>
      </c>
      <c r="AB32" s="3">
        <f>'tpo+dev_bars_seg_sec'!AC219</f>
        <v>-5.1444552720496591E-2</v>
      </c>
      <c r="AC32" s="3">
        <f>'tpo+dev_bars_seg_sec'!AD219</f>
        <v>4.8781683086362798E-2</v>
      </c>
      <c r="AE32" s="4"/>
      <c r="AI32" s="23"/>
    </row>
    <row r="33" spans="1:35" x14ac:dyDescent="0.3">
      <c r="B33" s="90" t="s">
        <v>182</v>
      </c>
      <c r="C33" s="3">
        <f>'tpo+dev_bars_seg_sec'!D220</f>
        <v>-0.25563870299739794</v>
      </c>
      <c r="D33" s="3">
        <f>'tpo+dev_bars_seg_sec'!E220</f>
        <v>0.16995999924651539</v>
      </c>
      <c r="E33" s="3">
        <f>'tpo+dev_bars_seg_sec'!F220</f>
        <v>0.1582671320610243</v>
      </c>
      <c r="F33" s="3">
        <f>'tpo+dev_bars_seg_sec'!G220</f>
        <v>0.22616668957130873</v>
      </c>
      <c r="G33" s="3">
        <f>'tpo+dev_bars_seg_sec'!H220</f>
        <v>0.38036966606997846</v>
      </c>
      <c r="H33" s="3">
        <f>'tpo+dev_bars_seg_sec'!I220</f>
        <v>0.1795362588368947</v>
      </c>
      <c r="I33" s="3">
        <f>'tpo+dev_bars_seg_sec'!J220</f>
        <v>0.13682952911080148</v>
      </c>
      <c r="J33" s="3">
        <f>'tpo+dev_bars_seg_sec'!K220</f>
        <v>5.1379907355979436E-2</v>
      </c>
      <c r="K33" s="3">
        <f>'tpo+dev_bars_seg_sec'!L220</f>
        <v>-0.19502817984695206</v>
      </c>
      <c r="L33" s="3">
        <f>'tpo+dev_bars_seg_sec'!M220</f>
        <v>-0.26693693397102708</v>
      </c>
      <c r="M33" s="3">
        <f>'tpo+dev_bars_seg_sec'!N220</f>
        <v>0.33013693851728831</v>
      </c>
      <c r="N33" s="3">
        <f>'tpo+dev_bars_seg_sec'!O220</f>
        <v>-7.1292811463791253E-2</v>
      </c>
      <c r="O33" s="3">
        <f>'tpo+dev_bars_seg_sec'!P220</f>
        <v>4.7014247194462753E-4</v>
      </c>
      <c r="P33" s="3">
        <f>'tpo+dev_bars_seg_sec'!Q220</f>
        <v>-0.15446554725370723</v>
      </c>
      <c r="Q33" s="3">
        <f>'tpo+dev_bars_seg_sec'!R220</f>
        <v>9.5846233732342329E-2</v>
      </c>
      <c r="R33" s="3">
        <f>'tpo+dev_bars_seg_sec'!S220</f>
        <v>-8.0430006080523933E-2</v>
      </c>
      <c r="S33" s="3">
        <f>'tpo+dev_bars_seg_sec'!T220</f>
        <v>3.4850159106204003E-2</v>
      </c>
      <c r="T33" s="3">
        <f>'tpo+dev_bars_seg_sec'!U220</f>
        <v>5.1379908831600617E-2</v>
      </c>
      <c r="U33" s="3">
        <f>'tpo+dev_bars_seg_sec'!V220</f>
        <v>-0.24727840818517402</v>
      </c>
      <c r="V33" s="3">
        <f>'tpo+dev_bars_seg_sec'!W220</f>
        <v>-0.28490348049384884</v>
      </c>
      <c r="W33" s="3">
        <f>'tpo+dev_bars_seg_sec'!X220</f>
        <v>-0.21489129301420248</v>
      </c>
      <c r="X33" s="3">
        <f>'tpo+dev_bars_seg_sec'!Y220</f>
        <v>2.0846317872024619E-2</v>
      </c>
      <c r="Y33" s="3">
        <f>'tpo+dev_bars_seg_sec'!Z220</f>
        <v>-1.3632243031031634E-2</v>
      </c>
      <c r="Z33" s="3">
        <f>'tpo+dev_bars_seg_sec'!AA220</f>
        <v>-0.28318038727805822</v>
      </c>
      <c r="AA33" s="3">
        <f>'tpo+dev_bars_seg_sec'!AB220</f>
        <v>1.9003514632991086E-2</v>
      </c>
      <c r="AB33" s="3">
        <f>'tpo+dev_bars_seg_sec'!AC220</f>
        <v>-2.0296966400570059E-2</v>
      </c>
      <c r="AC33" s="3">
        <f>'tpo+dev_bars_seg_sec'!AD220</f>
        <v>-8.4483258065627301E-2</v>
      </c>
      <c r="AE33" s="4"/>
      <c r="AI33" s="54"/>
    </row>
    <row r="34" spans="1:35" x14ac:dyDescent="0.3">
      <c r="B34" s="91" t="s">
        <v>183</v>
      </c>
      <c r="C34" s="3">
        <f>'tpo+dev_bars_seg_sec'!D221</f>
        <v>-4.3497349356435386E-2</v>
      </c>
      <c r="D34" s="3">
        <f>'tpo+dev_bars_seg_sec'!E221</f>
        <v>0.3137720915203101</v>
      </c>
      <c r="E34" s="3">
        <f>'tpo+dev_bars_seg_sec'!F221</f>
        <v>0.17077771761171917</v>
      </c>
      <c r="F34" s="3">
        <f>'tpo+dev_bars_seg_sec'!G221</f>
        <v>0.17365659082231638</v>
      </c>
      <c r="G34" s="3">
        <f>'tpo+dev_bars_seg_sec'!H221</f>
        <v>0.35722295550578792</v>
      </c>
      <c r="H34" s="3">
        <f>'tpo+dev_bars_seg_sec'!I221</f>
        <v>0.162319308099652</v>
      </c>
      <c r="I34" s="3">
        <f>'tpo+dev_bars_seg_sec'!J221</f>
        <v>0.16192213371190783</v>
      </c>
      <c r="J34" s="3">
        <f>'tpo+dev_bars_seg_sec'!K221</f>
        <v>-5.5377697767230579E-3</v>
      </c>
      <c r="K34" s="3">
        <f>'tpo+dev_bars_seg_sec'!L221</f>
        <v>-0.23290681337187347</v>
      </c>
      <c r="L34" s="3">
        <f>'tpo+dev_bars_seg_sec'!M221</f>
        <v>-0.34407909814483861</v>
      </c>
      <c r="M34" s="3">
        <f>'tpo+dev_bars_seg_sec'!N221</f>
        <v>0.19923679523342647</v>
      </c>
      <c r="N34" s="3">
        <f>'tpo+dev_bars_seg_sec'!O221</f>
        <v>-0.18100607673831703</v>
      </c>
      <c r="O34" s="3">
        <f>'tpo+dev_bars_seg_sec'!P221</f>
        <v>-5.0426119964224039E-2</v>
      </c>
      <c r="P34" s="3">
        <f>'tpo+dev_bars_seg_sec'!Q221</f>
        <v>-5.6133577069613166E-2</v>
      </c>
      <c r="Q34" s="3">
        <f>'tpo+dev_bars_seg_sec'!R221</f>
        <v>3.1821959222280232E-3</v>
      </c>
      <c r="R34" s="3">
        <f>'tpo+dev_bars_seg_sec'!S221</f>
        <v>-0.1699487016035833</v>
      </c>
      <c r="S34" s="3">
        <f>'tpo+dev_bars_seg_sec'!T221</f>
        <v>8.9755839629822046E-2</v>
      </c>
      <c r="T34" s="3">
        <f>'tpo+dev_bars_seg_sec'!U221</f>
        <v>-3.2204227130782963E-2</v>
      </c>
      <c r="U34" s="3">
        <f>'tpo+dev_bars_seg_sec'!V221</f>
        <v>-0.48110963844995491</v>
      </c>
      <c r="V34" s="3">
        <f>'tpo+dev_bars_seg_sec'!W221</f>
        <v>-0.26590354689907597</v>
      </c>
      <c r="W34" s="3">
        <f>'tpo+dev_bars_seg_sec'!X221</f>
        <v>-0.1564282979333286</v>
      </c>
      <c r="X34" s="3">
        <f>'tpo+dev_bars_seg_sec'!Y221</f>
        <v>6.416002356028537E-2</v>
      </c>
      <c r="Y34" s="3">
        <f>'tpo+dev_bars_seg_sec'!Z221</f>
        <v>0.12017276290223343</v>
      </c>
      <c r="Z34" s="3">
        <f>'tpo+dev_bars_seg_sec'!AA221</f>
        <v>-0.21874305903718178</v>
      </c>
      <c r="AA34" s="3">
        <f>'tpo+dev_bars_seg_sec'!AB221</f>
        <v>9.6387272935653565E-2</v>
      </c>
      <c r="AB34" s="3">
        <f>'tpo+dev_bars_seg_sec'!AC221</f>
        <v>8.2231727100972735E-2</v>
      </c>
      <c r="AC34" s="3">
        <f>'tpo+dev_bars_seg_sec'!AD221</f>
        <v>-0.11429278348331728</v>
      </c>
      <c r="AE34" s="4"/>
    </row>
    <row r="35" spans="1:35" x14ac:dyDescent="0.3">
      <c r="B35" s="92" t="s">
        <v>184</v>
      </c>
      <c r="C35" s="3">
        <f>'tpo+dev_bars_seg_sec'!D222</f>
        <v>-0.38450443620042413</v>
      </c>
      <c r="D35" s="3">
        <f>'tpo+dev_bars_seg_sec'!E222</f>
        <v>0.33921641275567466</v>
      </c>
      <c r="E35" s="3">
        <f>'tpo+dev_bars_seg_sec'!F222</f>
        <v>0.20769634900457967</v>
      </c>
      <c r="F35" s="3">
        <f>'tpo+dev_bars_seg_sec'!G222</f>
        <v>0.34712842236719615</v>
      </c>
      <c r="G35" s="3">
        <f>'tpo+dev_bars_seg_sec'!H222</f>
        <v>0.18401609205022559</v>
      </c>
      <c r="H35" s="3">
        <f>'tpo+dev_bars_seg_sec'!I222</f>
        <v>0.19193490413943709</v>
      </c>
      <c r="I35" s="3">
        <f>'tpo+dev_bars_seg_sec'!J222</f>
        <v>0.20248123818173397</v>
      </c>
      <c r="J35" s="3">
        <f>'tpo+dev_bars_seg_sec'!K222</f>
        <v>9.2210008937064922E-2</v>
      </c>
      <c r="K35" s="3">
        <f>'tpo+dev_bars_seg_sec'!L222</f>
        <v>-0.22526108742854975</v>
      </c>
      <c r="L35" s="3">
        <f>'tpo+dev_bars_seg_sec'!M222</f>
        <v>-0.12125359837923824</v>
      </c>
      <c r="M35" s="3">
        <f>'tpo+dev_bars_seg_sec'!N222</f>
        <v>0.29639181714411417</v>
      </c>
      <c r="N35" s="3">
        <f>'tpo+dev_bars_seg_sec'!O222</f>
        <v>-0.326186011393163</v>
      </c>
      <c r="O35" s="3">
        <f>'tpo+dev_bars_seg_sec'!P222</f>
        <v>0.14455794039632433</v>
      </c>
      <c r="P35" s="3">
        <f>'tpo+dev_bars_seg_sec'!Q222</f>
        <v>-0.18226598601588753</v>
      </c>
      <c r="Q35" s="3">
        <f>'tpo+dev_bars_seg_sec'!R222</f>
        <v>7.8524477633107343E-3</v>
      </c>
      <c r="R35" s="3">
        <f>'tpo+dev_bars_seg_sec'!S222</f>
        <v>-1.8270651149194937E-2</v>
      </c>
      <c r="S35" s="3">
        <f>'tpo+dev_bars_seg_sec'!T222</f>
        <v>-7.8188314970066466E-2</v>
      </c>
      <c r="T35" s="3">
        <f>'tpo+dev_bars_seg_sec'!U222</f>
        <v>-0.19341177211678207</v>
      </c>
      <c r="U35" s="3">
        <f>'tpo+dev_bars_seg_sec'!V222</f>
        <v>-0.15809901163513168</v>
      </c>
      <c r="V35" s="3">
        <f>'tpo+dev_bars_seg_sec'!W222</f>
        <v>-0.36704798887077639</v>
      </c>
      <c r="W35" s="3">
        <f>'tpo+dev_bars_seg_sec'!X222</f>
        <v>1.8226750160556957E-2</v>
      </c>
      <c r="X35" s="3">
        <f>'tpo+dev_bars_seg_sec'!Y222</f>
        <v>-0.18370170424858615</v>
      </c>
      <c r="Y35" s="3">
        <f>'tpo+dev_bars_seg_sec'!Z222</f>
        <v>0.10874526470019096</v>
      </c>
      <c r="Z35" s="3">
        <f>'tpo+dev_bars_seg_sec'!AA222</f>
        <v>-0.2310280009239794</v>
      </c>
      <c r="AA35" s="3">
        <f>'tpo+dev_bars_seg_sec'!AB222</f>
        <v>-1.7096104622104008E-2</v>
      </c>
      <c r="AB35" s="3">
        <f>'tpo+dev_bars_seg_sec'!AC222</f>
        <v>-1.4991114697353893E-2</v>
      </c>
      <c r="AC35" s="3">
        <f>'tpo+dev_bars_seg_sec'!AD222</f>
        <v>-4.0714853373147723E-2</v>
      </c>
      <c r="AE35" s="4"/>
    </row>
    <row r="36" spans="1:35" x14ac:dyDescent="0.3">
      <c r="B36" s="86" t="s">
        <v>230</v>
      </c>
      <c r="C36" s="3">
        <f>'tpo+dev_bars_seg_sec'!D223</f>
        <v>3.1526910268493982E-2</v>
      </c>
      <c r="D36" s="3">
        <f>'tpo+dev_bars_seg_sec'!E223</f>
        <v>-8.513470073460766E-2</v>
      </c>
      <c r="E36" s="3">
        <f>'tpo+dev_bars_seg_sec'!F223</f>
        <v>0.27594225129867866</v>
      </c>
      <c r="F36" s="3">
        <f>'tpo+dev_bars_seg_sec'!G223</f>
        <v>0.19475477323439425</v>
      </c>
      <c r="G36" s="3">
        <f>'tpo+dev_bars_seg_sec'!H223</f>
        <v>5.9417448995701436E-2</v>
      </c>
      <c r="H36" s="3">
        <f>'tpo+dev_bars_seg_sec'!I223</f>
        <v>0.27061426933262145</v>
      </c>
      <c r="I36" s="3">
        <f>'tpo+dev_bars_seg_sec'!J223</f>
        <v>-3.7014131114457768E-2</v>
      </c>
      <c r="J36" s="3">
        <f>'tpo+dev_bars_seg_sec'!K223</f>
        <v>6.7285626558021255E-2</v>
      </c>
      <c r="K36" s="3">
        <f>'tpo+dev_bars_seg_sec'!L223</f>
        <v>-0.17446834700382138</v>
      </c>
      <c r="L36" s="3">
        <f>'tpo+dev_bars_seg_sec'!M223</f>
        <v>-0.34340836619076187</v>
      </c>
      <c r="M36" s="3">
        <f>'tpo+dev_bars_seg_sec'!N223</f>
        <v>0.32957206953158935</v>
      </c>
      <c r="N36" s="3">
        <f>'tpo+dev_bars_seg_sec'!O223</f>
        <v>-0.38391768191980435</v>
      </c>
      <c r="O36" s="3">
        <f>'tpo+dev_bars_seg_sec'!P223</f>
        <v>0.23092997910000798</v>
      </c>
      <c r="P36" s="3">
        <f>'tpo+dev_bars_seg_sec'!Q223</f>
        <v>-0.17365121080706419</v>
      </c>
      <c r="Q36" s="3">
        <f>'tpo+dev_bars_seg_sec'!R223</f>
        <v>8.5110014243879192E-2</v>
      </c>
      <c r="R36" s="3">
        <f>'tpo+dev_bars_seg_sec'!S223</f>
        <v>-2.6178394867626954E-2</v>
      </c>
      <c r="S36" s="3">
        <f>'tpo+dev_bars_seg_sec'!T223</f>
        <v>-2.5567691760614075E-2</v>
      </c>
      <c r="T36" s="3">
        <f>'tpo+dev_bars_seg_sec'!U223</f>
        <v>-2.7475850483811924E-2</v>
      </c>
      <c r="U36" s="3">
        <f>'tpo+dev_bars_seg_sec'!V223</f>
        <v>-0.46304683565711019</v>
      </c>
      <c r="V36" s="3">
        <f>'tpo+dev_bars_seg_sec'!W223</f>
        <v>-0.3644667914509675</v>
      </c>
      <c r="W36" s="3">
        <f>'tpo+dev_bars_seg_sec'!X223</f>
        <v>8.1535908066620963E-2</v>
      </c>
      <c r="X36" s="3">
        <f>'tpo+dev_bars_seg_sec'!Y223</f>
        <v>-6.6265753234615643E-2</v>
      </c>
      <c r="Y36" s="3">
        <f>'tpo+dev_bars_seg_sec'!Z223</f>
        <v>0.10473886735255067</v>
      </c>
      <c r="Z36" s="3">
        <f>'tpo+dev_bars_seg_sec'!AA223</f>
        <v>-0.10470400692837607</v>
      </c>
      <c r="AA36" s="3">
        <f>'tpo+dev_bars_seg_sec'!AB223</f>
        <v>0.10500831033177474</v>
      </c>
      <c r="AB36" s="3">
        <f>'tpo+dev_bars_seg_sec'!AC223</f>
        <v>5.2961387479685453E-3</v>
      </c>
      <c r="AC36" s="3">
        <f>'tpo+dev_bars_seg_sec'!AD223</f>
        <v>6.401946986724473E-2</v>
      </c>
      <c r="AE36" s="4"/>
    </row>
    <row r="37" spans="1:35" x14ac:dyDescent="0.3">
      <c r="B37" s="87" t="s">
        <v>228</v>
      </c>
      <c r="C37" s="3">
        <f>'tpo+dev_bars_seg_sec'!D224</f>
        <v>0.2101709381556667</v>
      </c>
      <c r="D37" s="3">
        <f>'tpo+dev_bars_seg_sec'!E224</f>
        <v>0.34466790538489223</v>
      </c>
      <c r="E37" s="3">
        <f>'tpo+dev_bars_seg_sec'!F224</f>
        <v>0.15758070901224155</v>
      </c>
      <c r="F37" s="3">
        <f>'tpo+dev_bars_seg_sec'!G224</f>
        <v>1.1996124359871057E-2</v>
      </c>
      <c r="G37" s="3">
        <f>'tpo+dev_bars_seg_sec'!H224</f>
        <v>8.6417160405359669E-2</v>
      </c>
      <c r="H37" s="3">
        <f>'tpo+dev_bars_seg_sec'!I224</f>
        <v>0.25678866235830744</v>
      </c>
      <c r="I37" s="3">
        <f>'tpo+dev_bars_seg_sec'!J224</f>
        <v>-3.7179713251376374E-2</v>
      </c>
      <c r="J37" s="3">
        <f>'tpo+dev_bars_seg_sec'!K224</f>
        <v>7.194177660821513E-2</v>
      </c>
      <c r="K37" s="3">
        <f>'tpo+dev_bars_seg_sec'!L224</f>
        <v>-0.36383095783609004</v>
      </c>
      <c r="L37" s="3">
        <f>'tpo+dev_bars_seg_sec'!M224</f>
        <v>-0.40762179405797239</v>
      </c>
      <c r="M37" s="3">
        <f>'tpo+dev_bars_seg_sec'!N224</f>
        <v>0.24446470161470807</v>
      </c>
      <c r="N37" s="3">
        <f>'tpo+dev_bars_seg_sec'!O224</f>
        <v>-0.31577266998473957</v>
      </c>
      <c r="O37" s="3">
        <f>'tpo+dev_bars_seg_sec'!P224</f>
        <v>8.4841276720316952E-2</v>
      </c>
      <c r="P37" s="3">
        <f>'tpo+dev_bars_seg_sec'!Q224</f>
        <v>-0.19775778250727083</v>
      </c>
      <c r="Q37" s="3">
        <f>'tpo+dev_bars_seg_sec'!R224</f>
        <v>5.6077034177560235E-2</v>
      </c>
      <c r="R37" s="3">
        <f>'tpo+dev_bars_seg_sec'!S224</f>
        <v>-2.1490517951490654E-3</v>
      </c>
      <c r="S37" s="3">
        <f>'tpo+dev_bars_seg_sec'!T224</f>
        <v>1.4094535022311328E-2</v>
      </c>
      <c r="T37" s="3">
        <f>'tpo+dev_bars_seg_sec'!U224</f>
        <v>-4.1930176764483462E-2</v>
      </c>
      <c r="U37" s="3">
        <f>'tpo+dev_bars_seg_sec'!V224</f>
        <v>-0.27431270218483861</v>
      </c>
      <c r="V37" s="3">
        <f>'tpo+dev_bars_seg_sec'!W224</f>
        <v>-0.27040275961197946</v>
      </c>
      <c r="W37" s="3">
        <f>'tpo+dev_bars_seg_sec'!X224</f>
        <v>9.0682244971675652E-2</v>
      </c>
      <c r="X37" s="3">
        <f>'tpo+dev_bars_seg_sec'!Y224</f>
        <v>-7.9746965856623206E-2</v>
      </c>
      <c r="Y37" s="3">
        <f>'tpo+dev_bars_seg_sec'!Z224</f>
        <v>-8.5292446844640393E-3</v>
      </c>
      <c r="Z37" s="3">
        <f>'tpo+dev_bars_seg_sec'!AA224</f>
        <v>-2.4318900536772058E-2</v>
      </c>
      <c r="AA37" s="3">
        <f>'tpo+dev_bars_seg_sec'!AB224</f>
        <v>-2.3866925272557366E-2</v>
      </c>
      <c r="AB37" s="3">
        <f>'tpo+dev_bars_seg_sec'!AC224</f>
        <v>0.13896833592155758</v>
      </c>
      <c r="AC37" s="3">
        <f>'tpo+dev_bars_seg_sec'!AD224</f>
        <v>-4.7882240334498248E-2</v>
      </c>
      <c r="AE37" s="4"/>
    </row>
    <row r="38" spans="1:35" x14ac:dyDescent="0.3">
      <c r="B38" s="88" t="s">
        <v>229</v>
      </c>
      <c r="C38" s="3">
        <f>'tpo+dev_bars_seg_sec'!D225</f>
        <v>-0.12052390207079076</v>
      </c>
      <c r="D38" s="3">
        <f>'tpo+dev_bars_seg_sec'!E225</f>
        <v>0.38851708220822839</v>
      </c>
      <c r="E38" s="3">
        <f>'tpo+dev_bars_seg_sec'!F225</f>
        <v>0.19167199157447096</v>
      </c>
      <c r="F38" s="3">
        <f>'tpo+dev_bars_seg_sec'!G225</f>
        <v>8.1427961953713018E-2</v>
      </c>
      <c r="G38" s="3">
        <f>'tpo+dev_bars_seg_sec'!H225</f>
        <v>0.15992850263795969</v>
      </c>
      <c r="H38" s="3">
        <f>'tpo+dev_bars_seg_sec'!I225</f>
        <v>0.24752375316920477</v>
      </c>
      <c r="I38" s="3">
        <f>'tpo+dev_bars_seg_sec'!J225</f>
        <v>-2.8184417666540888E-2</v>
      </c>
      <c r="J38" s="3">
        <f>'tpo+dev_bars_seg_sec'!K225</f>
        <v>-1.9441820085256585E-2</v>
      </c>
      <c r="K38" s="3">
        <f>'tpo+dev_bars_seg_sec'!L225</f>
        <v>0.12992145741818739</v>
      </c>
      <c r="L38" s="3">
        <f>'tpo+dev_bars_seg_sec'!M225</f>
        <v>-0.28405971700036992</v>
      </c>
      <c r="M38" s="3">
        <f>'tpo+dev_bars_seg_sec'!N225</f>
        <v>0.40757904644889403</v>
      </c>
      <c r="N38" s="3">
        <f>'tpo+dev_bars_seg_sec'!O225</f>
        <v>-0.37401121321050235</v>
      </c>
      <c r="O38" s="3">
        <f>'tpo+dev_bars_seg_sec'!P225</f>
        <v>0.21338910296679717</v>
      </c>
      <c r="P38" s="3">
        <f>'tpo+dev_bars_seg_sec'!Q225</f>
        <v>-0.25947016228200542</v>
      </c>
      <c r="Q38" s="3">
        <f>'tpo+dev_bars_seg_sec'!R225</f>
        <v>5.842515772984138E-2</v>
      </c>
      <c r="R38" s="3">
        <f>'tpo+dev_bars_seg_sec'!S225</f>
        <v>4.4458916587381624E-2</v>
      </c>
      <c r="S38" s="3">
        <f>'tpo+dev_bars_seg_sec'!T225</f>
        <v>-3.5171451848900949E-2</v>
      </c>
      <c r="T38" s="3">
        <f>'tpo+dev_bars_seg_sec'!U225</f>
        <v>1.0178823397150205E-2</v>
      </c>
      <c r="U38" s="3">
        <f>'tpo+dev_bars_seg_sec'!V225</f>
        <v>-0.40152766442144194</v>
      </c>
      <c r="V38" s="3">
        <f>'tpo+dev_bars_seg_sec'!W225</f>
        <v>-0.32347977114081344</v>
      </c>
      <c r="W38" s="3">
        <f>'tpo+dev_bars_seg_sec'!X225</f>
        <v>-7.7310919733493078E-2</v>
      </c>
      <c r="X38" s="3">
        <f>'tpo+dev_bars_seg_sec'!Y225</f>
        <v>-0.1547740377847947</v>
      </c>
      <c r="Y38" s="3">
        <f>'tpo+dev_bars_seg_sec'!Z225</f>
        <v>8.8665394080021387E-2</v>
      </c>
      <c r="Z38" s="3">
        <f>'tpo+dev_bars_seg_sec'!AA225</f>
        <v>-0.25074651714220481</v>
      </c>
      <c r="AA38" s="3">
        <f>'tpo+dev_bars_seg_sec'!AB225</f>
        <v>-6.4839175015410935E-2</v>
      </c>
      <c r="AB38" s="3">
        <f>'tpo+dev_bars_seg_sec'!AC225</f>
        <v>1.2325690730940609E-2</v>
      </c>
      <c r="AC38" s="3">
        <f>'tpo+dev_bars_seg_sec'!AD225</f>
        <v>-5.2173878248777027E-2</v>
      </c>
      <c r="AE38" s="4"/>
    </row>
    <row r="39" spans="1:35" x14ac:dyDescent="0.3">
      <c r="B39" s="89" t="s">
        <v>319</v>
      </c>
      <c r="C39" s="3">
        <f>'tpo+dev_bars_seg_sec'!D226</f>
        <v>-0.10279780661539402</v>
      </c>
      <c r="D39" s="3">
        <f>'tpo+dev_bars_seg_sec'!E226</f>
        <v>9.8742972449218494E-2</v>
      </c>
      <c r="E39" s="3">
        <f>'tpo+dev_bars_seg_sec'!F226</f>
        <v>0.20652770553754829</v>
      </c>
      <c r="F39" s="3">
        <f>'tpo+dev_bars_seg_sec'!G226</f>
        <v>0.13989268330931884</v>
      </c>
      <c r="G39" s="3">
        <f>'tpo+dev_bars_seg_sec'!H226</f>
        <v>0.25636295589436753</v>
      </c>
      <c r="H39" s="3">
        <f>'tpo+dev_bars_seg_sec'!I226</f>
        <v>0.21102812032547028</v>
      </c>
      <c r="I39" s="3">
        <f>'tpo+dev_bars_seg_sec'!J226</f>
        <v>3.3783978749426923E-2</v>
      </c>
      <c r="J39" s="3">
        <f>'tpo+dev_bars_seg_sec'!K226</f>
        <v>0.11893190859107869</v>
      </c>
      <c r="K39" s="3">
        <f>'tpo+dev_bars_seg_sec'!L226</f>
        <v>0.19737108157909028</v>
      </c>
      <c r="L39" s="3">
        <f>'tpo+dev_bars_seg_sec'!M226</f>
        <v>-0.23691017624250718</v>
      </c>
      <c r="M39" s="3">
        <f>'tpo+dev_bars_seg_sec'!N226</f>
        <v>0.36067774926771778</v>
      </c>
      <c r="N39" s="3">
        <f>'tpo+dev_bars_seg_sec'!O226</f>
        <v>-0.44371454355965012</v>
      </c>
      <c r="O39" s="3">
        <f>'tpo+dev_bars_seg_sec'!P226</f>
        <v>0.17469139262956002</v>
      </c>
      <c r="P39" s="3">
        <f>'tpo+dev_bars_seg_sec'!Q226</f>
        <v>-0.26301739445108313</v>
      </c>
      <c r="Q39" s="3">
        <f>'tpo+dev_bars_seg_sec'!R226</f>
        <v>3.8635360038153696E-2</v>
      </c>
      <c r="R39" s="3">
        <f>'tpo+dev_bars_seg_sec'!S226</f>
        <v>-3.9786199115832102E-2</v>
      </c>
      <c r="S39" s="3">
        <f>'tpo+dev_bars_seg_sec'!T226</f>
        <v>-2.4951630357245277E-2</v>
      </c>
      <c r="T39" s="3">
        <f>'tpo+dev_bars_seg_sec'!U226</f>
        <v>-5.1176308263928758E-2</v>
      </c>
      <c r="U39" s="3">
        <f>'tpo+dev_bars_seg_sec'!V226</f>
        <v>-0.15437660998836403</v>
      </c>
      <c r="V39" s="3">
        <f>'tpo+dev_bars_seg_sec'!W226</f>
        <v>-0.34826656204055678</v>
      </c>
      <c r="W39" s="3">
        <f>'tpo+dev_bars_seg_sec'!X226</f>
        <v>-0.29146010934131988</v>
      </c>
      <c r="X39" s="3">
        <f>'tpo+dev_bars_seg_sec'!Y226</f>
        <v>-0.18504879405521785</v>
      </c>
      <c r="Y39" s="3">
        <f>'tpo+dev_bars_seg_sec'!Z226</f>
        <v>8.8073085585285926E-2</v>
      </c>
      <c r="Z39" s="3">
        <f>'tpo+dev_bars_seg_sec'!AA226</f>
        <v>-0.160089664983915</v>
      </c>
      <c r="AA39" s="3">
        <f>'tpo+dev_bars_seg_sec'!AB226</f>
        <v>4.6352068138717561E-2</v>
      </c>
      <c r="AB39" s="3">
        <f>'tpo+dev_bars_seg_sec'!AC226</f>
        <v>-6.1771072432027924E-2</v>
      </c>
      <c r="AC39" s="3">
        <f>'tpo+dev_bars_seg_sec'!AD226</f>
        <v>3.8097733040425241E-2</v>
      </c>
      <c r="AE39" s="4"/>
    </row>
    <row r="40" spans="1:35" x14ac:dyDescent="0.3">
      <c r="B40" s="90" t="s">
        <v>323</v>
      </c>
      <c r="C40" s="3">
        <f>'tpo+dev_bars_seg_sec'!D227</f>
        <v>-0.15756623111061005</v>
      </c>
      <c r="D40" s="3">
        <f>'tpo+dev_bars_seg_sec'!E227</f>
        <v>0.35801763213367255</v>
      </c>
      <c r="E40" s="3">
        <f>'tpo+dev_bars_seg_sec'!F227</f>
        <v>8.4740234905641476E-2</v>
      </c>
      <c r="F40" s="3">
        <f>'tpo+dev_bars_seg_sec'!G227</f>
        <v>9.7246315048101689E-2</v>
      </c>
      <c r="G40" s="3">
        <f>'tpo+dev_bars_seg_sec'!H227</f>
        <v>0.33434991097114469</v>
      </c>
      <c r="H40" s="3">
        <f>'tpo+dev_bars_seg_sec'!I227</f>
        <v>0.17082373087797509</v>
      </c>
      <c r="I40" s="3">
        <f>'tpo+dev_bars_seg_sec'!J227</f>
        <v>8.2280169468432349E-2</v>
      </c>
      <c r="J40" s="3">
        <f>'tpo+dev_bars_seg_sec'!K227</f>
        <v>-1.4571398259542649E-2</v>
      </c>
      <c r="K40" s="3">
        <f>'tpo+dev_bars_seg_sec'!L227</f>
        <v>3.8368115912243414E-2</v>
      </c>
      <c r="L40" s="3">
        <f>'tpo+dev_bars_seg_sec'!M227</f>
        <v>-0.23629971125070534</v>
      </c>
      <c r="M40" s="3">
        <f>'tpo+dev_bars_seg_sec'!N227</f>
        <v>0.28748319026882851</v>
      </c>
      <c r="N40" s="3">
        <f>'tpo+dev_bars_seg_sec'!O227</f>
        <v>-0.24591781910446014</v>
      </c>
      <c r="O40" s="3">
        <f>'tpo+dev_bars_seg_sec'!P227</f>
        <v>4.7644796292034559E-2</v>
      </c>
      <c r="P40" s="3">
        <f>'tpo+dev_bars_seg_sec'!Q227</f>
        <v>-0.22973418484880201</v>
      </c>
      <c r="Q40" s="3">
        <f>'tpo+dev_bars_seg_sec'!R227</f>
        <v>9.4909360503118642E-2</v>
      </c>
      <c r="R40" s="3">
        <f>'tpo+dev_bars_seg_sec'!S227</f>
        <v>-0.28023478606590047</v>
      </c>
      <c r="S40" s="3">
        <f>'tpo+dev_bars_seg_sec'!T227</f>
        <v>-3.6554927201970219E-2</v>
      </c>
      <c r="T40" s="3">
        <f>'tpo+dev_bars_seg_sec'!U227</f>
        <v>-4.7676231322346545E-2</v>
      </c>
      <c r="U40" s="3">
        <f>'tpo+dev_bars_seg_sec'!V227</f>
        <v>-0.19670970629898879</v>
      </c>
      <c r="V40" s="3">
        <f>'tpo+dev_bars_seg_sec'!W227</f>
        <v>-0.21698774874200291</v>
      </c>
      <c r="W40" s="3">
        <f>'tpo+dev_bars_seg_sec'!X227</f>
        <v>-8.941349183651745E-2</v>
      </c>
      <c r="X40" s="3">
        <f>'tpo+dev_bars_seg_sec'!Y227</f>
        <v>3.2741796607286343E-2</v>
      </c>
      <c r="Y40" s="3">
        <f>'tpo+dev_bars_seg_sec'!Z227</f>
        <v>5.5777411655793321E-2</v>
      </c>
      <c r="Z40" s="3">
        <f>'tpo+dev_bars_seg_sec'!AA227</f>
        <v>-0.26058354708497439</v>
      </c>
      <c r="AA40" s="3">
        <f>'tpo+dev_bars_seg_sec'!AB227</f>
        <v>-4.7922504316162719E-2</v>
      </c>
      <c r="AB40" s="3">
        <f>'tpo+dev_bars_seg_sec'!AC227</f>
        <v>0.11412523847029279</v>
      </c>
      <c r="AC40" s="3">
        <f>'tpo+dev_bars_seg_sec'!AD227</f>
        <v>-3.3728674579873351E-2</v>
      </c>
      <c r="AE40" s="4"/>
    </row>
    <row r="41" spans="1:35" x14ac:dyDescent="0.3">
      <c r="B41" s="91" t="s">
        <v>324</v>
      </c>
      <c r="C41" s="3">
        <f>'tpo+dev_bars_seg_sec'!D228</f>
        <v>-0.13012215155115536</v>
      </c>
      <c r="D41" s="3">
        <f>'tpo+dev_bars_seg_sec'!E228</f>
        <v>0.55282398034076918</v>
      </c>
      <c r="E41" s="3">
        <f>'tpo+dev_bars_seg_sec'!F228</f>
        <v>0.27657070919805127</v>
      </c>
      <c r="F41" s="3">
        <f>'tpo+dev_bars_seg_sec'!G228</f>
        <v>-4.3393839307437752E-2</v>
      </c>
      <c r="G41" s="3">
        <f>'tpo+dev_bars_seg_sec'!H228</f>
        <v>0.20275497055909686</v>
      </c>
      <c r="H41" s="3">
        <f>'tpo+dev_bars_seg_sec'!I228</f>
        <v>0.20735822669605147</v>
      </c>
      <c r="I41" s="3">
        <f>'tpo+dev_bars_seg_sec'!J228</f>
        <v>-7.1322476608860763E-2</v>
      </c>
      <c r="J41" s="3">
        <f>'tpo+dev_bars_seg_sec'!K228</f>
        <v>-0.19878345314843809</v>
      </c>
      <c r="K41" s="3">
        <f>'tpo+dev_bars_seg_sec'!L228</f>
        <v>0.2708312969365172</v>
      </c>
      <c r="L41" s="3">
        <f>'tpo+dev_bars_seg_sec'!M228</f>
        <v>-0.28816375100725056</v>
      </c>
      <c r="M41" s="3">
        <f>'tpo+dev_bars_seg_sec'!N228</f>
        <v>0.26811156157148652</v>
      </c>
      <c r="N41" s="3">
        <f>'tpo+dev_bars_seg_sec'!O228</f>
        <v>-0.32403755000578888</v>
      </c>
      <c r="O41" s="3">
        <f>'tpo+dev_bars_seg_sec'!P228</f>
        <v>0.14181262939470909</v>
      </c>
      <c r="P41" s="3">
        <f>'tpo+dev_bars_seg_sec'!Q228</f>
        <v>-0.22769415369960058</v>
      </c>
      <c r="Q41" s="3">
        <f>'tpo+dev_bars_seg_sec'!R228</f>
        <v>9.6003194356745356E-2</v>
      </c>
      <c r="R41" s="3">
        <f>'tpo+dev_bars_seg_sec'!S228</f>
        <v>2.35295923317736E-2</v>
      </c>
      <c r="S41" s="3">
        <f>'tpo+dev_bars_seg_sec'!T228</f>
        <v>7.4444730423601025E-3</v>
      </c>
      <c r="T41" s="3">
        <f>'tpo+dev_bars_seg_sec'!U228</f>
        <v>-7.1694872477719593E-2</v>
      </c>
      <c r="U41" s="3">
        <f>'tpo+dev_bars_seg_sec'!V228</f>
        <v>-0.45873345745975497</v>
      </c>
      <c r="V41" s="3">
        <f>'tpo+dev_bars_seg_sec'!W228</f>
        <v>-0.33322418359076961</v>
      </c>
      <c r="W41" s="3">
        <f>'tpo+dev_bars_seg_sec'!X228</f>
        <v>-7.8487162490552251E-2</v>
      </c>
      <c r="X41" s="3">
        <f>'tpo+dev_bars_seg_sec'!Y228</f>
        <v>-0.12089088828743845</v>
      </c>
      <c r="Y41" s="3">
        <f>'tpo+dev_bars_seg_sec'!Z228</f>
        <v>0.14357682837692426</v>
      </c>
      <c r="Z41" s="3">
        <f>'tpo+dev_bars_seg_sec'!AA228</f>
        <v>-0.25580890887335778</v>
      </c>
      <c r="AA41" s="3">
        <f>'tpo+dev_bars_seg_sec'!AB228</f>
        <v>2.100463343182947E-2</v>
      </c>
      <c r="AB41" s="3">
        <f>'tpo+dev_bars_seg_sec'!AC228</f>
        <v>-5.4323370413878906E-2</v>
      </c>
      <c r="AC41" s="3">
        <f>'tpo+dev_bars_seg_sec'!AD228</f>
        <v>-3.8855291566210627E-2</v>
      </c>
      <c r="AE41" s="4"/>
    </row>
    <row r="42" spans="1:35" x14ac:dyDescent="0.3">
      <c r="B42" s="92" t="s">
        <v>325</v>
      </c>
      <c r="C42" s="3">
        <f>'tpo+dev_bars_seg_sec'!D229</f>
        <v>-0.13840962928045741</v>
      </c>
      <c r="D42" s="3">
        <f>'tpo+dev_bars_seg_sec'!E229</f>
        <v>0.17862624523894222</v>
      </c>
      <c r="E42" s="3">
        <f>'tpo+dev_bars_seg_sec'!F229</f>
        <v>0.2596643101947162</v>
      </c>
      <c r="F42" s="3">
        <f>'tpo+dev_bars_seg_sec'!G229</f>
        <v>2.2711639978801192E-2</v>
      </c>
      <c r="G42" s="3">
        <f>'tpo+dev_bars_seg_sec'!H229</f>
        <v>3.9628861524143022E-2</v>
      </c>
      <c r="H42" s="3">
        <f>'tpo+dev_bars_seg_sec'!I229</f>
        <v>0.21325014112399041</v>
      </c>
      <c r="I42" s="3">
        <f>'tpo+dev_bars_seg_sec'!J229</f>
        <v>-4.8914660095265551E-2</v>
      </c>
      <c r="J42" s="3">
        <f>'tpo+dev_bars_seg_sec'!K229</f>
        <v>-6.1274826001578762E-2</v>
      </c>
      <c r="K42" s="3">
        <f>'tpo+dev_bars_seg_sec'!L229</f>
        <v>4.8990964798268033E-2</v>
      </c>
      <c r="L42" s="3">
        <f>'tpo+dev_bars_seg_sec'!M229</f>
        <v>-0.22402752959501529</v>
      </c>
      <c r="M42" s="3">
        <f>'tpo+dev_bars_seg_sec'!N229</f>
        <v>0.36951637447360186</v>
      </c>
      <c r="N42" s="3">
        <f>'tpo+dev_bars_seg_sec'!O229</f>
        <v>-0.31200669474385201</v>
      </c>
      <c r="O42" s="3">
        <f>'tpo+dev_bars_seg_sec'!P229</f>
        <v>0.12954338019060996</v>
      </c>
      <c r="P42" s="3">
        <f>'tpo+dev_bars_seg_sec'!Q229</f>
        <v>-0.22804993941016036</v>
      </c>
      <c r="Q42" s="3">
        <f>'tpo+dev_bars_seg_sec'!R229</f>
        <v>-2.8453120686770417E-2</v>
      </c>
      <c r="R42" s="3">
        <f>'tpo+dev_bars_seg_sec'!S229</f>
        <v>-0.11174287901692245</v>
      </c>
      <c r="S42" s="3">
        <f>'tpo+dev_bars_seg_sec'!T229</f>
        <v>-0.14199565218009189</v>
      </c>
      <c r="T42" s="3">
        <f>'tpo+dev_bars_seg_sec'!U229</f>
        <v>0.21015781165790759</v>
      </c>
      <c r="U42" s="3">
        <f>'tpo+dev_bars_seg_sec'!V229</f>
        <v>-0.30233804653778268</v>
      </c>
      <c r="V42" s="3">
        <f>'tpo+dev_bars_seg_sec'!W229</f>
        <v>-0.24292456104529458</v>
      </c>
      <c r="W42" s="3">
        <f>'tpo+dev_bars_seg_sec'!X229</f>
        <v>-2.3417530785690293E-2</v>
      </c>
      <c r="X42" s="3">
        <f>'tpo+dev_bars_seg_sec'!Y229</f>
        <v>-0.18387727606266799</v>
      </c>
      <c r="Y42" s="3">
        <f>'tpo+dev_bars_seg_sec'!Z229</f>
        <v>0.26531862181340676</v>
      </c>
      <c r="Z42" s="3">
        <f>'tpo+dev_bars_seg_sec'!AA229</f>
        <v>-0.26453141753575932</v>
      </c>
      <c r="AA42" s="3">
        <f>'tpo+dev_bars_seg_sec'!AB229</f>
        <v>0.10440807916252262</v>
      </c>
      <c r="AB42" s="3">
        <f>'tpo+dev_bars_seg_sec'!AC229</f>
        <v>0.1477691192758388</v>
      </c>
      <c r="AC42" s="3">
        <f>'tpo+dev_bars_seg_sec'!AD229</f>
        <v>-1.1599014938837375E-2</v>
      </c>
      <c r="AE42" s="4"/>
    </row>
    <row r="43" spans="1:35" x14ac:dyDescent="0.3">
      <c r="B43" s="92" t="s">
        <v>326</v>
      </c>
      <c r="C43" s="3">
        <f>'tpo+dev_bars_seg_sec'!D230</f>
        <v>-0.12436611585880768</v>
      </c>
      <c r="D43" s="3">
        <f>'tpo+dev_bars_seg_sec'!E230</f>
        <v>0.33366097467806272</v>
      </c>
      <c r="E43" s="3">
        <f>'tpo+dev_bars_seg_sec'!F230</f>
        <v>0.18774100770796551</v>
      </c>
      <c r="F43" s="3">
        <f>'tpo+dev_bars_seg_sec'!G230</f>
        <v>9.6929656139788448E-3</v>
      </c>
      <c r="G43" s="3">
        <f>'tpo+dev_bars_seg_sec'!H230</f>
        <v>0.17426248901331873</v>
      </c>
      <c r="H43" s="3">
        <f>'tpo+dev_bars_seg_sec'!I230</f>
        <v>0.16148846647888521</v>
      </c>
      <c r="I43" s="3">
        <f>'tpo+dev_bars_seg_sec'!J230</f>
        <v>6.928023082959342E-2</v>
      </c>
      <c r="J43" s="3">
        <f>'tpo+dev_bars_seg_sec'!K230</f>
        <v>-5.110427138567749E-2</v>
      </c>
      <c r="K43" s="3">
        <f>'tpo+dev_bars_seg_sec'!L230</f>
        <v>0.22565599755457635</v>
      </c>
      <c r="L43" s="3">
        <f>'tpo+dev_bars_seg_sec'!M230</f>
        <v>-0.54853256761902913</v>
      </c>
      <c r="M43" s="3">
        <f>'tpo+dev_bars_seg_sec'!N230</f>
        <v>0.25829371415805308</v>
      </c>
      <c r="N43" s="3">
        <f>'tpo+dev_bars_seg_sec'!O230</f>
        <v>-0.47624155267163254</v>
      </c>
      <c r="O43" s="3">
        <f>'tpo+dev_bars_seg_sec'!P230</f>
        <v>5.7728868664312448E-2</v>
      </c>
      <c r="P43" s="3">
        <f>'tpo+dev_bars_seg_sec'!Q230</f>
        <v>-0.19979199424763458</v>
      </c>
      <c r="Q43" s="3">
        <f>'tpo+dev_bars_seg_sec'!R230</f>
        <v>-0.16649391756065843</v>
      </c>
      <c r="R43" s="3">
        <f>'tpo+dev_bars_seg_sec'!S230</f>
        <v>0.15518932610813815</v>
      </c>
      <c r="S43" s="3">
        <f>'tpo+dev_bars_seg_sec'!T230</f>
        <v>8.9702001570157119E-2</v>
      </c>
      <c r="T43" s="3">
        <f>'tpo+dev_bars_seg_sec'!U230</f>
        <v>5.8973110008827177E-2</v>
      </c>
      <c r="U43" s="3">
        <f>'tpo+dev_bars_seg_sec'!V230</f>
        <v>-0.31824391188901724</v>
      </c>
      <c r="V43" s="3">
        <f>'tpo+dev_bars_seg_sec'!W230</f>
        <v>-0.46988121955258999</v>
      </c>
      <c r="W43" s="3">
        <f>'tpo+dev_bars_seg_sec'!X230</f>
        <v>0.17259287099891063</v>
      </c>
      <c r="X43" s="3">
        <f>'tpo+dev_bars_seg_sec'!Y230</f>
        <v>-2.300905201737943E-2</v>
      </c>
      <c r="Y43" s="3">
        <f>'tpo+dev_bars_seg_sec'!Z230</f>
        <v>0.27153639695362181</v>
      </c>
      <c r="Z43" s="3">
        <f>'tpo+dev_bars_seg_sec'!AA230</f>
        <v>-0.24535502187241423</v>
      </c>
      <c r="AA43" s="3">
        <f>'tpo+dev_bars_seg_sec'!AB230</f>
        <v>-0.13332103502687406</v>
      </c>
      <c r="AB43" s="3">
        <f>'tpo+dev_bars_seg_sec'!AC230</f>
        <v>-5.7607033991912797E-2</v>
      </c>
      <c r="AC43" s="3">
        <f>'tpo+dev_bars_seg_sec'!AD230</f>
        <v>9.3486061988514307E-2</v>
      </c>
      <c r="AE43" s="4"/>
    </row>
    <row r="44" spans="1:35" x14ac:dyDescent="0.3">
      <c r="B44" s="92" t="s">
        <v>327</v>
      </c>
      <c r="C44" s="3">
        <f>'tpo+dev_bars_seg_sec'!D231</f>
        <v>-0.13694531310370844</v>
      </c>
      <c r="D44" s="3">
        <f>'tpo+dev_bars_seg_sec'!E231</f>
        <v>0.21052788131212133</v>
      </c>
      <c r="E44" s="3">
        <f>'tpo+dev_bars_seg_sec'!F231</f>
        <v>0.25305497431237206</v>
      </c>
      <c r="F44" s="3">
        <f>'tpo+dev_bars_seg_sec'!G231</f>
        <v>-0.10637515036415403</v>
      </c>
      <c r="G44" s="3">
        <f>'tpo+dev_bars_seg_sec'!H231</f>
        <v>-1.3018705556592956E-2</v>
      </c>
      <c r="H44" s="3">
        <f>'tpo+dev_bars_seg_sec'!I231</f>
        <v>0.32878620450652207</v>
      </c>
      <c r="I44" s="3">
        <f>'tpo+dev_bars_seg_sec'!J231</f>
        <v>4.5481601114036367E-2</v>
      </c>
      <c r="J44" s="3">
        <f>'tpo+dev_bars_seg_sec'!K231</f>
        <v>-0.10390476079975806</v>
      </c>
      <c r="K44" s="3">
        <f>'tpo+dev_bars_seg_sec'!L231</f>
        <v>-0.20731405535004213</v>
      </c>
      <c r="L44" s="3">
        <f>'tpo+dev_bars_seg_sec'!M231</f>
        <v>-0.14805734901325729</v>
      </c>
      <c r="M44" s="3">
        <f>'tpo+dev_bars_seg_sec'!N231</f>
        <v>0.28479058100446641</v>
      </c>
      <c r="N44" s="3">
        <f>'tpo+dev_bars_seg_sec'!O231</f>
        <v>-0.56705350500729701</v>
      </c>
      <c r="O44" s="3">
        <f>'tpo+dev_bars_seg_sec'!P231</f>
        <v>0.15107924610042817</v>
      </c>
      <c r="P44" s="3">
        <f>'tpo+dev_bars_seg_sec'!Q231</f>
        <v>-0.28516075115948475</v>
      </c>
      <c r="Q44" s="3">
        <f>'tpo+dev_bars_seg_sec'!R231</f>
        <v>-2.0778535618777613E-2</v>
      </c>
      <c r="R44" s="3">
        <f>'tpo+dev_bars_seg_sec'!S231</f>
        <v>1.4309281642539015E-2</v>
      </c>
      <c r="S44" s="3">
        <f>'tpo+dev_bars_seg_sec'!T231</f>
        <v>2.2574990683661818E-2</v>
      </c>
      <c r="T44" s="3">
        <f>'tpo+dev_bars_seg_sec'!U231</f>
        <v>0.17741246853383547</v>
      </c>
      <c r="U44" s="3">
        <f>'tpo+dev_bars_seg_sec'!V231</f>
        <v>-0.19488103276902219</v>
      </c>
      <c r="V44" s="3">
        <f>'tpo+dev_bars_seg_sec'!W231</f>
        <v>-0.34473115014623834</v>
      </c>
      <c r="W44" s="3">
        <f>'tpo+dev_bars_seg_sec'!X231</f>
        <v>-2.015650672927053E-2</v>
      </c>
      <c r="X44" s="3">
        <f>'tpo+dev_bars_seg_sec'!Y231</f>
        <v>-0.15248202224690555</v>
      </c>
      <c r="Y44" s="3">
        <f>'tpo+dev_bars_seg_sec'!Z231</f>
        <v>0.43193503706271202</v>
      </c>
      <c r="Z44" s="3">
        <f>'tpo+dev_bars_seg_sec'!AA231</f>
        <v>-0.22612150972049133</v>
      </c>
      <c r="AA44" s="3">
        <f>'tpo+dev_bars_seg_sec'!AB231</f>
        <v>-8.8601186922955905E-2</v>
      </c>
      <c r="AB44" s="3">
        <f>'tpo+dev_bars_seg_sec'!AC231</f>
        <v>1.5067374386418612E-2</v>
      </c>
      <c r="AC44" s="3">
        <f>'tpo+dev_bars_seg_sec'!AD231</f>
        <v>0.22190434308480986</v>
      </c>
      <c r="AE44" s="4"/>
    </row>
    <row r="46" spans="1:35" x14ac:dyDescent="0.3">
      <c r="A46" s="1" t="s">
        <v>252</v>
      </c>
      <c r="B46" s="2" t="s">
        <v>231</v>
      </c>
      <c r="C46" s="2" t="s">
        <v>232</v>
      </c>
      <c r="D46" s="2" t="s">
        <v>258</v>
      </c>
      <c r="E46" s="2" t="s">
        <v>233</v>
      </c>
      <c r="F46" s="2" t="s">
        <v>234</v>
      </c>
      <c r="G46" s="2" t="s">
        <v>235</v>
      </c>
      <c r="H46" s="2" t="s">
        <v>257</v>
      </c>
      <c r="I46" s="2" t="s">
        <v>236</v>
      </c>
      <c r="J46" s="2" t="s">
        <v>237</v>
      </c>
      <c r="K46" s="2" t="s">
        <v>238</v>
      </c>
      <c r="L46" s="2" t="s">
        <v>253</v>
      </c>
      <c r="M46" s="2" t="s">
        <v>239</v>
      </c>
      <c r="N46" s="2" t="s">
        <v>240</v>
      </c>
      <c r="O46" s="2" t="s">
        <v>256</v>
      </c>
      <c r="P46" s="2" t="s">
        <v>241</v>
      </c>
      <c r="Q46" s="2" t="s">
        <v>255</v>
      </c>
      <c r="R46" s="2" t="s">
        <v>242</v>
      </c>
      <c r="S46" s="2" t="s">
        <v>243</v>
      </c>
      <c r="T46" s="2" t="s">
        <v>244</v>
      </c>
      <c r="U46" s="2" t="s">
        <v>245</v>
      </c>
      <c r="V46" s="2" t="s">
        <v>246</v>
      </c>
      <c r="W46" s="2" t="s">
        <v>254</v>
      </c>
      <c r="X46" s="2" t="s">
        <v>247</v>
      </c>
      <c r="Y46" s="2" t="s">
        <v>248</v>
      </c>
      <c r="Z46" s="2" t="s">
        <v>249</v>
      </c>
      <c r="AA46" s="2" t="s">
        <v>250</v>
      </c>
      <c r="AB46" s="2" t="s">
        <v>251</v>
      </c>
    </row>
    <row r="47" spans="1:35" x14ac:dyDescent="0.3">
      <c r="A47" s="2" t="s">
        <v>60</v>
      </c>
      <c r="B47" s="5"/>
      <c r="C47" s="5">
        <f>CORREL($C$29:$C$44,D$29:D$44)</f>
        <v>-9.7917029232475278E-2</v>
      </c>
      <c r="D47" s="5">
        <f t="shared" ref="D47:AB47" si="14">CORREL($C$29:$C$44,E$29:E$44)</f>
        <v>-0.10411211047070723</v>
      </c>
      <c r="E47" s="5">
        <f t="shared" si="14"/>
        <v>-0.31627537027181296</v>
      </c>
      <c r="F47" s="5">
        <f t="shared" si="14"/>
        <v>-0.35300010128296605</v>
      </c>
      <c r="G47" s="5">
        <f t="shared" si="14"/>
        <v>0.2962292594642193</v>
      </c>
      <c r="H47" s="6">
        <f t="shared" si="14"/>
        <v>-0.54045805281017811</v>
      </c>
      <c r="I47" s="5">
        <f t="shared" si="14"/>
        <v>9.272224700271034E-2</v>
      </c>
      <c r="J47" s="5">
        <f t="shared" si="14"/>
        <v>-0.35128051862641868</v>
      </c>
      <c r="K47" s="5">
        <f t="shared" si="14"/>
        <v>-0.56758417129963523</v>
      </c>
      <c r="L47" s="5">
        <f t="shared" si="14"/>
        <v>-0.35869654178568527</v>
      </c>
      <c r="M47" s="5">
        <f t="shared" si="14"/>
        <v>-0.10967028990523477</v>
      </c>
      <c r="N47" s="5">
        <f t="shared" si="14"/>
        <v>-3.9642188885564082E-2</v>
      </c>
      <c r="O47" s="5">
        <f t="shared" si="14"/>
        <v>0.10062908547344428</v>
      </c>
      <c r="P47" s="5">
        <f t="shared" si="14"/>
        <v>0.18780130705941595</v>
      </c>
      <c r="Q47" s="5">
        <f t="shared" si="14"/>
        <v>6.4625233883126118E-2</v>
      </c>
      <c r="R47" s="5">
        <f t="shared" si="14"/>
        <v>0.23026394655118126</v>
      </c>
      <c r="S47" s="5">
        <f t="shared" si="14"/>
        <v>2.1268017297123402E-2</v>
      </c>
      <c r="T47" s="5">
        <f t="shared" si="14"/>
        <v>-0.15333594211000398</v>
      </c>
      <c r="U47" s="5">
        <f t="shared" si="14"/>
        <v>0.1692757998503524</v>
      </c>
      <c r="V47" s="5">
        <f t="shared" si="14"/>
        <v>0.37548650012003881</v>
      </c>
      <c r="W47" s="5">
        <f t="shared" si="14"/>
        <v>0.22775029895235502</v>
      </c>
      <c r="X47" s="5">
        <f t="shared" si="14"/>
        <v>-6.815979620202281E-2</v>
      </c>
      <c r="Y47" s="6">
        <f t="shared" si="14"/>
        <v>0.80891621982153206</v>
      </c>
      <c r="Z47" s="5">
        <f t="shared" si="14"/>
        <v>0.10149322252379048</v>
      </c>
      <c r="AA47" s="5">
        <f t="shared" si="14"/>
        <v>0.4347712570588082</v>
      </c>
      <c r="AB47" s="5">
        <f t="shared" si="14"/>
        <v>-7.6964612615464903E-2</v>
      </c>
      <c r="AC47" s="7"/>
    </row>
    <row r="48" spans="1:35" x14ac:dyDescent="0.3">
      <c r="A48" s="2" t="s">
        <v>48</v>
      </c>
      <c r="B48" s="5">
        <f>CORREL($D$29:$D$44,C$29:C$44)</f>
        <v>-9.7917029232475278E-2</v>
      </c>
      <c r="C48" s="5"/>
      <c r="D48" s="5">
        <f t="shared" ref="D48:AB48" si="15">CORREL($D$29:$D$44,E$29:E$44)</f>
        <v>-0.14339782319067493</v>
      </c>
      <c r="E48" s="5">
        <f t="shared" si="15"/>
        <v>-0.34096485396379678</v>
      </c>
      <c r="F48" s="5">
        <f t="shared" si="15"/>
        <v>0.30823857251698483</v>
      </c>
      <c r="G48" s="5">
        <f t="shared" si="15"/>
        <v>-0.20097945157706468</v>
      </c>
      <c r="H48" s="5">
        <f t="shared" si="15"/>
        <v>-9.073214731709027E-2</v>
      </c>
      <c r="I48" s="5">
        <f t="shared" si="15"/>
        <v>-0.54721152977082177</v>
      </c>
      <c r="J48" s="5">
        <f t="shared" si="15"/>
        <v>0.30777067241224204</v>
      </c>
      <c r="K48" s="5">
        <f t="shared" si="15"/>
        <v>-0.22194021245434156</v>
      </c>
      <c r="L48" s="5">
        <f t="shared" si="15"/>
        <v>-0.20900668693740757</v>
      </c>
      <c r="M48" s="5">
        <f t="shared" si="15"/>
        <v>0.1006685397269433</v>
      </c>
      <c r="N48" s="5">
        <f t="shared" si="15"/>
        <v>-0.194475520420059</v>
      </c>
      <c r="O48" s="5">
        <f t="shared" si="15"/>
        <v>-0.20847037748357897</v>
      </c>
      <c r="P48" s="5">
        <f t="shared" si="15"/>
        <v>-8.7888826348723373E-2</v>
      </c>
      <c r="Q48" s="5">
        <f t="shared" si="15"/>
        <v>0.30067751376306867</v>
      </c>
      <c r="R48" s="5">
        <f t="shared" si="15"/>
        <v>0.19842752848970005</v>
      </c>
      <c r="S48" s="5">
        <f t="shared" si="15"/>
        <v>-0.22081928148374722</v>
      </c>
      <c r="T48" s="5">
        <f t="shared" si="15"/>
        <v>-0.32126283852118542</v>
      </c>
      <c r="U48" s="5">
        <f t="shared" si="15"/>
        <v>0.19842303076840329</v>
      </c>
      <c r="V48" s="5">
        <f t="shared" si="15"/>
        <v>3.1047598476501573E-2</v>
      </c>
      <c r="W48" s="5">
        <f t="shared" si="15"/>
        <v>-0.14908437179775547</v>
      </c>
      <c r="X48" s="5">
        <f t="shared" si="15"/>
        <v>-5.4802251611354796E-2</v>
      </c>
      <c r="Y48" s="5">
        <f t="shared" si="15"/>
        <v>-0.29032856224487386</v>
      </c>
      <c r="Z48" s="6">
        <f t="shared" si="15"/>
        <v>-0.45405360905697956</v>
      </c>
      <c r="AA48" s="5">
        <f t="shared" si="15"/>
        <v>-6.2833279821828042E-2</v>
      </c>
      <c r="AB48" s="5">
        <f t="shared" si="15"/>
        <v>-0.2562883289595303</v>
      </c>
      <c r="AC48" s="7"/>
    </row>
    <row r="49" spans="1:29" x14ac:dyDescent="0.3">
      <c r="A49" s="2" t="s">
        <v>160</v>
      </c>
      <c r="B49" s="5">
        <f>CORREL($E$29:$E$44,C$29:C$44)</f>
        <v>-0.10411211047070723</v>
      </c>
      <c r="C49" s="5">
        <f t="shared" ref="C49:AB49" si="16">CORREL($E$29:$E$44,D$29:D$44)</f>
        <v>-0.14339782319067493</v>
      </c>
      <c r="D49" s="5"/>
      <c r="E49" s="5">
        <f t="shared" si="16"/>
        <v>-0.2827410882129594</v>
      </c>
      <c r="F49" s="5">
        <f t="shared" si="16"/>
        <v>-0.47645219960443819</v>
      </c>
      <c r="G49" s="5">
        <f t="shared" si="16"/>
        <v>0.44505701287462618</v>
      </c>
      <c r="H49" s="5">
        <f t="shared" si="16"/>
        <v>-0.32999718591532529</v>
      </c>
      <c r="I49" s="5">
        <f t="shared" si="16"/>
        <v>-0.43283961392213433</v>
      </c>
      <c r="J49" s="5">
        <f t="shared" si="16"/>
        <v>0.19680970669401474</v>
      </c>
      <c r="K49" s="5">
        <f t="shared" si="16"/>
        <v>0.19193896043233041</v>
      </c>
      <c r="L49" s="5">
        <f t="shared" si="16"/>
        <v>0.29173780326565962</v>
      </c>
      <c r="M49" s="5">
        <f t="shared" si="16"/>
        <v>-0.39239851029606382</v>
      </c>
      <c r="N49" s="6">
        <f t="shared" si="16"/>
        <v>0.6739876940547207</v>
      </c>
      <c r="O49" s="5">
        <f t="shared" si="16"/>
        <v>-0.1509317613136997</v>
      </c>
      <c r="P49" s="5">
        <f t="shared" si="16"/>
        <v>-0.17621504997913109</v>
      </c>
      <c r="Q49" s="5">
        <f t="shared" si="16"/>
        <v>0.33263298210682524</v>
      </c>
      <c r="R49" s="5">
        <f t="shared" si="16"/>
        <v>-0.30259288907927284</v>
      </c>
      <c r="S49" s="5">
        <f t="shared" si="16"/>
        <v>0.34044245546370971</v>
      </c>
      <c r="T49" s="6">
        <f t="shared" si="16"/>
        <v>-0.40344400302184691</v>
      </c>
      <c r="U49" s="5">
        <f t="shared" si="16"/>
        <v>-0.42321803134406782</v>
      </c>
      <c r="V49" s="5">
        <f t="shared" si="16"/>
        <v>0.14661947892425284</v>
      </c>
      <c r="W49" s="5">
        <f t="shared" si="16"/>
        <v>-0.46782765489589156</v>
      </c>
      <c r="X49" s="5">
        <f t="shared" si="16"/>
        <v>0.51723219435101542</v>
      </c>
      <c r="Y49" s="5">
        <f t="shared" si="16"/>
        <v>-0.16012708112125626</v>
      </c>
      <c r="Z49" s="5">
        <f t="shared" si="16"/>
        <v>0.18188582909205342</v>
      </c>
      <c r="AA49" s="5">
        <f t="shared" si="16"/>
        <v>-0.28278872447831849</v>
      </c>
      <c r="AB49" s="5">
        <f t="shared" si="16"/>
        <v>0.38497467496933829</v>
      </c>
      <c r="AC49" s="7"/>
    </row>
    <row r="50" spans="1:29" x14ac:dyDescent="0.3">
      <c r="A50" s="2" t="s">
        <v>49</v>
      </c>
      <c r="B50" s="5">
        <f>CORREL($F$29:$F$44,C$29:C$44)</f>
        <v>-0.31627537027181296</v>
      </c>
      <c r="C50" s="5">
        <f t="shared" ref="C50:AB50" si="17">CORREL($F$29:$F$44,D$29:D$44)</f>
        <v>-0.34096485396379678</v>
      </c>
      <c r="D50" s="5">
        <f t="shared" si="17"/>
        <v>-0.2827410882129594</v>
      </c>
      <c r="E50" s="5"/>
      <c r="F50" s="5">
        <f t="shared" si="17"/>
        <v>0.30108331923251214</v>
      </c>
      <c r="G50" s="5">
        <f t="shared" si="17"/>
        <v>-0.3343626290456384</v>
      </c>
      <c r="H50" s="5">
        <f t="shared" si="17"/>
        <v>0.47527204308400878</v>
      </c>
      <c r="I50" s="6">
        <f t="shared" si="17"/>
        <v>0.76631819646110544</v>
      </c>
      <c r="J50" s="5">
        <f t="shared" si="17"/>
        <v>-0.24836901232368017</v>
      </c>
      <c r="K50" s="5">
        <f t="shared" si="17"/>
        <v>0.26818078522017352</v>
      </c>
      <c r="L50" s="5">
        <f t="shared" si="17"/>
        <v>0.18375962901572496</v>
      </c>
      <c r="M50" s="5">
        <f t="shared" si="17"/>
        <v>0.38535041416099541</v>
      </c>
      <c r="N50" s="5">
        <f t="shared" si="17"/>
        <v>-0.14948519665299376</v>
      </c>
      <c r="O50" s="5">
        <f t="shared" si="17"/>
        <v>0.32268923886799894</v>
      </c>
      <c r="P50" s="5">
        <f t="shared" si="17"/>
        <v>0.35507850526337026</v>
      </c>
      <c r="Q50" s="5">
        <f t="shared" si="17"/>
        <v>-0.2896228363880084</v>
      </c>
      <c r="R50" s="5">
        <f t="shared" si="17"/>
        <v>-0.16501061905817013</v>
      </c>
      <c r="S50" s="6">
        <f t="shared" si="17"/>
        <v>-0.61633647030886851</v>
      </c>
      <c r="T50" s="5">
        <f t="shared" si="17"/>
        <v>0.29605058244087279</v>
      </c>
      <c r="U50" s="5">
        <f t="shared" si="17"/>
        <v>5.2403845791700373E-3</v>
      </c>
      <c r="V50" s="5">
        <f t="shared" si="17"/>
        <v>-0.25470493494833713</v>
      </c>
      <c r="W50" s="5">
        <f t="shared" si="17"/>
        <v>0.12224873751811412</v>
      </c>
      <c r="X50" s="5">
        <f t="shared" si="17"/>
        <v>-0.54625369569044679</v>
      </c>
      <c r="Y50" s="5">
        <f t="shared" si="17"/>
        <v>6.0466827530523209E-2</v>
      </c>
      <c r="Z50" s="5">
        <f t="shared" si="17"/>
        <v>0.33304183316199032</v>
      </c>
      <c r="AA50" s="5">
        <f t="shared" si="17"/>
        <v>-0.1735844130877798</v>
      </c>
      <c r="AB50" s="5">
        <f t="shared" si="17"/>
        <v>-0.45170181650940389</v>
      </c>
      <c r="AC50" s="7"/>
    </row>
    <row r="51" spans="1:29" x14ac:dyDescent="0.3">
      <c r="A51" s="2" t="s">
        <v>50</v>
      </c>
      <c r="B51" s="5">
        <f>CORREL($G$29:$G$44,C$29:C$44)</f>
        <v>-0.35300010128296605</v>
      </c>
      <c r="C51" s="5">
        <f t="shared" ref="C51:AB51" si="18">CORREL($G$29:$G$44,D$29:D$44)</f>
        <v>0.30823857251698483</v>
      </c>
      <c r="D51" s="6">
        <f t="shared" si="18"/>
        <v>-0.47645219960443819</v>
      </c>
      <c r="E51" s="5">
        <f t="shared" si="18"/>
        <v>0.30108331923251214</v>
      </c>
      <c r="F51" s="5"/>
      <c r="G51" s="5">
        <f t="shared" si="18"/>
        <v>-0.53546589870738415</v>
      </c>
      <c r="H51" s="5">
        <f t="shared" si="18"/>
        <v>0.32264133078315388</v>
      </c>
      <c r="I51" s="5">
        <f t="shared" si="18"/>
        <v>0.11279593640878964</v>
      </c>
      <c r="J51" s="5">
        <f t="shared" si="18"/>
        <v>0.34161671945093686</v>
      </c>
      <c r="K51" s="5">
        <f t="shared" si="18"/>
        <v>-0.14247962113335347</v>
      </c>
      <c r="L51" s="5">
        <f t="shared" si="18"/>
        <v>-2.3908575059655379E-2</v>
      </c>
      <c r="M51" s="5">
        <f t="shared" si="18"/>
        <v>0.52886273777782822</v>
      </c>
      <c r="N51" s="5">
        <f t="shared" si="18"/>
        <v>-0.54794224920483736</v>
      </c>
      <c r="O51" s="5">
        <f t="shared" si="18"/>
        <v>5.7164188807189403E-2</v>
      </c>
      <c r="P51" s="5">
        <f t="shared" si="18"/>
        <v>7.6789969808050584E-2</v>
      </c>
      <c r="Q51" s="5">
        <f t="shared" si="18"/>
        <v>-4.0499899358687814E-2</v>
      </c>
      <c r="R51" s="6">
        <f t="shared" si="18"/>
        <v>0.42092745971215251</v>
      </c>
      <c r="S51" s="5">
        <f t="shared" si="18"/>
        <v>-0.37233115244785991</v>
      </c>
      <c r="T51" s="5">
        <f t="shared" si="18"/>
        <v>-0.23402501809714435</v>
      </c>
      <c r="U51" s="5">
        <f t="shared" si="18"/>
        <v>0.42945345216525482</v>
      </c>
      <c r="V51" s="6">
        <f t="shared" si="18"/>
        <v>-0.66236974005236926</v>
      </c>
      <c r="W51" s="5">
        <f t="shared" si="18"/>
        <v>8.8393501812877542E-2</v>
      </c>
      <c r="X51" s="6">
        <f t="shared" si="18"/>
        <v>-0.62894524421446318</v>
      </c>
      <c r="Y51" s="5">
        <f t="shared" si="18"/>
        <v>-0.32850304256861157</v>
      </c>
      <c r="Z51" s="5">
        <f t="shared" si="18"/>
        <v>0.16247726200400531</v>
      </c>
      <c r="AA51" s="5">
        <f t="shared" si="18"/>
        <v>-0.30466521464405977</v>
      </c>
      <c r="AB51" s="5">
        <f t="shared" si="18"/>
        <v>-0.31285965307808256</v>
      </c>
      <c r="AC51" s="7"/>
    </row>
    <row r="52" spans="1:29" x14ac:dyDescent="0.3">
      <c r="A52" s="2" t="s">
        <v>97</v>
      </c>
      <c r="B52" s="5">
        <f>CORREL($H$29:$H$44,C$29:C$44)</f>
        <v>0.2962292594642193</v>
      </c>
      <c r="C52" s="5">
        <f t="shared" ref="C52:AB52" si="19">CORREL($H$29:$H$44,D$29:D$44)</f>
        <v>-0.20097945157706468</v>
      </c>
      <c r="D52" s="5">
        <f t="shared" si="19"/>
        <v>0.44505701287462618</v>
      </c>
      <c r="E52" s="5">
        <f t="shared" si="19"/>
        <v>-0.3343626290456384</v>
      </c>
      <c r="F52" s="5">
        <f t="shared" si="19"/>
        <v>-0.53546589870738415</v>
      </c>
      <c r="G52" s="5"/>
      <c r="H52" s="5">
        <f t="shared" si="19"/>
        <v>-0.53002668648968432</v>
      </c>
      <c r="I52" s="5">
        <f t="shared" si="19"/>
        <v>-4.0018293099299482E-2</v>
      </c>
      <c r="J52" s="5">
        <f t="shared" si="19"/>
        <v>-0.14903791357200302</v>
      </c>
      <c r="K52" s="5">
        <f t="shared" si="19"/>
        <v>0.21233921888485258</v>
      </c>
      <c r="L52" s="5">
        <f t="shared" si="19"/>
        <v>0.30535759274535873</v>
      </c>
      <c r="M52" s="5">
        <f t="shared" si="19"/>
        <v>-0.60074121181317852</v>
      </c>
      <c r="N52" s="5">
        <f t="shared" si="19"/>
        <v>0.56599381095970658</v>
      </c>
      <c r="O52" s="5">
        <f t="shared" si="19"/>
        <v>-0.5538729949512633</v>
      </c>
      <c r="P52" s="5">
        <f t="shared" si="19"/>
        <v>0.16941933736627121</v>
      </c>
      <c r="Q52" s="5">
        <f t="shared" si="19"/>
        <v>0.32987285230913033</v>
      </c>
      <c r="R52" s="5">
        <f t="shared" si="19"/>
        <v>-0.14413101777013473</v>
      </c>
      <c r="S52" s="5">
        <f t="shared" si="19"/>
        <v>0.25109809187915072</v>
      </c>
      <c r="T52" s="5">
        <f t="shared" si="19"/>
        <v>-1.3292206776893419E-2</v>
      </c>
      <c r="U52" s="5">
        <f t="shared" si="19"/>
        <v>1.3925239542647421E-2</v>
      </c>
      <c r="V52" s="5">
        <f t="shared" si="19"/>
        <v>0.1049709992913874</v>
      </c>
      <c r="W52" s="5">
        <f t="shared" si="19"/>
        <v>-0.51616501770812606</v>
      </c>
      <c r="X52" s="5">
        <f t="shared" si="19"/>
        <v>0.21271030109559597</v>
      </c>
      <c r="Y52" s="5">
        <f t="shared" si="19"/>
        <v>0.33305206116848551</v>
      </c>
      <c r="Z52" s="5">
        <f t="shared" si="19"/>
        <v>-0.1115460497134774</v>
      </c>
      <c r="AA52" s="5">
        <f t="shared" si="19"/>
        <v>-4.5152992268859798E-2</v>
      </c>
      <c r="AB52" s="6">
        <f t="shared" si="19"/>
        <v>0.59201711973567495</v>
      </c>
      <c r="AC52" s="7"/>
    </row>
    <row r="53" spans="1:29" x14ac:dyDescent="0.3">
      <c r="A53" s="2" t="s">
        <v>161</v>
      </c>
      <c r="B53" s="5">
        <f>CORREL($I$29:$I$44,C$29:C$44)</f>
        <v>-0.54045805281017811</v>
      </c>
      <c r="C53" s="5">
        <f t="shared" ref="C53:AB53" si="20">CORREL($I$29:$I$44,D$29:D$44)</f>
        <v>-9.073214731709027E-2</v>
      </c>
      <c r="D53" s="5">
        <f t="shared" si="20"/>
        <v>-0.32999718591532529</v>
      </c>
      <c r="E53" s="5">
        <f t="shared" si="20"/>
        <v>0.47527204308400878</v>
      </c>
      <c r="F53" s="5">
        <f t="shared" si="20"/>
        <v>0.32264133078315388</v>
      </c>
      <c r="G53" s="5">
        <f t="shared" si="20"/>
        <v>-0.53002668648968432</v>
      </c>
      <c r="H53" s="5"/>
      <c r="I53" s="5">
        <f t="shared" si="20"/>
        <v>0.22033322295581068</v>
      </c>
      <c r="J53" s="5">
        <f t="shared" si="20"/>
        <v>-0.34732832492926863</v>
      </c>
      <c r="K53" s="5">
        <f t="shared" si="20"/>
        <v>0.28720178372359129</v>
      </c>
      <c r="L53" s="5">
        <f t="shared" si="20"/>
        <v>-0.30697696000136782</v>
      </c>
      <c r="M53" s="5">
        <f t="shared" si="20"/>
        <v>0.3729436985553074</v>
      </c>
      <c r="N53" s="5">
        <f t="shared" si="20"/>
        <v>-0.41434429984529109</v>
      </c>
      <c r="O53" s="5">
        <f t="shared" si="20"/>
        <v>0.58484705299729334</v>
      </c>
      <c r="P53" s="5">
        <f t="shared" si="20"/>
        <v>-0.23528895252217699</v>
      </c>
      <c r="Q53" s="5">
        <f t="shared" si="20"/>
        <v>-0.37941295886839538</v>
      </c>
      <c r="R53" s="5">
        <f t="shared" si="20"/>
        <v>0.17466301447285373</v>
      </c>
      <c r="S53" s="5">
        <f t="shared" si="20"/>
        <v>-0.15768066853527787</v>
      </c>
      <c r="T53" s="5">
        <f t="shared" si="20"/>
        <v>0.28054895592749829</v>
      </c>
      <c r="U53" s="5">
        <f t="shared" si="20"/>
        <v>-0.21636873233976428</v>
      </c>
      <c r="V53" s="5">
        <f t="shared" si="20"/>
        <v>-0.11176601897462431</v>
      </c>
      <c r="W53" s="5">
        <f t="shared" si="20"/>
        <v>0.44506487155068536</v>
      </c>
      <c r="X53" s="5">
        <f t="shared" si="20"/>
        <v>6.5945996744771959E-2</v>
      </c>
      <c r="Y53" s="5">
        <f t="shared" si="20"/>
        <v>-0.33493132429132283</v>
      </c>
      <c r="Z53" s="5">
        <f t="shared" si="20"/>
        <v>-8.4097600499112177E-2</v>
      </c>
      <c r="AA53" s="5">
        <f t="shared" si="20"/>
        <v>-6.6699803337004976E-3</v>
      </c>
      <c r="AB53" s="5">
        <f t="shared" si="20"/>
        <v>-0.19370575866807352</v>
      </c>
      <c r="AC53" s="7"/>
    </row>
    <row r="54" spans="1:29" x14ac:dyDescent="0.3">
      <c r="A54" s="2" t="s">
        <v>51</v>
      </c>
      <c r="B54" s="5">
        <f>CORREL($J$29:$J$44,C$29:C$44)</f>
        <v>9.272224700271034E-2</v>
      </c>
      <c r="C54" s="6">
        <f t="shared" ref="C54:AB54" si="21">CORREL($J$29:$J$44,D$29:D$44)</f>
        <v>-0.54721152977082177</v>
      </c>
      <c r="D54" s="5">
        <f t="shared" si="21"/>
        <v>-0.43283961392213433</v>
      </c>
      <c r="E54" s="6">
        <f t="shared" si="21"/>
        <v>0.76631819646110544</v>
      </c>
      <c r="F54" s="5">
        <f t="shared" si="21"/>
        <v>0.11279593640878964</v>
      </c>
      <c r="G54" s="5">
        <f t="shared" si="21"/>
        <v>-4.0018293099299482E-2</v>
      </c>
      <c r="H54" s="5">
        <f t="shared" si="21"/>
        <v>0.22033322295581068</v>
      </c>
      <c r="I54" s="5"/>
      <c r="J54" s="5">
        <f t="shared" si="21"/>
        <v>-0.32246393947614227</v>
      </c>
      <c r="K54" s="5">
        <f t="shared" si="21"/>
        <v>0.10381157539448681</v>
      </c>
      <c r="L54" s="5">
        <f t="shared" si="21"/>
        <v>0.17487597534983565</v>
      </c>
      <c r="M54" s="5">
        <f t="shared" si="21"/>
        <v>8.4325062860141631E-2</v>
      </c>
      <c r="N54" s="5">
        <f t="shared" si="21"/>
        <v>-0.10891358520636088</v>
      </c>
      <c r="O54" s="5">
        <f t="shared" si="21"/>
        <v>0.1003391528691857</v>
      </c>
      <c r="P54" s="5">
        <f t="shared" si="21"/>
        <v>0.28896227874466596</v>
      </c>
      <c r="Q54" s="5">
        <f t="shared" si="21"/>
        <v>-0.17897388373256742</v>
      </c>
      <c r="R54" s="5">
        <f t="shared" si="21"/>
        <v>-7.734014216975385E-2</v>
      </c>
      <c r="S54" s="5">
        <f t="shared" si="21"/>
        <v>-0.48070032835309173</v>
      </c>
      <c r="T54" s="6">
        <f t="shared" si="21"/>
        <v>0.52713453682582445</v>
      </c>
      <c r="U54" s="5">
        <f t="shared" si="21"/>
        <v>6.6526228676807797E-2</v>
      </c>
      <c r="V54" s="5">
        <f t="shared" si="21"/>
        <v>-0.200788578554561</v>
      </c>
      <c r="W54" s="5">
        <f t="shared" si="21"/>
        <v>2.5392898040558349E-2</v>
      </c>
      <c r="X54" s="5">
        <f t="shared" si="21"/>
        <v>-0.58767500545004214</v>
      </c>
      <c r="Y54" s="5">
        <f t="shared" si="21"/>
        <v>0.49816135507118992</v>
      </c>
      <c r="Z54" s="5">
        <f t="shared" si="21"/>
        <v>0.2599904918190008</v>
      </c>
      <c r="AA54" s="5">
        <f t="shared" si="21"/>
        <v>-2.9969187447070833E-2</v>
      </c>
      <c r="AB54" s="5">
        <f t="shared" si="21"/>
        <v>-0.18302319554504212</v>
      </c>
      <c r="AC54" s="7"/>
    </row>
    <row r="55" spans="1:29" x14ac:dyDescent="0.3">
      <c r="A55" s="2" t="s">
        <v>57</v>
      </c>
      <c r="B55" s="5">
        <f>CORREL($K$29:$K$44,C$29:C$44)</f>
        <v>-0.35128051862641868</v>
      </c>
      <c r="C55" s="6">
        <f t="shared" ref="C55:AB55" si="22">CORREL($K$29:$K$44,D$29:D$44)</f>
        <v>0.30777067241224204</v>
      </c>
      <c r="D55" s="5">
        <f t="shared" si="22"/>
        <v>0.19680970669401474</v>
      </c>
      <c r="E55" s="5">
        <f t="shared" si="22"/>
        <v>-0.24836901232368017</v>
      </c>
      <c r="F55" s="5">
        <f t="shared" si="22"/>
        <v>0.34161671945093686</v>
      </c>
      <c r="G55" s="5">
        <f t="shared" si="22"/>
        <v>-0.14903791357200302</v>
      </c>
      <c r="H55" s="5">
        <f t="shared" si="22"/>
        <v>-0.34732832492926863</v>
      </c>
      <c r="I55" s="5">
        <f t="shared" si="22"/>
        <v>-0.32246393947614227</v>
      </c>
      <c r="J55" s="5"/>
      <c r="K55" s="5">
        <f t="shared" si="22"/>
        <v>-9.6219882549540559E-2</v>
      </c>
      <c r="L55" s="5">
        <f t="shared" si="22"/>
        <v>0.47874824752383788</v>
      </c>
      <c r="M55" s="5">
        <f t="shared" si="22"/>
        <v>-0.29227660426293228</v>
      </c>
      <c r="N55" s="5">
        <f t="shared" si="22"/>
        <v>0.2242467295594831</v>
      </c>
      <c r="O55" s="5">
        <f t="shared" si="22"/>
        <v>-0.5528723869915726</v>
      </c>
      <c r="P55" s="5">
        <f t="shared" si="22"/>
        <v>-0.21934064793670865</v>
      </c>
      <c r="Q55" s="5">
        <f t="shared" si="22"/>
        <v>0.32938154479946663</v>
      </c>
      <c r="R55" s="5">
        <f t="shared" si="22"/>
        <v>-1.9097005291697604E-2</v>
      </c>
      <c r="S55" s="5">
        <f t="shared" si="22"/>
        <v>3.6694623029093543E-2</v>
      </c>
      <c r="T55" s="5">
        <f t="shared" si="22"/>
        <v>-0.2565720804705689</v>
      </c>
      <c r="U55" s="5">
        <f t="shared" si="22"/>
        <v>-9.496062412416631E-2</v>
      </c>
      <c r="V55" s="5">
        <f t="shared" si="22"/>
        <v>-0.35976024211132723</v>
      </c>
      <c r="W55" s="5">
        <f t="shared" si="22"/>
        <v>-0.43669257757938923</v>
      </c>
      <c r="X55" s="5">
        <f t="shared" si="22"/>
        <v>-5.8798052149593071E-2</v>
      </c>
      <c r="Y55" s="6">
        <f t="shared" si="22"/>
        <v>-0.49658846230030601</v>
      </c>
      <c r="Z55" s="5">
        <f t="shared" si="22"/>
        <v>-0.11379453095835453</v>
      </c>
      <c r="AA55" s="5">
        <f t="shared" si="22"/>
        <v>-0.55412567528428591</v>
      </c>
      <c r="AB55" s="5">
        <f t="shared" si="22"/>
        <v>0.23545599774325146</v>
      </c>
      <c r="AC55" s="7"/>
    </row>
    <row r="56" spans="1:29" x14ac:dyDescent="0.3">
      <c r="A56" s="2" t="s">
        <v>88</v>
      </c>
      <c r="B56" s="6">
        <f>CORREL($L$29:$L$44,C$29:C$44)</f>
        <v>-0.56758417129963523</v>
      </c>
      <c r="C56" s="5">
        <f t="shared" ref="C56:AB56" si="23">CORREL($L$29:$L$44,D$29:D$44)</f>
        <v>-0.22194021245434156</v>
      </c>
      <c r="D56" s="5">
        <f t="shared" si="23"/>
        <v>0.19193896043233041</v>
      </c>
      <c r="E56" s="5">
        <f t="shared" si="23"/>
        <v>0.26818078522017352</v>
      </c>
      <c r="F56" s="5">
        <f t="shared" si="23"/>
        <v>-0.14247962113335347</v>
      </c>
      <c r="G56" s="5">
        <f t="shared" si="23"/>
        <v>0.21233921888485258</v>
      </c>
      <c r="H56" s="5">
        <f t="shared" si="23"/>
        <v>0.28720178372359129</v>
      </c>
      <c r="I56" s="5">
        <f t="shared" si="23"/>
        <v>0.10381157539448681</v>
      </c>
      <c r="J56" s="5">
        <f t="shared" si="23"/>
        <v>-9.6219882549540559E-2</v>
      </c>
      <c r="K56" s="5"/>
      <c r="L56" s="5">
        <f t="shared" si="23"/>
        <v>0.39873599498955392</v>
      </c>
      <c r="M56" s="5">
        <f t="shared" si="23"/>
        <v>-1.7306176462250575E-3</v>
      </c>
      <c r="N56" s="5">
        <f t="shared" si="23"/>
        <v>0.3012561416658967</v>
      </c>
      <c r="O56" s="5">
        <f t="shared" si="23"/>
        <v>-0.1273102944382658</v>
      </c>
      <c r="P56" s="5">
        <f t="shared" si="23"/>
        <v>0.33510520850961673</v>
      </c>
      <c r="Q56" s="5">
        <f t="shared" si="23"/>
        <v>-0.49936810991945257</v>
      </c>
      <c r="R56" s="6">
        <f t="shared" si="23"/>
        <v>-0.60417457788126638</v>
      </c>
      <c r="S56" s="5">
        <f t="shared" si="23"/>
        <v>1.9813766544136701E-2</v>
      </c>
      <c r="T56" s="5">
        <f t="shared" si="23"/>
        <v>0.44818961553378006</v>
      </c>
      <c r="U56" s="5">
        <f t="shared" si="23"/>
        <v>3.6711226589629178E-2</v>
      </c>
      <c r="V56" s="5">
        <f t="shared" si="23"/>
        <v>-0.40532118314263821</v>
      </c>
      <c r="W56" s="5">
        <f t="shared" si="23"/>
        <v>-0.23980209473442637</v>
      </c>
      <c r="X56" s="5">
        <f t="shared" si="23"/>
        <v>0.1234596022162774</v>
      </c>
      <c r="Y56" s="5">
        <f t="shared" si="23"/>
        <v>-0.35200421101897056</v>
      </c>
      <c r="Z56" s="5">
        <f t="shared" si="23"/>
        <v>0.15190705441700983</v>
      </c>
      <c r="AA56" s="5">
        <f t="shared" si="23"/>
        <v>2.5961917304146508E-2</v>
      </c>
      <c r="AB56" s="5">
        <f t="shared" si="23"/>
        <v>4.164120300020055E-2</v>
      </c>
      <c r="AC56" s="7"/>
    </row>
    <row r="57" spans="1:29" x14ac:dyDescent="0.3">
      <c r="A57" s="2" t="s">
        <v>162</v>
      </c>
      <c r="B57" s="5">
        <f>CORREL($M$29:$M$44,C$29:C$44)</f>
        <v>-0.35869654178568527</v>
      </c>
      <c r="C57" s="5">
        <f t="shared" ref="C57:AB57" si="24">CORREL($M$29:$M$44,D$29:D$44)</f>
        <v>-0.20900668693740757</v>
      </c>
      <c r="D57" s="5">
        <f t="shared" si="24"/>
        <v>0.29173780326565962</v>
      </c>
      <c r="E57" s="5">
        <f t="shared" si="24"/>
        <v>0.18375962901572496</v>
      </c>
      <c r="F57" s="5">
        <f t="shared" si="24"/>
        <v>-2.3908575059655379E-2</v>
      </c>
      <c r="G57" s="5">
        <f t="shared" si="24"/>
        <v>0.30535759274535873</v>
      </c>
      <c r="H57" s="5">
        <f t="shared" si="24"/>
        <v>-0.30697696000136782</v>
      </c>
      <c r="I57" s="5">
        <f t="shared" si="24"/>
        <v>0.17487597534983565</v>
      </c>
      <c r="J57" s="6">
        <f t="shared" si="24"/>
        <v>0.47874824752383788</v>
      </c>
      <c r="K57" s="5">
        <f t="shared" si="24"/>
        <v>0.39873599498955392</v>
      </c>
      <c r="L57" s="5"/>
      <c r="M57" s="5">
        <f t="shared" si="24"/>
        <v>-0.19019798317881967</v>
      </c>
      <c r="N57" s="5">
        <f t="shared" si="24"/>
        <v>0.56554285029657303</v>
      </c>
      <c r="O57" s="5">
        <f t="shared" si="24"/>
        <v>-0.57344516922919841</v>
      </c>
      <c r="P57" s="5">
        <f t="shared" si="24"/>
        <v>0.19514889289043924</v>
      </c>
      <c r="Q57" s="5">
        <f t="shared" si="24"/>
        <v>7.7059865789924062E-2</v>
      </c>
      <c r="R57" s="5">
        <f t="shared" si="24"/>
        <v>-0.55738049555179381</v>
      </c>
      <c r="S57" s="5">
        <f t="shared" si="24"/>
        <v>0.16088283631240732</v>
      </c>
      <c r="T57" s="5">
        <f t="shared" si="24"/>
        <v>4.0102722779692825E-2</v>
      </c>
      <c r="U57" s="5">
        <f t="shared" si="24"/>
        <v>-4.4523689665539518E-2</v>
      </c>
      <c r="V57" s="5">
        <f t="shared" si="24"/>
        <v>-0.39637245681987826</v>
      </c>
      <c r="W57" s="5">
        <f t="shared" si="24"/>
        <v>-0.55608991469972036</v>
      </c>
      <c r="X57" s="5">
        <f t="shared" si="24"/>
        <v>-0.15093315807624391</v>
      </c>
      <c r="Y57" s="5">
        <f t="shared" si="24"/>
        <v>-0.34859455344393053</v>
      </c>
      <c r="Z57" s="5">
        <f t="shared" si="24"/>
        <v>3.1110984331753568E-3</v>
      </c>
      <c r="AA57" s="5">
        <f t="shared" si="24"/>
        <v>-0.32163149264665258</v>
      </c>
      <c r="AB57" s="5">
        <f t="shared" si="24"/>
        <v>0.12907317892948889</v>
      </c>
      <c r="AC57" s="7"/>
    </row>
    <row r="58" spans="1:29" x14ac:dyDescent="0.3">
      <c r="A58" s="2" t="s">
        <v>96</v>
      </c>
      <c r="B58" s="5">
        <f>CORREL($N$29:$N$44,C$29:C$44)</f>
        <v>-0.10967028990523477</v>
      </c>
      <c r="C58" s="5">
        <f t="shared" ref="C58:AB58" si="25">CORREL($N$29:$N$44,D$29:D$44)</f>
        <v>0.1006685397269433</v>
      </c>
      <c r="D58" s="5">
        <f t="shared" si="25"/>
        <v>-0.39239851029606382</v>
      </c>
      <c r="E58" s="5">
        <f t="shared" si="25"/>
        <v>0.38535041416099541</v>
      </c>
      <c r="F58" s="6">
        <f t="shared" si="25"/>
        <v>0.52886273777782822</v>
      </c>
      <c r="G58" s="6">
        <f t="shared" si="25"/>
        <v>-0.60074121181317852</v>
      </c>
      <c r="H58" s="5">
        <f t="shared" si="25"/>
        <v>0.3729436985553074</v>
      </c>
      <c r="I58" s="5">
        <f t="shared" si="25"/>
        <v>8.4325062860141631E-2</v>
      </c>
      <c r="J58" s="5">
        <f t="shared" si="25"/>
        <v>-0.29227660426293228</v>
      </c>
      <c r="K58" s="5">
        <f t="shared" si="25"/>
        <v>-1.7306176462250575E-3</v>
      </c>
      <c r="L58" s="5">
        <f t="shared" si="25"/>
        <v>-0.19019798317881967</v>
      </c>
      <c r="M58" s="5"/>
      <c r="N58" s="5">
        <f t="shared" si="25"/>
        <v>-0.54869894576081979</v>
      </c>
      <c r="O58" s="5">
        <f t="shared" si="25"/>
        <v>0.60514794583350151</v>
      </c>
      <c r="P58" s="5">
        <f t="shared" si="25"/>
        <v>0.37219222761134835</v>
      </c>
      <c r="Q58" s="5">
        <f t="shared" si="25"/>
        <v>-0.50080811633087574</v>
      </c>
      <c r="R58" s="5">
        <f t="shared" si="25"/>
        <v>3.005912476445884E-2</v>
      </c>
      <c r="S58" s="5">
        <f t="shared" si="25"/>
        <v>-0.15473475991011559</v>
      </c>
      <c r="T58" s="5">
        <f t="shared" si="25"/>
        <v>-0.17051451214369454</v>
      </c>
      <c r="U58" s="6">
        <f t="shared" si="25"/>
        <v>0.45124020014842631</v>
      </c>
      <c r="V58" s="5">
        <f t="shared" si="25"/>
        <v>-0.2728143587763826</v>
      </c>
      <c r="W58" s="5">
        <f t="shared" si="25"/>
        <v>0.52175144544924412</v>
      </c>
      <c r="X58" s="5">
        <f t="shared" si="25"/>
        <v>-0.47363992689923257</v>
      </c>
      <c r="Y58" s="5">
        <f t="shared" si="25"/>
        <v>-0.18496385499372275</v>
      </c>
      <c r="Z58" s="5">
        <f t="shared" si="25"/>
        <v>0.39536499635373767</v>
      </c>
      <c r="AA58" s="5">
        <f t="shared" si="25"/>
        <v>0.33495160634302351</v>
      </c>
      <c r="AB58" s="6">
        <f t="shared" si="25"/>
        <v>-0.80984095428523728</v>
      </c>
      <c r="AC58" s="7"/>
    </row>
    <row r="59" spans="1:29" x14ac:dyDescent="0.3">
      <c r="A59" s="2" t="s">
        <v>8</v>
      </c>
      <c r="B59" s="5">
        <f>CORREL($O$29:$O$44,C$29:C$44)</f>
        <v>-3.9642188885564082E-2</v>
      </c>
      <c r="C59" s="5">
        <f t="shared" ref="C59:AB59" si="26">CORREL($O$29:$O$44,D$29:D$44)</f>
        <v>-0.194475520420059</v>
      </c>
      <c r="D59" s="6">
        <f t="shared" si="26"/>
        <v>0.6739876940547207</v>
      </c>
      <c r="E59" s="5">
        <f t="shared" si="26"/>
        <v>-0.14948519665299376</v>
      </c>
      <c r="F59" s="5">
        <f t="shared" si="26"/>
        <v>-0.54794224920483736</v>
      </c>
      <c r="G59" s="5">
        <f t="shared" si="26"/>
        <v>0.56599381095970658</v>
      </c>
      <c r="H59" s="5">
        <f t="shared" si="26"/>
        <v>-0.41434429984529109</v>
      </c>
      <c r="I59" s="5">
        <f t="shared" si="26"/>
        <v>-0.10891358520636088</v>
      </c>
      <c r="J59" s="5">
        <f t="shared" si="26"/>
        <v>0.2242467295594831</v>
      </c>
      <c r="K59" s="5">
        <f t="shared" si="26"/>
        <v>0.3012561416658967</v>
      </c>
      <c r="L59" s="6">
        <f t="shared" si="26"/>
        <v>0.56554285029657303</v>
      </c>
      <c r="M59" s="5">
        <f t="shared" si="26"/>
        <v>-0.54869894576081979</v>
      </c>
      <c r="N59" s="5"/>
      <c r="O59" s="5">
        <f t="shared" si="26"/>
        <v>-0.43513169143564445</v>
      </c>
      <c r="P59" s="5">
        <f t="shared" si="26"/>
        <v>7.8474098856862115E-2</v>
      </c>
      <c r="Q59" s="5">
        <f t="shared" si="26"/>
        <v>0.25320735382031118</v>
      </c>
      <c r="R59" s="5">
        <f t="shared" si="26"/>
        <v>-0.57676735703548654</v>
      </c>
      <c r="S59" s="5">
        <f t="shared" si="26"/>
        <v>9.1741369009295665E-2</v>
      </c>
      <c r="T59" s="5">
        <f t="shared" si="26"/>
        <v>-0.10280854918153319</v>
      </c>
      <c r="U59" s="5">
        <f t="shared" si="26"/>
        <v>-0.41303440614722653</v>
      </c>
      <c r="V59" s="5">
        <f t="shared" si="26"/>
        <v>0.18033492340418963</v>
      </c>
      <c r="W59" s="5">
        <f t="shared" si="26"/>
        <v>-0.55633580843617003</v>
      </c>
      <c r="X59" s="5">
        <f t="shared" si="26"/>
        <v>0.2897512859824482</v>
      </c>
      <c r="Y59" s="5">
        <f t="shared" si="26"/>
        <v>3.1973195607623302E-2</v>
      </c>
      <c r="Z59" s="5">
        <f t="shared" si="26"/>
        <v>-9.1401974578536854E-2</v>
      </c>
      <c r="AA59" s="5">
        <f t="shared" si="26"/>
        <v>-0.21843936182571175</v>
      </c>
      <c r="AB59" s="5">
        <f t="shared" si="26"/>
        <v>0.3647320211543626</v>
      </c>
      <c r="AC59" s="7"/>
    </row>
    <row r="60" spans="1:29" x14ac:dyDescent="0.3">
      <c r="A60" s="2" t="s">
        <v>163</v>
      </c>
      <c r="B60" s="5">
        <f>CORREL($P$29:$P$44,C$29:C$44)</f>
        <v>0.10062908547344428</v>
      </c>
      <c r="C60" s="5">
        <f t="shared" ref="C60:AB60" si="27">CORREL($P$29:$P$44,D$29:D$44)</f>
        <v>-0.20847037748357897</v>
      </c>
      <c r="D60" s="5">
        <f t="shared" si="27"/>
        <v>-0.1509317613136997</v>
      </c>
      <c r="E60" s="5">
        <f t="shared" si="27"/>
        <v>0.32268923886799894</v>
      </c>
      <c r="F60" s="5">
        <f t="shared" si="27"/>
        <v>5.7164188807189403E-2</v>
      </c>
      <c r="G60" s="5">
        <f t="shared" si="27"/>
        <v>-0.5538729949512633</v>
      </c>
      <c r="H60" s="6">
        <f t="shared" si="27"/>
        <v>0.58484705299729334</v>
      </c>
      <c r="I60" s="5">
        <f t="shared" si="27"/>
        <v>0.1003391528691857</v>
      </c>
      <c r="J60" s="5">
        <f t="shared" si="27"/>
        <v>-0.5528723869915726</v>
      </c>
      <c r="K60" s="5">
        <f t="shared" si="27"/>
        <v>-0.1273102944382658</v>
      </c>
      <c r="L60" s="6">
        <f t="shared" si="27"/>
        <v>-0.57344516922919841</v>
      </c>
      <c r="M60" s="6">
        <f t="shared" si="27"/>
        <v>0.60514794583350151</v>
      </c>
      <c r="N60" s="5">
        <f t="shared" si="27"/>
        <v>-0.43513169143564445</v>
      </c>
      <c r="O60" s="5"/>
      <c r="P60" s="5">
        <f t="shared" si="27"/>
        <v>-3.9857850465421917E-2</v>
      </c>
      <c r="Q60" s="5">
        <f t="shared" si="27"/>
        <v>-0.46243689054981657</v>
      </c>
      <c r="R60" s="5">
        <f t="shared" si="27"/>
        <v>0.22658811398784245</v>
      </c>
      <c r="S60" s="5">
        <f t="shared" si="27"/>
        <v>-8.2917634088218228E-2</v>
      </c>
      <c r="T60" s="5">
        <f t="shared" si="27"/>
        <v>-0.1268820656495597</v>
      </c>
      <c r="U60" s="5">
        <f t="shared" si="27"/>
        <v>-0.15030221024494955</v>
      </c>
      <c r="V60" s="5">
        <f t="shared" si="27"/>
        <v>0.20130910326603799</v>
      </c>
      <c r="W60" s="6">
        <f t="shared" si="27"/>
        <v>0.76982487314830528</v>
      </c>
      <c r="X60" s="5">
        <f t="shared" si="27"/>
        <v>1.9663722689830385E-2</v>
      </c>
      <c r="Y60" s="5">
        <f t="shared" si="27"/>
        <v>7.1604004280337863E-2</v>
      </c>
      <c r="Z60" s="5">
        <f t="shared" si="27"/>
        <v>0.34752803929599513</v>
      </c>
      <c r="AA60" s="5">
        <f t="shared" si="27"/>
        <v>0.36237058012520174</v>
      </c>
      <c r="AB60" s="5">
        <f t="shared" si="27"/>
        <v>-0.53739626631774184</v>
      </c>
      <c r="AC60" s="7"/>
    </row>
    <row r="61" spans="1:29" x14ac:dyDescent="0.3">
      <c r="A61" s="2" t="s">
        <v>52</v>
      </c>
      <c r="B61" s="5">
        <f>CORREL($Q$29:$Q$44,C$29:C$44)</f>
        <v>0.18780130705941595</v>
      </c>
      <c r="C61" s="5">
        <f t="shared" ref="C61:AB61" si="28">CORREL($Q$29:$Q$44,D$29:D$44)</f>
        <v>-8.7888826348723373E-2</v>
      </c>
      <c r="D61" s="5">
        <f t="shared" si="28"/>
        <v>-0.17621504997913109</v>
      </c>
      <c r="E61" s="5">
        <f t="shared" si="28"/>
        <v>0.35507850526337026</v>
      </c>
      <c r="F61" s="5">
        <f t="shared" si="28"/>
        <v>7.6789969808050584E-2</v>
      </c>
      <c r="G61" s="5">
        <f t="shared" si="28"/>
        <v>0.16941933736627121</v>
      </c>
      <c r="H61" s="5">
        <f t="shared" si="28"/>
        <v>-0.23528895252217699</v>
      </c>
      <c r="I61" s="5">
        <f t="shared" si="28"/>
        <v>0.28896227874466596</v>
      </c>
      <c r="J61" s="5">
        <f t="shared" si="28"/>
        <v>-0.21934064793670865</v>
      </c>
      <c r="K61" s="5">
        <f t="shared" si="28"/>
        <v>0.33510520850961673</v>
      </c>
      <c r="L61" s="5">
        <f t="shared" si="28"/>
        <v>0.19514889289043924</v>
      </c>
      <c r="M61" s="5">
        <f t="shared" si="28"/>
        <v>0.37219222761134835</v>
      </c>
      <c r="N61" s="5">
        <f t="shared" si="28"/>
        <v>7.8474098856862115E-2</v>
      </c>
      <c r="O61" s="5">
        <f t="shared" si="28"/>
        <v>-3.9857850465421917E-2</v>
      </c>
      <c r="P61" s="5"/>
      <c r="Q61" s="5">
        <f t="shared" si="28"/>
        <v>-0.41580763135410787</v>
      </c>
      <c r="R61" s="5">
        <f t="shared" si="28"/>
        <v>-0.24699899336633904</v>
      </c>
      <c r="S61" s="5">
        <f t="shared" si="28"/>
        <v>-0.42191891550714677</v>
      </c>
      <c r="T61" s="5">
        <f t="shared" si="28"/>
        <v>0.14258848948653774</v>
      </c>
      <c r="U61" s="5">
        <f t="shared" si="28"/>
        <v>0.40236311285790716</v>
      </c>
      <c r="V61" s="5">
        <f t="shared" si="28"/>
        <v>-0.34521039689589855</v>
      </c>
      <c r="W61" s="5">
        <f t="shared" si="28"/>
        <v>0.11081911216477479</v>
      </c>
      <c r="X61" s="5">
        <f t="shared" si="28"/>
        <v>-0.53687366158968275</v>
      </c>
      <c r="Y61" s="5">
        <f t="shared" si="28"/>
        <v>0.24631147328662112</v>
      </c>
      <c r="Z61" s="5">
        <f t="shared" si="28"/>
        <v>0.29943744352845586</v>
      </c>
      <c r="AA61" s="5">
        <f t="shared" si="28"/>
        <v>8.561139406575935E-2</v>
      </c>
      <c r="AB61" s="5">
        <f t="shared" si="28"/>
        <v>-0.46130679474866954</v>
      </c>
      <c r="AC61" s="7"/>
    </row>
    <row r="62" spans="1:29" x14ac:dyDescent="0.3">
      <c r="A62" s="2" t="s">
        <v>164</v>
      </c>
      <c r="B62" s="5">
        <f>CORREL($R$29:$R$44,C$29:C$44)</f>
        <v>6.4625233883126118E-2</v>
      </c>
      <c r="C62" s="5">
        <f t="shared" ref="C62:AB62" si="29">CORREL($R$29:$R$44,D$29:D$44)</f>
        <v>0.30067751376306867</v>
      </c>
      <c r="D62" s="5">
        <f t="shared" si="29"/>
        <v>0.33263298210682524</v>
      </c>
      <c r="E62" s="5">
        <f t="shared" si="29"/>
        <v>-0.2896228363880084</v>
      </c>
      <c r="F62" s="5">
        <f t="shared" si="29"/>
        <v>-4.0499899358687814E-2</v>
      </c>
      <c r="G62" s="5">
        <f t="shared" si="29"/>
        <v>0.32987285230913033</v>
      </c>
      <c r="H62" s="5">
        <f t="shared" si="29"/>
        <v>-0.37941295886839538</v>
      </c>
      <c r="I62" s="5">
        <f t="shared" si="29"/>
        <v>-0.17897388373256742</v>
      </c>
      <c r="J62" s="5">
        <f t="shared" si="29"/>
        <v>0.32938154479946663</v>
      </c>
      <c r="K62" s="5">
        <f t="shared" si="29"/>
        <v>-0.49936810991945257</v>
      </c>
      <c r="L62" s="5">
        <f t="shared" si="29"/>
        <v>7.7059865789924062E-2</v>
      </c>
      <c r="M62" s="5">
        <f t="shared" si="29"/>
        <v>-0.50080811633087574</v>
      </c>
      <c r="N62" s="5">
        <f t="shared" si="29"/>
        <v>0.25320735382031118</v>
      </c>
      <c r="O62" s="5">
        <f t="shared" si="29"/>
        <v>-0.46243689054981657</v>
      </c>
      <c r="P62" s="5">
        <f t="shared" si="29"/>
        <v>-0.41580763135410787</v>
      </c>
      <c r="Q62" s="5"/>
      <c r="R62" s="5">
        <f t="shared" si="29"/>
        <v>0.3395089568986368</v>
      </c>
      <c r="S62" s="5">
        <f t="shared" si="29"/>
        <v>-1.7262829989545259E-2</v>
      </c>
      <c r="T62" s="5">
        <f t="shared" si="29"/>
        <v>-0.32590541826095759</v>
      </c>
      <c r="U62" s="5">
        <f t="shared" si="29"/>
        <v>-0.26341193405780572</v>
      </c>
      <c r="V62" s="5">
        <f t="shared" si="29"/>
        <v>0.23226974523090033</v>
      </c>
      <c r="W62" s="6">
        <f t="shared" si="29"/>
        <v>-0.56210395532711466</v>
      </c>
      <c r="X62" s="5">
        <f t="shared" si="29"/>
        <v>5.3653453093248933E-2</v>
      </c>
      <c r="Y62" s="5">
        <f t="shared" si="29"/>
        <v>0.12355030916078122</v>
      </c>
      <c r="Z62" s="5">
        <f t="shared" si="29"/>
        <v>-0.34765613564117465</v>
      </c>
      <c r="AA62" s="6">
        <f t="shared" si="29"/>
        <v>-0.57511796167496188</v>
      </c>
      <c r="AB62" s="5">
        <f t="shared" si="29"/>
        <v>0.43575540151830072</v>
      </c>
      <c r="AC62" s="7"/>
    </row>
    <row r="63" spans="1:29" x14ac:dyDescent="0.3">
      <c r="A63" s="2" t="s">
        <v>5</v>
      </c>
      <c r="B63" s="5">
        <f>CORREL($S$29:$S$44,C$29:C$44)</f>
        <v>0.23026394655118126</v>
      </c>
      <c r="C63" s="5">
        <f t="shared" ref="C63:AB63" si="30">CORREL($S$29:$S$44,D$29:D$44)</f>
        <v>0.19842752848970005</v>
      </c>
      <c r="D63" s="5">
        <f t="shared" si="30"/>
        <v>-0.30259288907927284</v>
      </c>
      <c r="E63" s="5">
        <f t="shared" si="30"/>
        <v>-0.16501061905817013</v>
      </c>
      <c r="F63" s="5">
        <f t="shared" si="30"/>
        <v>0.42092745971215251</v>
      </c>
      <c r="G63" s="5">
        <f t="shared" si="30"/>
        <v>-0.14413101777013473</v>
      </c>
      <c r="H63" s="5">
        <f t="shared" si="30"/>
        <v>0.17466301447285373</v>
      </c>
      <c r="I63" s="5">
        <f t="shared" si="30"/>
        <v>-7.734014216975385E-2</v>
      </c>
      <c r="J63" s="5">
        <f t="shared" si="30"/>
        <v>-1.9097005291697604E-2</v>
      </c>
      <c r="K63" s="6">
        <f t="shared" si="30"/>
        <v>-0.60417457788126638</v>
      </c>
      <c r="L63" s="5">
        <f t="shared" si="30"/>
        <v>-0.55738049555179381</v>
      </c>
      <c r="M63" s="5">
        <f t="shared" si="30"/>
        <v>3.005912476445884E-2</v>
      </c>
      <c r="N63" s="6">
        <f t="shared" si="30"/>
        <v>-0.57676735703548654</v>
      </c>
      <c r="O63" s="5">
        <f t="shared" si="30"/>
        <v>0.22658811398784245</v>
      </c>
      <c r="P63" s="5">
        <f t="shared" si="30"/>
        <v>-0.24699899336633904</v>
      </c>
      <c r="Q63" s="5">
        <f t="shared" si="30"/>
        <v>0.3395089568986368</v>
      </c>
      <c r="R63" s="5"/>
      <c r="S63" s="5">
        <f t="shared" si="30"/>
        <v>-0.10907030894085032</v>
      </c>
      <c r="T63" s="5">
        <f t="shared" si="30"/>
        <v>-0.25727268576270235</v>
      </c>
      <c r="U63" s="5">
        <f t="shared" si="30"/>
        <v>-6.1828009322678075E-2</v>
      </c>
      <c r="V63" s="5">
        <f t="shared" si="30"/>
        <v>-3.5770617368379706E-2</v>
      </c>
      <c r="W63" s="5">
        <f t="shared" si="30"/>
        <v>0.37682783272069037</v>
      </c>
      <c r="X63" s="5">
        <f t="shared" si="30"/>
        <v>-0.12510457752675849</v>
      </c>
      <c r="Y63" s="5">
        <f t="shared" si="30"/>
        <v>0.13597412956299423</v>
      </c>
      <c r="Z63" s="5">
        <f t="shared" si="30"/>
        <v>-0.19272561316915873</v>
      </c>
      <c r="AA63" s="5">
        <f t="shared" si="30"/>
        <v>-0.30625151097082964</v>
      </c>
      <c r="AB63" s="5">
        <f t="shared" si="30"/>
        <v>0.12427560476354735</v>
      </c>
      <c r="AC63" s="7"/>
    </row>
    <row r="64" spans="1:29" x14ac:dyDescent="0.3">
      <c r="A64" s="2" t="s">
        <v>94</v>
      </c>
      <c r="B64" s="5">
        <f>CORREL($T$29:$T$44,C$29:C$44)</f>
        <v>2.1268017297123402E-2</v>
      </c>
      <c r="C64" s="5">
        <f t="shared" ref="C64:AB64" si="31">CORREL($T$29:$T$44,D$29:D$44)</f>
        <v>-0.22081928148374722</v>
      </c>
      <c r="D64" s="5">
        <f t="shared" si="31"/>
        <v>0.34044245546370971</v>
      </c>
      <c r="E64" s="6">
        <f t="shared" si="31"/>
        <v>-0.61633647030886851</v>
      </c>
      <c r="F64" s="5">
        <f t="shared" si="31"/>
        <v>-0.37233115244785991</v>
      </c>
      <c r="G64" s="5">
        <f t="shared" si="31"/>
        <v>0.25109809187915072</v>
      </c>
      <c r="H64" s="5">
        <f t="shared" si="31"/>
        <v>-0.15768066853527787</v>
      </c>
      <c r="I64" s="5">
        <f t="shared" si="31"/>
        <v>-0.48070032835309173</v>
      </c>
      <c r="J64" s="5">
        <f t="shared" si="31"/>
        <v>3.6694623029093543E-2</v>
      </c>
      <c r="K64" s="5">
        <f t="shared" si="31"/>
        <v>1.9813766544136701E-2</v>
      </c>
      <c r="L64" s="5">
        <f t="shared" si="31"/>
        <v>0.16088283631240732</v>
      </c>
      <c r="M64" s="5">
        <f t="shared" si="31"/>
        <v>-0.15473475991011559</v>
      </c>
      <c r="N64" s="5">
        <f t="shared" si="31"/>
        <v>9.1741369009295665E-2</v>
      </c>
      <c r="O64" s="5">
        <f t="shared" si="31"/>
        <v>-8.2917634088218228E-2</v>
      </c>
      <c r="P64" s="5">
        <f t="shared" si="31"/>
        <v>-0.42191891550714677</v>
      </c>
      <c r="Q64" s="5">
        <f t="shared" si="31"/>
        <v>-1.7262829989545259E-2</v>
      </c>
      <c r="R64" s="5">
        <f t="shared" si="31"/>
        <v>-0.10907030894085032</v>
      </c>
      <c r="S64" s="5"/>
      <c r="T64" s="5">
        <f t="shared" si="31"/>
        <v>-0.10917591442343196</v>
      </c>
      <c r="U64" s="5">
        <f t="shared" si="31"/>
        <v>-6.507328988658248E-2</v>
      </c>
      <c r="V64" s="5">
        <f t="shared" si="31"/>
        <v>0.12725332368687961</v>
      </c>
      <c r="W64" s="5">
        <f t="shared" si="31"/>
        <v>1.7972105672948491E-2</v>
      </c>
      <c r="X64" s="6">
        <f t="shared" si="31"/>
        <v>0.65477683550564614</v>
      </c>
      <c r="Y64" s="5">
        <f t="shared" si="31"/>
        <v>-0.32976872471874186</v>
      </c>
      <c r="Z64" s="5">
        <f t="shared" si="31"/>
        <v>-9.024366358641972E-2</v>
      </c>
      <c r="AA64" s="5">
        <f t="shared" si="31"/>
        <v>0.28762503575866583</v>
      </c>
      <c r="AB64" s="5">
        <f t="shared" si="31"/>
        <v>0.40085525400226235</v>
      </c>
      <c r="AC64" s="7"/>
    </row>
    <row r="65" spans="1:29" x14ac:dyDescent="0.3">
      <c r="A65" s="2" t="s">
        <v>153</v>
      </c>
      <c r="B65" s="5">
        <f>CORREL($U$29:$U$44,C$29:C$44)</f>
        <v>-0.15333594211000398</v>
      </c>
      <c r="C65" s="5">
        <f t="shared" ref="C65:AB65" si="32">CORREL($U$29:$U$44,D$29:D$44)</f>
        <v>-0.32126283852118542</v>
      </c>
      <c r="D65" s="5">
        <f t="shared" si="32"/>
        <v>-0.40344400302184691</v>
      </c>
      <c r="E65" s="5">
        <f t="shared" si="32"/>
        <v>0.29605058244087279</v>
      </c>
      <c r="F65" s="5">
        <f t="shared" si="32"/>
        <v>-0.23402501809714435</v>
      </c>
      <c r="G65" s="5">
        <f t="shared" si="32"/>
        <v>-1.3292206776893419E-2</v>
      </c>
      <c r="H65" s="5">
        <f t="shared" si="32"/>
        <v>0.28054895592749829</v>
      </c>
      <c r="I65" s="5">
        <f t="shared" si="32"/>
        <v>0.52713453682582445</v>
      </c>
      <c r="J65" s="5">
        <f t="shared" si="32"/>
        <v>-0.2565720804705689</v>
      </c>
      <c r="K65" s="6">
        <f t="shared" si="32"/>
        <v>0.44818961553378006</v>
      </c>
      <c r="L65" s="5">
        <f t="shared" si="32"/>
        <v>4.0102722779692825E-2</v>
      </c>
      <c r="M65" s="5">
        <f t="shared" si="32"/>
        <v>-0.17051451214369454</v>
      </c>
      <c r="N65" s="5">
        <f t="shared" si="32"/>
        <v>-0.10280854918153319</v>
      </c>
      <c r="O65" s="5">
        <f t="shared" si="32"/>
        <v>-0.1268820656495597</v>
      </c>
      <c r="P65" s="5">
        <f t="shared" si="32"/>
        <v>0.14258848948653774</v>
      </c>
      <c r="Q65" s="5">
        <f t="shared" si="32"/>
        <v>-0.32590541826095759</v>
      </c>
      <c r="R65" s="5">
        <f t="shared" si="32"/>
        <v>-0.25727268576270235</v>
      </c>
      <c r="S65" s="5">
        <f t="shared" si="32"/>
        <v>-0.10917591442343196</v>
      </c>
      <c r="T65" s="5"/>
      <c r="U65" s="5">
        <f t="shared" si="32"/>
        <v>-8.4754098763394362E-2</v>
      </c>
      <c r="V65" s="5">
        <f t="shared" si="32"/>
        <v>-4.7306605915813843E-2</v>
      </c>
      <c r="W65" s="5">
        <f t="shared" si="32"/>
        <v>5.5778294654961751E-2</v>
      </c>
      <c r="X65" s="5">
        <f t="shared" si="32"/>
        <v>4.0736992535882104E-3</v>
      </c>
      <c r="Y65" s="5">
        <f t="shared" si="32"/>
        <v>0.16348171869850175</v>
      </c>
      <c r="Z65" s="5">
        <f t="shared" si="32"/>
        <v>-0.19659837611471276</v>
      </c>
      <c r="AA65" s="5">
        <f t="shared" si="32"/>
        <v>7.8702910997492131E-2</v>
      </c>
      <c r="AB65" s="5">
        <f t="shared" si="32"/>
        <v>8.6613721259565984E-2</v>
      </c>
      <c r="AC65" s="7"/>
    </row>
    <row r="66" spans="1:29" x14ac:dyDescent="0.3">
      <c r="A66" s="2" t="s">
        <v>95</v>
      </c>
      <c r="B66" s="5">
        <f>CORREL($V$29:$V$44,C$29:C$44)</f>
        <v>0.1692757998503524</v>
      </c>
      <c r="C66" s="5">
        <f t="shared" ref="C66:AB66" si="33">CORREL($V$29:$V$44,D$29:D$44)</f>
        <v>0.19842303076840329</v>
      </c>
      <c r="D66" s="5">
        <f t="shared" si="33"/>
        <v>-0.42321803134406782</v>
      </c>
      <c r="E66" s="5">
        <f t="shared" si="33"/>
        <v>5.2403845791700373E-3</v>
      </c>
      <c r="F66" s="5">
        <f t="shared" si="33"/>
        <v>0.42945345216525482</v>
      </c>
      <c r="G66" s="5">
        <f t="shared" si="33"/>
        <v>1.3925239542647421E-2</v>
      </c>
      <c r="H66" s="5">
        <f t="shared" si="33"/>
        <v>-0.21636873233976428</v>
      </c>
      <c r="I66" s="5">
        <f t="shared" si="33"/>
        <v>6.6526228676807797E-2</v>
      </c>
      <c r="J66" s="5">
        <f t="shared" si="33"/>
        <v>-9.496062412416631E-2</v>
      </c>
      <c r="K66" s="5">
        <f t="shared" si="33"/>
        <v>3.6711226589629178E-2</v>
      </c>
      <c r="L66" s="5">
        <f t="shared" si="33"/>
        <v>-4.4523689665539518E-2</v>
      </c>
      <c r="M66" s="5">
        <f t="shared" si="33"/>
        <v>0.45124020014842631</v>
      </c>
      <c r="N66" s="5">
        <f t="shared" si="33"/>
        <v>-0.41303440614722653</v>
      </c>
      <c r="O66" s="5">
        <f t="shared" si="33"/>
        <v>-0.15030221024494955</v>
      </c>
      <c r="P66" s="6">
        <f t="shared" si="33"/>
        <v>0.40236311285790716</v>
      </c>
      <c r="Q66" s="5">
        <f t="shared" si="33"/>
        <v>-0.26341193405780572</v>
      </c>
      <c r="R66" s="5">
        <f t="shared" si="33"/>
        <v>-6.1828009322678075E-2</v>
      </c>
      <c r="S66" s="5">
        <f t="shared" si="33"/>
        <v>-6.507328988658248E-2</v>
      </c>
      <c r="T66" s="5">
        <f t="shared" si="33"/>
        <v>-8.4754098763394362E-2</v>
      </c>
      <c r="U66" s="5"/>
      <c r="V66" s="5">
        <f t="shared" si="33"/>
        <v>-0.41413465274666139</v>
      </c>
      <c r="W66" s="5">
        <f t="shared" si="33"/>
        <v>-8.9566124773018424E-2</v>
      </c>
      <c r="X66" s="5">
        <f t="shared" si="33"/>
        <v>-0.49026876189812335</v>
      </c>
      <c r="Y66" s="5">
        <f t="shared" si="33"/>
        <v>0.112393863132533</v>
      </c>
      <c r="Z66" s="6">
        <f t="shared" si="33"/>
        <v>0.40516967305781004</v>
      </c>
      <c r="AA66" s="6">
        <f t="shared" si="33"/>
        <v>0.44809323747496732</v>
      </c>
      <c r="AB66" s="5">
        <f t="shared" si="33"/>
        <v>-0.31280730548892183</v>
      </c>
      <c r="AC66" s="7"/>
    </row>
    <row r="67" spans="1:29" x14ac:dyDescent="0.3">
      <c r="A67" s="2" t="s">
        <v>4</v>
      </c>
      <c r="B67" s="5">
        <f>CORREL($W$29:$W$44,C$29:C$44)</f>
        <v>0.37548650012003881</v>
      </c>
      <c r="C67" s="5">
        <f t="shared" ref="C67:AB67" si="34">CORREL($W$29:$W$44,D$29:D$44)</f>
        <v>3.1047598476501573E-2</v>
      </c>
      <c r="D67" s="5">
        <f t="shared" si="34"/>
        <v>0.14661947892425284</v>
      </c>
      <c r="E67" s="5">
        <f t="shared" si="34"/>
        <v>-0.25470493494833713</v>
      </c>
      <c r="F67" s="6">
        <f t="shared" si="34"/>
        <v>-0.66236974005236926</v>
      </c>
      <c r="G67" s="5">
        <f t="shared" si="34"/>
        <v>0.1049709992913874</v>
      </c>
      <c r="H67" s="5">
        <f t="shared" si="34"/>
        <v>-0.11176601897462431</v>
      </c>
      <c r="I67" s="5">
        <f t="shared" si="34"/>
        <v>-0.200788578554561</v>
      </c>
      <c r="J67" s="5">
        <f t="shared" si="34"/>
        <v>-0.35976024211132723</v>
      </c>
      <c r="K67" s="5">
        <f t="shared" si="34"/>
        <v>-0.40532118314263821</v>
      </c>
      <c r="L67" s="5">
        <f t="shared" si="34"/>
        <v>-0.39637245681987826</v>
      </c>
      <c r="M67" s="5">
        <f t="shared" si="34"/>
        <v>-0.2728143587763826</v>
      </c>
      <c r="N67" s="5">
        <f t="shared" si="34"/>
        <v>0.18033492340418963</v>
      </c>
      <c r="O67" s="5">
        <f t="shared" si="34"/>
        <v>0.20130910326603799</v>
      </c>
      <c r="P67" s="5">
        <f t="shared" si="34"/>
        <v>-0.34521039689589855</v>
      </c>
      <c r="Q67" s="5">
        <f t="shared" si="34"/>
        <v>0.23226974523090033</v>
      </c>
      <c r="R67" s="5">
        <f t="shared" si="34"/>
        <v>-3.5770617368379706E-2</v>
      </c>
      <c r="S67" s="5">
        <f t="shared" si="34"/>
        <v>0.12725332368687961</v>
      </c>
      <c r="T67" s="5">
        <f t="shared" si="34"/>
        <v>-4.7306605915813843E-2</v>
      </c>
      <c r="U67" s="5">
        <f t="shared" si="34"/>
        <v>-0.41413465274666139</v>
      </c>
      <c r="V67" s="5"/>
      <c r="W67" s="5">
        <f t="shared" si="34"/>
        <v>0.20640351417517228</v>
      </c>
      <c r="X67" s="5">
        <f t="shared" si="34"/>
        <v>0.45335445813972575</v>
      </c>
      <c r="Y67" s="5">
        <f t="shared" si="34"/>
        <v>0.33038571260103766</v>
      </c>
      <c r="Z67" s="5">
        <f t="shared" si="34"/>
        <v>-0.36586326155591431</v>
      </c>
      <c r="AA67" s="5">
        <f t="shared" si="34"/>
        <v>0.31835831532197839</v>
      </c>
      <c r="AB67" s="5">
        <f t="shared" si="34"/>
        <v>0.14532420199644056</v>
      </c>
      <c r="AC67" s="7"/>
    </row>
    <row r="68" spans="1:29" x14ac:dyDescent="0.3">
      <c r="A68" s="2" t="s">
        <v>166</v>
      </c>
      <c r="B68" s="5">
        <f>CORREL($X$29:$X$44,C$29:C$44)</f>
        <v>0.22775029895235502</v>
      </c>
      <c r="C68" s="5">
        <f t="shared" ref="C68:AB68" si="35">CORREL($X$29:$X$44,D$29:D$44)</f>
        <v>-0.14908437179775547</v>
      </c>
      <c r="D68" s="5">
        <f t="shared" si="35"/>
        <v>-0.46782765489589156</v>
      </c>
      <c r="E68" s="5">
        <f t="shared" si="35"/>
        <v>0.12224873751811412</v>
      </c>
      <c r="F68" s="5">
        <f t="shared" si="35"/>
        <v>8.8393501812877542E-2</v>
      </c>
      <c r="G68" s="5">
        <f t="shared" si="35"/>
        <v>-0.51616501770812606</v>
      </c>
      <c r="H68" s="5">
        <f t="shared" si="35"/>
        <v>0.44506487155068536</v>
      </c>
      <c r="I68" s="5">
        <f t="shared" si="35"/>
        <v>2.5392898040558349E-2</v>
      </c>
      <c r="J68" s="5">
        <f t="shared" si="35"/>
        <v>-0.43669257757938923</v>
      </c>
      <c r="K68" s="5">
        <f t="shared" si="35"/>
        <v>-0.23980209473442637</v>
      </c>
      <c r="L68" s="5">
        <f t="shared" si="35"/>
        <v>-0.55608991469972036</v>
      </c>
      <c r="M68" s="5">
        <f t="shared" si="35"/>
        <v>0.52175144544924412</v>
      </c>
      <c r="N68" s="5">
        <f t="shared" si="35"/>
        <v>-0.55633580843617003</v>
      </c>
      <c r="O68" s="6">
        <f t="shared" si="35"/>
        <v>0.76982487314830528</v>
      </c>
      <c r="P68" s="5">
        <f t="shared" si="35"/>
        <v>0.11081911216477479</v>
      </c>
      <c r="Q68" s="5">
        <f t="shared" si="35"/>
        <v>-0.56210395532711466</v>
      </c>
      <c r="R68" s="5">
        <f t="shared" si="35"/>
        <v>0.37682783272069037</v>
      </c>
      <c r="S68" s="5">
        <f t="shared" si="35"/>
        <v>1.7972105672948491E-2</v>
      </c>
      <c r="T68" s="5">
        <f t="shared" si="35"/>
        <v>5.5778294654961751E-2</v>
      </c>
      <c r="U68" s="5">
        <f t="shared" si="35"/>
        <v>-8.9566124773018424E-2</v>
      </c>
      <c r="V68" s="5">
        <f t="shared" si="35"/>
        <v>0.20640351417517228</v>
      </c>
      <c r="W68" s="5"/>
      <c r="X68" s="5">
        <f t="shared" si="35"/>
        <v>1.5707445882327961E-2</v>
      </c>
      <c r="Y68" s="5">
        <f t="shared" si="35"/>
        <v>3.5972416647699623E-2</v>
      </c>
      <c r="Z68" s="5">
        <f t="shared" si="35"/>
        <v>-4.6008798880087486E-3</v>
      </c>
      <c r="AA68" s="5">
        <f t="shared" si="35"/>
        <v>0.37025475284391951</v>
      </c>
      <c r="AB68" s="5">
        <f t="shared" si="35"/>
        <v>-0.41242019895993565</v>
      </c>
      <c r="AC68" s="7"/>
    </row>
    <row r="69" spans="1:29" x14ac:dyDescent="0.3">
      <c r="A69" s="2" t="s">
        <v>2</v>
      </c>
      <c r="B69" s="5">
        <f>CORREL($Y$29:$Y$44,C$29:C$44)</f>
        <v>-6.815979620202281E-2</v>
      </c>
      <c r="C69" s="5">
        <f t="shared" ref="C69:AB69" si="36">CORREL($Y$29:$Y$44,D$29:D$44)</f>
        <v>-5.4802251611354796E-2</v>
      </c>
      <c r="D69" s="5">
        <f t="shared" si="36"/>
        <v>0.51723219435101542</v>
      </c>
      <c r="E69" s="5">
        <f t="shared" si="36"/>
        <v>-0.54625369569044679</v>
      </c>
      <c r="F69" s="5">
        <f t="shared" si="36"/>
        <v>-0.62894524421446318</v>
      </c>
      <c r="G69" s="5">
        <f t="shared" si="36"/>
        <v>0.21271030109559597</v>
      </c>
      <c r="H69" s="5">
        <f t="shared" si="36"/>
        <v>6.5945996744771959E-2</v>
      </c>
      <c r="I69" s="6">
        <f t="shared" si="36"/>
        <v>-0.58767500545004214</v>
      </c>
      <c r="J69" s="5">
        <f t="shared" si="36"/>
        <v>-5.8798052149593071E-2</v>
      </c>
      <c r="K69" s="5">
        <f t="shared" si="36"/>
        <v>0.1234596022162774</v>
      </c>
      <c r="L69" s="5">
        <f t="shared" si="36"/>
        <v>-0.15093315807624391</v>
      </c>
      <c r="M69" s="5">
        <f t="shared" si="36"/>
        <v>-0.47363992689923257</v>
      </c>
      <c r="N69" s="5">
        <f t="shared" si="36"/>
        <v>0.2897512859824482</v>
      </c>
      <c r="O69" s="5">
        <f t="shared" si="36"/>
        <v>1.9663722689830385E-2</v>
      </c>
      <c r="P69" s="6">
        <f t="shared" si="36"/>
        <v>-0.53687366158968275</v>
      </c>
      <c r="Q69" s="5">
        <f t="shared" si="36"/>
        <v>5.3653453093248933E-2</v>
      </c>
      <c r="R69" s="5">
        <f t="shared" si="36"/>
        <v>-0.12510457752675849</v>
      </c>
      <c r="S69" s="6">
        <f t="shared" si="36"/>
        <v>0.65477683550564614</v>
      </c>
      <c r="T69" s="5">
        <f t="shared" si="36"/>
        <v>4.0736992535882104E-3</v>
      </c>
      <c r="U69" s="6">
        <f t="shared" si="36"/>
        <v>-0.49026876189812335</v>
      </c>
      <c r="V69" s="6">
        <f t="shared" si="36"/>
        <v>0.45335445813972575</v>
      </c>
      <c r="W69" s="5">
        <f t="shared" si="36"/>
        <v>1.5707445882327961E-2</v>
      </c>
      <c r="X69" s="5"/>
      <c r="Y69" s="5">
        <f t="shared" si="36"/>
        <v>-0.26729695959858457</v>
      </c>
      <c r="Z69" s="5">
        <f t="shared" si="36"/>
        <v>-0.32338055493852685</v>
      </c>
      <c r="AA69" s="5">
        <f t="shared" si="36"/>
        <v>0.11930017996208254</v>
      </c>
      <c r="AB69" s="5">
        <f t="shared" si="36"/>
        <v>0.49040971389278598</v>
      </c>
      <c r="AC69" s="7"/>
    </row>
    <row r="70" spans="1:29" x14ac:dyDescent="0.3">
      <c r="A70" s="2" t="s">
        <v>1</v>
      </c>
      <c r="B70" s="6">
        <f>CORREL($Z$29:$Z$44,C$29:C$44)</f>
        <v>0.80891621982153206</v>
      </c>
      <c r="C70" s="5">
        <f t="shared" ref="C70:AB70" si="37">CORREL($Z$29:$Z$44,D$29:D$44)</f>
        <v>-0.29032856224487386</v>
      </c>
      <c r="D70" s="5">
        <f t="shared" si="37"/>
        <v>-0.16012708112125626</v>
      </c>
      <c r="E70" s="5">
        <f t="shared" si="37"/>
        <v>6.0466827530523209E-2</v>
      </c>
      <c r="F70" s="5">
        <f t="shared" si="37"/>
        <v>-0.32850304256861157</v>
      </c>
      <c r="G70" s="5">
        <f t="shared" si="37"/>
        <v>0.33305206116848551</v>
      </c>
      <c r="H70" s="5">
        <f t="shared" si="37"/>
        <v>-0.33493132429132283</v>
      </c>
      <c r="I70" s="5">
        <f t="shared" si="37"/>
        <v>0.49816135507118992</v>
      </c>
      <c r="J70" s="5">
        <f t="shared" si="37"/>
        <v>-0.49658846230030601</v>
      </c>
      <c r="K70" s="5">
        <f t="shared" si="37"/>
        <v>-0.35200421101897056</v>
      </c>
      <c r="L70" s="5">
        <f t="shared" si="37"/>
        <v>-0.34859455344393053</v>
      </c>
      <c r="M70" s="5">
        <f t="shared" si="37"/>
        <v>-0.18496385499372275</v>
      </c>
      <c r="N70" s="5">
        <f t="shared" si="37"/>
        <v>3.1973195607623302E-2</v>
      </c>
      <c r="O70" s="5">
        <f t="shared" si="37"/>
        <v>7.1604004280337863E-2</v>
      </c>
      <c r="P70" s="5">
        <f t="shared" si="37"/>
        <v>0.24631147328662112</v>
      </c>
      <c r="Q70" s="5">
        <f t="shared" si="37"/>
        <v>0.12355030916078122</v>
      </c>
      <c r="R70" s="5">
        <f t="shared" si="37"/>
        <v>0.13597412956299423</v>
      </c>
      <c r="S70" s="5">
        <f t="shared" si="37"/>
        <v>-0.32976872471874186</v>
      </c>
      <c r="T70" s="5">
        <f t="shared" si="37"/>
        <v>0.16348171869850175</v>
      </c>
      <c r="U70" s="5">
        <f t="shared" si="37"/>
        <v>0.112393863132533</v>
      </c>
      <c r="V70" s="5">
        <f t="shared" si="37"/>
        <v>0.33038571260103766</v>
      </c>
      <c r="W70" s="5">
        <f t="shared" si="37"/>
        <v>3.5972416647699623E-2</v>
      </c>
      <c r="X70" s="5">
        <f t="shared" si="37"/>
        <v>-0.26729695959858457</v>
      </c>
      <c r="Y70" s="5"/>
      <c r="Z70" s="5">
        <f t="shared" si="37"/>
        <v>0.20046197252461376</v>
      </c>
      <c r="AA70" s="5">
        <f t="shared" si="37"/>
        <v>0.25907347978556944</v>
      </c>
      <c r="AB70" s="5">
        <f t="shared" si="37"/>
        <v>-3.6657929462265331E-3</v>
      </c>
      <c r="AC70" s="7"/>
    </row>
    <row r="71" spans="1:29" x14ac:dyDescent="0.3">
      <c r="A71" s="2" t="s">
        <v>0</v>
      </c>
      <c r="B71" s="5">
        <f>CORREL($AA$29:$AA$44,C$29:C$44)</f>
        <v>0.10149322252379048</v>
      </c>
      <c r="C71" s="5">
        <f t="shared" ref="C71:AB71" si="38">CORREL($AA$29:$AA$44,D$29:D$44)</f>
        <v>-0.45405360905697956</v>
      </c>
      <c r="D71" s="5">
        <f t="shared" si="38"/>
        <v>0.18188582909205342</v>
      </c>
      <c r="E71" s="5">
        <f t="shared" si="38"/>
        <v>0.33304183316199032</v>
      </c>
      <c r="F71" s="5">
        <f t="shared" si="38"/>
        <v>0.16247726200400531</v>
      </c>
      <c r="G71" s="5">
        <f t="shared" si="38"/>
        <v>-0.1115460497134774</v>
      </c>
      <c r="H71" s="5">
        <f t="shared" si="38"/>
        <v>-8.4097600499112177E-2</v>
      </c>
      <c r="I71" s="5">
        <f t="shared" si="38"/>
        <v>0.2599904918190008</v>
      </c>
      <c r="J71" s="5">
        <f t="shared" si="38"/>
        <v>-0.11379453095835453</v>
      </c>
      <c r="K71" s="5">
        <f t="shared" si="38"/>
        <v>0.15190705441700983</v>
      </c>
      <c r="L71" s="5">
        <f t="shared" si="38"/>
        <v>3.1110984331753568E-3</v>
      </c>
      <c r="M71" s="5">
        <f t="shared" si="38"/>
        <v>0.39536499635373767</v>
      </c>
      <c r="N71" s="5">
        <f t="shared" si="38"/>
        <v>-9.1401974578536854E-2</v>
      </c>
      <c r="O71" s="5">
        <f t="shared" si="38"/>
        <v>0.34752803929599513</v>
      </c>
      <c r="P71" s="5">
        <f t="shared" si="38"/>
        <v>0.29943744352845586</v>
      </c>
      <c r="Q71" s="5">
        <f t="shared" si="38"/>
        <v>-0.34765613564117465</v>
      </c>
      <c r="R71" s="5">
        <f t="shared" si="38"/>
        <v>-0.19272561316915873</v>
      </c>
      <c r="S71" s="5">
        <f t="shared" si="38"/>
        <v>-9.024366358641972E-2</v>
      </c>
      <c r="T71" s="5">
        <f t="shared" si="38"/>
        <v>-0.19659837611471276</v>
      </c>
      <c r="U71" s="5">
        <f t="shared" si="38"/>
        <v>0.40516967305781004</v>
      </c>
      <c r="V71" s="5">
        <f t="shared" si="38"/>
        <v>-0.36586326155591431</v>
      </c>
      <c r="W71" s="5">
        <f t="shared" si="38"/>
        <v>-4.6008798880087486E-3</v>
      </c>
      <c r="X71" s="5">
        <f t="shared" si="38"/>
        <v>-0.32338055493852685</v>
      </c>
      <c r="Y71" s="5">
        <f t="shared" si="38"/>
        <v>0.20046197252461376</v>
      </c>
      <c r="Z71" s="5"/>
      <c r="AA71" s="5">
        <f t="shared" si="38"/>
        <v>0.19881340345583234</v>
      </c>
      <c r="AB71" s="5">
        <f t="shared" si="38"/>
        <v>-0.29310836761726966</v>
      </c>
      <c r="AC71" s="7"/>
    </row>
    <row r="72" spans="1:29" x14ac:dyDescent="0.3">
      <c r="A72" s="2" t="s">
        <v>59</v>
      </c>
      <c r="B72" s="5">
        <f>CORREL($AB$29:$AB$44,C$29:C$44)</f>
        <v>0.4347712570588082</v>
      </c>
      <c r="C72" s="5">
        <f t="shared" ref="C72:AB72" si="39">CORREL($AB$29:$AB$44,D$29:D$44)</f>
        <v>-6.2833279821828042E-2</v>
      </c>
      <c r="D72" s="5">
        <f t="shared" si="39"/>
        <v>-0.28278872447831849</v>
      </c>
      <c r="E72" s="5">
        <f t="shared" si="39"/>
        <v>-0.1735844130877798</v>
      </c>
      <c r="F72" s="5">
        <f t="shared" si="39"/>
        <v>-0.30466521464405977</v>
      </c>
      <c r="G72" s="5">
        <f t="shared" si="39"/>
        <v>-4.5152992268859798E-2</v>
      </c>
      <c r="H72" s="5">
        <f t="shared" si="39"/>
        <v>-6.6699803337004976E-3</v>
      </c>
      <c r="I72" s="5">
        <f t="shared" si="39"/>
        <v>-2.9969187447070833E-2</v>
      </c>
      <c r="J72" s="6">
        <f t="shared" si="39"/>
        <v>-0.55412567528428591</v>
      </c>
      <c r="K72" s="5">
        <f t="shared" si="39"/>
        <v>2.5961917304146508E-2</v>
      </c>
      <c r="L72" s="5">
        <f t="shared" si="39"/>
        <v>-0.32163149264665258</v>
      </c>
      <c r="M72" s="5">
        <f t="shared" si="39"/>
        <v>0.33495160634302351</v>
      </c>
      <c r="N72" s="5">
        <f t="shared" si="39"/>
        <v>-0.21843936182571175</v>
      </c>
      <c r="O72" s="5">
        <f t="shared" si="39"/>
        <v>0.36237058012520174</v>
      </c>
      <c r="P72" s="5">
        <f t="shared" si="39"/>
        <v>8.561139406575935E-2</v>
      </c>
      <c r="Q72" s="6">
        <f t="shared" si="39"/>
        <v>-0.57511796167496188</v>
      </c>
      <c r="R72" s="5">
        <f t="shared" si="39"/>
        <v>-0.30625151097082964</v>
      </c>
      <c r="S72" s="5">
        <f t="shared" si="39"/>
        <v>0.28762503575866583</v>
      </c>
      <c r="T72" s="5">
        <f t="shared" si="39"/>
        <v>7.8702910997492131E-2</v>
      </c>
      <c r="U72" s="5">
        <f t="shared" si="39"/>
        <v>0.44809323747496732</v>
      </c>
      <c r="V72" s="5">
        <f t="shared" si="39"/>
        <v>0.31835831532197839</v>
      </c>
      <c r="W72" s="5">
        <f t="shared" si="39"/>
        <v>0.37025475284391951</v>
      </c>
      <c r="X72" s="5">
        <f t="shared" si="39"/>
        <v>0.11930017996208254</v>
      </c>
      <c r="Y72" s="5">
        <f t="shared" si="39"/>
        <v>0.25907347978556944</v>
      </c>
      <c r="Z72" s="5">
        <f t="shared" si="39"/>
        <v>0.19881340345583234</v>
      </c>
      <c r="AA72" s="5"/>
      <c r="AB72" s="5">
        <f t="shared" si="39"/>
        <v>-0.34114094206711393</v>
      </c>
      <c r="AC72" s="7"/>
    </row>
    <row r="73" spans="1:29" ht="15" thickBot="1" x14ac:dyDescent="0.35">
      <c r="A73" s="8" t="s">
        <v>58</v>
      </c>
      <c r="B73" s="9">
        <f>CORREL($AC$29:$AC$44,C$29:C$44)</f>
        <v>-7.6964612615464903E-2</v>
      </c>
      <c r="C73" s="9">
        <f t="shared" ref="C73:AA73" si="40">CORREL($AC$29:$AC$44,D$29:D$44)</f>
        <v>-0.2562883289595303</v>
      </c>
      <c r="D73" s="9">
        <f t="shared" si="40"/>
        <v>0.38497467496933829</v>
      </c>
      <c r="E73" s="9">
        <f t="shared" si="40"/>
        <v>-0.45170181650940389</v>
      </c>
      <c r="F73" s="9">
        <f t="shared" si="40"/>
        <v>-0.31285965307808256</v>
      </c>
      <c r="G73" s="10">
        <f t="shared" si="40"/>
        <v>0.59201711973567495</v>
      </c>
      <c r="H73" s="9">
        <f t="shared" si="40"/>
        <v>-0.19370575866807352</v>
      </c>
      <c r="I73" s="9">
        <f t="shared" si="40"/>
        <v>-0.18302319554504212</v>
      </c>
      <c r="J73" s="9">
        <f t="shared" si="40"/>
        <v>0.23545599774325146</v>
      </c>
      <c r="K73" s="9">
        <f t="shared" si="40"/>
        <v>4.164120300020055E-2</v>
      </c>
      <c r="L73" s="9">
        <f t="shared" si="40"/>
        <v>0.12907317892948889</v>
      </c>
      <c r="M73" s="10">
        <f t="shared" si="40"/>
        <v>-0.80984095428523728</v>
      </c>
      <c r="N73" s="9">
        <f t="shared" si="40"/>
        <v>0.3647320211543626</v>
      </c>
      <c r="O73" s="10">
        <f t="shared" si="40"/>
        <v>-0.53739626631774184</v>
      </c>
      <c r="P73" s="9">
        <f t="shared" si="40"/>
        <v>-0.46130679474866954</v>
      </c>
      <c r="Q73" s="10">
        <f t="shared" si="40"/>
        <v>0.43575540151830072</v>
      </c>
      <c r="R73" s="9">
        <f t="shared" si="40"/>
        <v>0.12427560476354735</v>
      </c>
      <c r="S73" s="9">
        <f t="shared" si="40"/>
        <v>0.40085525400226235</v>
      </c>
      <c r="T73" s="9">
        <f t="shared" si="40"/>
        <v>8.6613721259565984E-2</v>
      </c>
      <c r="U73" s="9">
        <f t="shared" si="40"/>
        <v>-0.31280730548892183</v>
      </c>
      <c r="V73" s="9">
        <f t="shared" si="40"/>
        <v>0.14532420199644056</v>
      </c>
      <c r="W73" s="9">
        <f t="shared" si="40"/>
        <v>-0.41242019895993565</v>
      </c>
      <c r="X73" s="9">
        <f t="shared" si="40"/>
        <v>0.49040971389278598</v>
      </c>
      <c r="Y73" s="9">
        <f t="shared" si="40"/>
        <v>-3.6657929462265331E-3</v>
      </c>
      <c r="Z73" s="9">
        <f t="shared" si="40"/>
        <v>-0.29310836761726966</v>
      </c>
      <c r="AA73" s="9">
        <f t="shared" si="40"/>
        <v>-0.34114094206711393</v>
      </c>
      <c r="AB73" s="9"/>
      <c r="AC73" s="7"/>
    </row>
    <row r="74" spans="1:29" x14ac:dyDescent="0.3">
      <c r="A74" s="11" t="s">
        <v>102</v>
      </c>
      <c r="B74" s="12">
        <f>MIN(B47:B73)</f>
        <v>-0.56758417129963523</v>
      </c>
      <c r="C74" s="12">
        <f t="shared" ref="C74:AB74" si="41">MIN(C47:C73)</f>
        <v>-0.54721152977082177</v>
      </c>
      <c r="D74" s="12">
        <f t="shared" si="41"/>
        <v>-0.47645219960443819</v>
      </c>
      <c r="E74" s="12">
        <f t="shared" si="41"/>
        <v>-0.61633647030886851</v>
      </c>
      <c r="F74" s="12">
        <f t="shared" si="41"/>
        <v>-0.66236974005236926</v>
      </c>
      <c r="G74" s="12">
        <f t="shared" si="41"/>
        <v>-0.60074121181317852</v>
      </c>
      <c r="H74" s="12">
        <f t="shared" si="41"/>
        <v>-0.54045805281017811</v>
      </c>
      <c r="I74" s="12">
        <f t="shared" si="41"/>
        <v>-0.58767500545004214</v>
      </c>
      <c r="J74" s="12">
        <f t="shared" si="41"/>
        <v>-0.55412567528428591</v>
      </c>
      <c r="K74" s="12">
        <f t="shared" si="41"/>
        <v>-0.60417457788126638</v>
      </c>
      <c r="L74" s="12">
        <f t="shared" si="41"/>
        <v>-0.57344516922919841</v>
      </c>
      <c r="M74" s="12">
        <f t="shared" si="41"/>
        <v>-0.80984095428523728</v>
      </c>
      <c r="N74" s="12">
        <f t="shared" si="41"/>
        <v>-0.57676735703548654</v>
      </c>
      <c r="O74" s="12">
        <f t="shared" si="41"/>
        <v>-0.57344516922919841</v>
      </c>
      <c r="P74" s="12">
        <f t="shared" si="41"/>
        <v>-0.53687366158968275</v>
      </c>
      <c r="Q74" s="12">
        <f t="shared" si="41"/>
        <v>-0.57511796167496188</v>
      </c>
      <c r="R74" s="12">
        <f t="shared" si="41"/>
        <v>-0.60417457788126638</v>
      </c>
      <c r="S74" s="12">
        <f t="shared" si="41"/>
        <v>-0.61633647030886851</v>
      </c>
      <c r="T74" s="12">
        <f t="shared" si="41"/>
        <v>-0.40344400302184691</v>
      </c>
      <c r="U74" s="12">
        <f t="shared" si="41"/>
        <v>-0.49026876189812335</v>
      </c>
      <c r="V74" s="12">
        <f t="shared" si="41"/>
        <v>-0.66236974005236926</v>
      </c>
      <c r="W74" s="12">
        <f t="shared" si="41"/>
        <v>-0.56210395532711466</v>
      </c>
      <c r="X74" s="12">
        <f t="shared" si="41"/>
        <v>-0.62894524421446318</v>
      </c>
      <c r="Y74" s="12">
        <f t="shared" si="41"/>
        <v>-0.49658846230030601</v>
      </c>
      <c r="Z74" s="12">
        <f t="shared" si="41"/>
        <v>-0.45405360905697956</v>
      </c>
      <c r="AA74" s="12">
        <f t="shared" si="41"/>
        <v>-0.57511796167496188</v>
      </c>
      <c r="AB74" s="12">
        <f t="shared" si="41"/>
        <v>-0.80984095428523728</v>
      </c>
    </row>
    <row r="75" spans="1:29" x14ac:dyDescent="0.3">
      <c r="A75" s="2" t="s">
        <v>103</v>
      </c>
      <c r="B75" s="5">
        <f>MAX(B47:B73)</f>
        <v>0.80891621982153206</v>
      </c>
      <c r="C75" s="5">
        <f t="shared" ref="C75:AB75" si="42">MAX(C47:C73)</f>
        <v>0.30823857251698483</v>
      </c>
      <c r="D75" s="5">
        <f t="shared" si="42"/>
        <v>0.6739876940547207</v>
      </c>
      <c r="E75" s="5">
        <f t="shared" si="42"/>
        <v>0.76631819646110544</v>
      </c>
      <c r="F75" s="5">
        <f t="shared" si="42"/>
        <v>0.52886273777782822</v>
      </c>
      <c r="G75" s="5">
        <f t="shared" si="42"/>
        <v>0.59201711973567495</v>
      </c>
      <c r="H75" s="5">
        <f t="shared" si="42"/>
        <v>0.58484705299729334</v>
      </c>
      <c r="I75" s="5">
        <f t="shared" si="42"/>
        <v>0.76631819646110544</v>
      </c>
      <c r="J75" s="5">
        <f t="shared" si="42"/>
        <v>0.47874824752383788</v>
      </c>
      <c r="K75" s="5">
        <f t="shared" si="42"/>
        <v>0.44818961553378006</v>
      </c>
      <c r="L75" s="5">
        <f t="shared" si="42"/>
        <v>0.56554285029657303</v>
      </c>
      <c r="M75" s="5">
        <f t="shared" si="42"/>
        <v>0.60514794583350151</v>
      </c>
      <c r="N75" s="5">
        <f t="shared" si="42"/>
        <v>0.6739876940547207</v>
      </c>
      <c r="O75" s="5">
        <f t="shared" si="42"/>
        <v>0.76982487314830528</v>
      </c>
      <c r="P75" s="5">
        <f t="shared" si="42"/>
        <v>0.40236311285790716</v>
      </c>
      <c r="Q75" s="5">
        <f t="shared" si="42"/>
        <v>0.43575540151830072</v>
      </c>
      <c r="R75" s="5">
        <f t="shared" si="42"/>
        <v>0.42092745971215251</v>
      </c>
      <c r="S75" s="5">
        <f t="shared" si="42"/>
        <v>0.65477683550564614</v>
      </c>
      <c r="T75" s="5">
        <f t="shared" si="42"/>
        <v>0.52713453682582445</v>
      </c>
      <c r="U75" s="5">
        <f t="shared" si="42"/>
        <v>0.45124020014842631</v>
      </c>
      <c r="V75" s="5">
        <f t="shared" si="42"/>
        <v>0.45335445813972575</v>
      </c>
      <c r="W75" s="5">
        <f t="shared" si="42"/>
        <v>0.76982487314830528</v>
      </c>
      <c r="X75" s="5">
        <f t="shared" si="42"/>
        <v>0.65477683550564614</v>
      </c>
      <c r="Y75" s="5">
        <f t="shared" si="42"/>
        <v>0.80891621982153206</v>
      </c>
      <c r="Z75" s="5">
        <f t="shared" si="42"/>
        <v>0.40516967305781004</v>
      </c>
      <c r="AA75" s="5">
        <f t="shared" si="42"/>
        <v>0.44809323747496732</v>
      </c>
      <c r="AB75" s="5">
        <f t="shared" si="42"/>
        <v>0.59201711973567495</v>
      </c>
    </row>
  </sheetData>
  <sortState xmlns:xlrd2="http://schemas.microsoft.com/office/spreadsheetml/2017/richdata2" ref="AI1:AJ29">
    <sortCondition descending="1" ref="AI1:AI29"/>
  </sortState>
  <conditionalFormatting sqref="S2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B7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:AB7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:AB7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AC22">
    <cfRule type="colorScale" priority="5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Q2">
    <cfRule type="colorScale" priority="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AC2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Q3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AC3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Q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AC4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Q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AC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Q6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AC6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Q7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AC7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Q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AC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Q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AC9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Q1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AC10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1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Q1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AC1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Q1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AC1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Q1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AC1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Q1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AC14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Q1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AC1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Q1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AC1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Q1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AC1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Q1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AC1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AC2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AC2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AC2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AC2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1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1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1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AC1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AC2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AC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AC2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AC2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AC2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AC2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AC2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AC2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AC2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AC2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A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AC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AC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B7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theme="0"/>
        <color theme="0" tint="-0.34998626667073579"/>
      </colorScale>
    </cfRule>
  </conditionalFormatting>
  <pageMargins left="0.25" right="0.25" top="0.75" bottom="0.75" header="0.3" footer="0.3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8500-CCBC-4D21-8805-9777D529F250}">
  <sheetPr codeName="Tabelle15"/>
  <dimension ref="A1:AJ220"/>
  <sheetViews>
    <sheetView zoomScale="70" zoomScaleNormal="70" workbookViewId="0"/>
  </sheetViews>
  <sheetFormatPr baseColWidth="10" defaultColWidth="11.19921875" defaultRowHeight="14.4" x14ac:dyDescent="0.3"/>
  <cols>
    <col min="1" max="1" width="17.5" style="7" bestFit="1" customWidth="1"/>
    <col min="2" max="17" width="5.5" style="3" bestFit="1" customWidth="1"/>
    <col min="18" max="18" width="5.69921875" style="3" bestFit="1" customWidth="1"/>
    <col min="19" max="19" width="5.5" style="3" bestFit="1" customWidth="1"/>
    <col min="20" max="20" width="4.5" style="3" bestFit="1" customWidth="1"/>
    <col min="21" max="21" width="7.796875" style="3" bestFit="1" customWidth="1"/>
    <col min="22" max="22" width="8" style="3" bestFit="1" customWidth="1"/>
    <col min="23" max="23" width="17.5" style="3" bestFit="1" customWidth="1"/>
    <col min="24" max="24" width="4.5" style="3" bestFit="1" customWidth="1"/>
    <col min="25" max="25" width="17.5" style="3" bestFit="1" customWidth="1"/>
    <col min="26" max="26" width="7.796875" style="3" bestFit="1" customWidth="1"/>
    <col min="27" max="27" width="8" style="3" bestFit="1" customWidth="1"/>
    <col min="28" max="28" width="4.296875" style="3" customWidth="1"/>
    <col min="29" max="29" width="17.5" style="3" bestFit="1" customWidth="1"/>
    <col min="30" max="30" width="8" style="3" bestFit="1" customWidth="1"/>
    <col min="31" max="31" width="3.09765625" style="3" customWidth="1"/>
    <col min="32" max="32" width="17.5" style="3" bestFit="1" customWidth="1"/>
    <col min="33" max="33" width="5.69921875" style="3" bestFit="1" customWidth="1"/>
    <col min="34" max="34" width="5.5" style="3" bestFit="1" customWidth="1"/>
    <col min="35" max="35" width="4.5" style="3" bestFit="1" customWidth="1"/>
    <col min="36" max="36" width="7.19921875" style="3" customWidth="1"/>
    <col min="37" max="16384" width="11.19921875" style="3"/>
  </cols>
  <sheetData>
    <row r="1" spans="1:36" s="7" customFormat="1" x14ac:dyDescent="0.3">
      <c r="A1" s="44" t="s">
        <v>180</v>
      </c>
      <c r="B1" s="41" t="s">
        <v>230</v>
      </c>
      <c r="C1" s="41" t="s">
        <v>228</v>
      </c>
      <c r="D1" s="41" t="s">
        <v>229</v>
      </c>
      <c r="E1" s="41" t="s">
        <v>319</v>
      </c>
      <c r="F1" s="41" t="s">
        <v>182</v>
      </c>
      <c r="G1" s="41" t="s">
        <v>183</v>
      </c>
      <c r="H1" s="41" t="s">
        <v>184</v>
      </c>
      <c r="I1" s="41" t="s">
        <v>230</v>
      </c>
      <c r="J1" s="41" t="s">
        <v>228</v>
      </c>
      <c r="K1" s="41" t="s">
        <v>229</v>
      </c>
      <c r="L1" s="41" t="s">
        <v>319</v>
      </c>
      <c r="M1" s="41" t="s">
        <v>323</v>
      </c>
      <c r="N1" s="41" t="s">
        <v>324</v>
      </c>
      <c r="O1" s="41" t="s">
        <v>325</v>
      </c>
      <c r="P1" s="41" t="s">
        <v>326</v>
      </c>
      <c r="Q1" s="41" t="s">
        <v>327</v>
      </c>
      <c r="R1" s="41" t="s">
        <v>91</v>
      </c>
      <c r="S1" s="7" t="s">
        <v>92</v>
      </c>
      <c r="T1" s="7" t="s">
        <v>93</v>
      </c>
      <c r="U1" s="7" t="s">
        <v>179</v>
      </c>
      <c r="V1" s="7" t="s">
        <v>178</v>
      </c>
      <c r="Y1" s="44" t="s">
        <v>328</v>
      </c>
      <c r="Z1" s="7" t="s">
        <v>179</v>
      </c>
      <c r="AA1" s="7" t="s">
        <v>178</v>
      </c>
      <c r="AC1" s="44" t="s">
        <v>329</v>
      </c>
      <c r="AD1" s="7" t="s">
        <v>178</v>
      </c>
      <c r="AF1" s="44" t="s">
        <v>330</v>
      </c>
      <c r="AG1" s="7" t="s">
        <v>91</v>
      </c>
      <c r="AH1" s="7" t="s">
        <v>92</v>
      </c>
      <c r="AI1" s="7" t="s">
        <v>93</v>
      </c>
      <c r="AJ1" s="7" t="s">
        <v>179</v>
      </c>
    </row>
    <row r="2" spans="1:36" x14ac:dyDescent="0.3">
      <c r="A2" s="7" t="s">
        <v>60</v>
      </c>
      <c r="B2" s="40">
        <v>62.769047283662502</v>
      </c>
      <c r="C2" s="40">
        <v>77.259123754971029</v>
      </c>
      <c r="D2" s="40">
        <v>66.099100614046534</v>
      </c>
      <c r="E2" s="40">
        <v>58.268354279321009</v>
      </c>
      <c r="F2" s="40">
        <v>62.659846549484705</v>
      </c>
      <c r="G2" s="40">
        <v>85.329812084853046</v>
      </c>
      <c r="H2" s="40">
        <v>53.476298760638883</v>
      </c>
      <c r="I2" s="40">
        <v>66.404656037021965</v>
      </c>
      <c r="J2" s="40">
        <v>82.302210048288416</v>
      </c>
      <c r="K2" s="40">
        <v>64.880495028052735</v>
      </c>
      <c r="L2" s="40">
        <v>60.254679436264219</v>
      </c>
      <c r="M2" s="40">
        <v>62.023786025848608</v>
      </c>
      <c r="N2" s="40">
        <v>70.975784379727486</v>
      </c>
      <c r="O2" s="40">
        <v>58.399054953863335</v>
      </c>
      <c r="P2" s="40">
        <v>58.136298013430917</v>
      </c>
      <c r="Q2" s="40">
        <v>46.648736339764447</v>
      </c>
      <c r="R2" s="40">
        <v>65.980178674795283</v>
      </c>
      <c r="S2" s="40">
        <f t="shared" ref="S2:S28" si="0">MAX(B2:Q2)</f>
        <v>85.329812084853046</v>
      </c>
      <c r="T2" s="40">
        <f t="shared" ref="T2:T28" si="1">MIN(B2:Q2)</f>
        <v>46.648736339764447</v>
      </c>
      <c r="U2" s="23">
        <f>_xlfn.STDEV.P(B2:Q2)/R2*100</f>
        <v>14.908680356491171</v>
      </c>
      <c r="V2" s="23">
        <v>21.814567143987421</v>
      </c>
      <c r="W2" s="7" t="s">
        <v>60</v>
      </c>
      <c r="Y2" s="7" t="s">
        <v>50</v>
      </c>
      <c r="Z2" s="23">
        <v>18.769661893087878</v>
      </c>
      <c r="AA2" s="23">
        <v>20.570150321051177</v>
      </c>
      <c r="AB2" s="23"/>
      <c r="AC2" s="7" t="s">
        <v>48</v>
      </c>
      <c r="AD2" s="23">
        <v>23.400815798650658</v>
      </c>
      <c r="AE2" s="7"/>
      <c r="AF2" s="7" t="s">
        <v>162</v>
      </c>
      <c r="AG2" s="40">
        <v>85.461549093458416</v>
      </c>
      <c r="AH2" s="57">
        <v>100.96504605486437</v>
      </c>
      <c r="AI2" s="57">
        <v>62.487771697542939</v>
      </c>
      <c r="AJ2" s="23">
        <v>10.078368054209696</v>
      </c>
    </row>
    <row r="3" spans="1:36" x14ac:dyDescent="0.3">
      <c r="A3" s="7" t="s">
        <v>48</v>
      </c>
      <c r="B3" s="40">
        <v>69.815494449352471</v>
      </c>
      <c r="C3" s="40">
        <v>81.94246801085923</v>
      </c>
      <c r="D3" s="40">
        <v>90.115609071691011</v>
      </c>
      <c r="E3" s="40">
        <v>73.99364950655513</v>
      </c>
      <c r="F3" s="40">
        <v>84.1603053417046</v>
      </c>
      <c r="G3" s="40">
        <v>109.30741087767065</v>
      </c>
      <c r="H3" s="40">
        <v>88.312671983827769</v>
      </c>
      <c r="I3" s="40">
        <v>61.246304218657833</v>
      </c>
      <c r="J3" s="40">
        <v>90.343959172973442</v>
      </c>
      <c r="K3" s="40">
        <v>92.331684755169604</v>
      </c>
      <c r="L3" s="40">
        <v>69.288410747030881</v>
      </c>
      <c r="M3" s="40">
        <v>88.667503514288668</v>
      </c>
      <c r="N3" s="40">
        <v>113.94557699063778</v>
      </c>
      <c r="O3" s="40">
        <v>72.751696834550927</v>
      </c>
      <c r="P3" s="40">
        <v>79.859624997048329</v>
      </c>
      <c r="Q3" s="40">
        <v>59.352598565610798</v>
      </c>
      <c r="R3" s="40">
        <v>78.910948440572085</v>
      </c>
      <c r="S3" s="40">
        <f t="shared" si="0"/>
        <v>113.94557699063778</v>
      </c>
      <c r="T3" s="40">
        <f t="shared" si="1"/>
        <v>59.352598565610798</v>
      </c>
      <c r="U3" s="23">
        <f t="shared" ref="U3:U28" si="2">_xlfn.STDEV.P(B3:Q3)/R3*100</f>
        <v>18.72687749318397</v>
      </c>
      <c r="V3" s="23">
        <v>23.400815798650658</v>
      </c>
      <c r="W3" s="7" t="s">
        <v>48</v>
      </c>
      <c r="Y3" s="7" t="s">
        <v>48</v>
      </c>
      <c r="Z3" s="23">
        <v>18.72687749318397</v>
      </c>
      <c r="AA3" s="23">
        <v>23.400815798650658</v>
      </c>
      <c r="AB3" s="23"/>
      <c r="AC3" s="7" t="s">
        <v>60</v>
      </c>
      <c r="AD3" s="23">
        <v>21.814567143987421</v>
      </c>
      <c r="AE3" s="7"/>
      <c r="AF3" s="7" t="s">
        <v>97</v>
      </c>
      <c r="AG3" s="40">
        <v>80.655540588298933</v>
      </c>
      <c r="AH3" s="57">
        <v>98.414202319387698</v>
      </c>
      <c r="AI3" s="57">
        <v>64.422717501952789</v>
      </c>
      <c r="AJ3" s="23">
        <v>9.3599422979155111</v>
      </c>
    </row>
    <row r="4" spans="1:36" x14ac:dyDescent="0.3">
      <c r="A4" s="7" t="s">
        <v>160</v>
      </c>
      <c r="B4" s="40">
        <v>79.404011525939055</v>
      </c>
      <c r="C4" s="40">
        <v>78.098029039541629</v>
      </c>
      <c r="D4" s="40">
        <v>83.205531208157751</v>
      </c>
      <c r="E4" s="40">
        <v>75.839753051686927</v>
      </c>
      <c r="F4" s="40">
        <v>83.48095309335676</v>
      </c>
      <c r="G4" s="40">
        <v>98.992891929268822</v>
      </c>
      <c r="H4" s="40">
        <v>80.617911068032356</v>
      </c>
      <c r="I4" s="40">
        <v>78.663792493005658</v>
      </c>
      <c r="J4" s="40">
        <v>79.35608993816021</v>
      </c>
      <c r="K4" s="40">
        <v>80.555367508849244</v>
      </c>
      <c r="L4" s="40">
        <v>74.663275367550042</v>
      </c>
      <c r="M4" s="40">
        <v>73.366835478898395</v>
      </c>
      <c r="N4" s="40">
        <v>94.088587960060778</v>
      </c>
      <c r="O4" s="40">
        <v>76.95520783850354</v>
      </c>
      <c r="P4" s="40">
        <v>72.177357752375627</v>
      </c>
      <c r="Q4" s="40">
        <v>61.12820857601637</v>
      </c>
      <c r="R4" s="40">
        <v>79.332524462490355</v>
      </c>
      <c r="S4" s="40">
        <f t="shared" si="0"/>
        <v>98.992891929268822</v>
      </c>
      <c r="T4" s="40">
        <f t="shared" si="1"/>
        <v>61.12820857601637</v>
      </c>
      <c r="U4" s="23">
        <f t="shared" si="2"/>
        <v>10.448519821955472</v>
      </c>
      <c r="V4" s="23">
        <v>16.094843925594411</v>
      </c>
      <c r="W4" s="7" t="s">
        <v>160</v>
      </c>
      <c r="Y4" s="7" t="s">
        <v>57</v>
      </c>
      <c r="Z4" s="23">
        <v>18.260404172969434</v>
      </c>
      <c r="AA4" s="23">
        <v>21.360897369370981</v>
      </c>
      <c r="AB4" s="23"/>
      <c r="AC4" s="7" t="s">
        <v>57</v>
      </c>
      <c r="AD4" s="23">
        <v>21.360897369370981</v>
      </c>
      <c r="AE4" s="7"/>
      <c r="AF4" s="7" t="s">
        <v>160</v>
      </c>
      <c r="AG4" s="40">
        <v>79.332524462490355</v>
      </c>
      <c r="AH4" s="57">
        <v>98.992891929268822</v>
      </c>
      <c r="AI4" s="57">
        <v>61.12820857601637</v>
      </c>
      <c r="AJ4" s="23">
        <v>10.448519821955472</v>
      </c>
    </row>
    <row r="5" spans="1:36" x14ac:dyDescent="0.3">
      <c r="A5" s="7" t="s">
        <v>49</v>
      </c>
      <c r="B5" s="40">
        <v>76.475321021594539</v>
      </c>
      <c r="C5" s="40">
        <v>82.129223784836341</v>
      </c>
      <c r="D5" s="40">
        <v>80.291387300722747</v>
      </c>
      <c r="E5" s="40">
        <v>80.346945816537229</v>
      </c>
      <c r="F5" s="40">
        <v>87.503858192466566</v>
      </c>
      <c r="G5" s="40">
        <v>99.190627770923768</v>
      </c>
      <c r="H5" s="40">
        <v>88.798325695829149</v>
      </c>
      <c r="I5" s="40">
        <v>74.359252329864887</v>
      </c>
      <c r="J5" s="40">
        <v>71.738936486878004</v>
      </c>
      <c r="K5" s="40">
        <v>74.629017405076667</v>
      </c>
      <c r="L5" s="40">
        <v>71.293165350352865</v>
      </c>
      <c r="M5" s="40">
        <v>74.005584382953103</v>
      </c>
      <c r="N5" s="40">
        <v>75.373385774997132</v>
      </c>
      <c r="O5" s="40">
        <v>65.299244133320713</v>
      </c>
      <c r="P5" s="40">
        <v>63.7974291315549</v>
      </c>
      <c r="Q5" s="40">
        <v>47.647752442080979</v>
      </c>
      <c r="R5" s="40">
        <v>74.916346450239288</v>
      </c>
      <c r="S5" s="40">
        <f t="shared" si="0"/>
        <v>99.190627770923768</v>
      </c>
      <c r="T5" s="40">
        <f t="shared" si="1"/>
        <v>47.647752442080979</v>
      </c>
      <c r="U5" s="23">
        <f t="shared" si="2"/>
        <v>15.016562327091556</v>
      </c>
      <c r="V5" s="23">
        <v>15.239344871589843</v>
      </c>
      <c r="W5" s="7" t="s">
        <v>49</v>
      </c>
      <c r="Y5" s="7" t="s">
        <v>96</v>
      </c>
      <c r="Z5" s="23">
        <v>17.711289268584647</v>
      </c>
      <c r="AA5" s="23">
        <v>20.120283808295085</v>
      </c>
      <c r="AB5" s="23"/>
      <c r="AC5" s="7" t="s">
        <v>1</v>
      </c>
      <c r="AD5" s="23">
        <v>20.594696229713634</v>
      </c>
      <c r="AE5" s="7"/>
      <c r="AF5" s="7" t="s">
        <v>48</v>
      </c>
      <c r="AG5" s="40">
        <v>78.910948440572085</v>
      </c>
      <c r="AH5" s="57">
        <v>113.94557699063778</v>
      </c>
      <c r="AI5" s="57">
        <v>59.352598565610798</v>
      </c>
      <c r="AJ5" s="23">
        <v>18.72687749318397</v>
      </c>
    </row>
    <row r="6" spans="1:36" x14ac:dyDescent="0.3">
      <c r="A6" s="7" t="s">
        <v>50</v>
      </c>
      <c r="B6" s="40">
        <v>64.295379102494252</v>
      </c>
      <c r="C6" s="40">
        <v>73.564452618293757</v>
      </c>
      <c r="D6" s="40">
        <v>77.139184008513467</v>
      </c>
      <c r="E6" s="40">
        <v>82.38471548440809</v>
      </c>
      <c r="F6" s="40">
        <v>97.374877329268003</v>
      </c>
      <c r="G6" s="40">
        <v>112.64959141463254</v>
      </c>
      <c r="H6" s="40">
        <v>79.305457179922044</v>
      </c>
      <c r="I6" s="40">
        <v>67.700896586035739</v>
      </c>
      <c r="J6" s="40">
        <v>75.536680956402506</v>
      </c>
      <c r="K6" s="40">
        <v>78.802272342778153</v>
      </c>
      <c r="L6" s="40">
        <v>77.287443685526341</v>
      </c>
      <c r="M6" s="40">
        <v>87.224760736326772</v>
      </c>
      <c r="N6" s="40">
        <v>89.395611486327766</v>
      </c>
      <c r="O6" s="40">
        <v>66.069458181771012</v>
      </c>
      <c r="P6" s="40">
        <v>71.5061739516008</v>
      </c>
      <c r="Q6" s="40">
        <v>50.832972929165237</v>
      </c>
      <c r="R6" s="40">
        <v>73.623146682494991</v>
      </c>
      <c r="S6" s="40">
        <f t="shared" si="0"/>
        <v>112.64959141463254</v>
      </c>
      <c r="T6" s="40">
        <f t="shared" si="1"/>
        <v>50.832972929165237</v>
      </c>
      <c r="U6" s="23">
        <f t="shared" si="2"/>
        <v>18.769661893087878</v>
      </c>
      <c r="V6" s="23">
        <v>20.570150321051177</v>
      </c>
      <c r="W6" s="7" t="s">
        <v>50</v>
      </c>
      <c r="Y6" s="7" t="s">
        <v>49</v>
      </c>
      <c r="Z6" s="23">
        <v>15.016562327091556</v>
      </c>
      <c r="AA6" s="23">
        <v>15.239344871589843</v>
      </c>
      <c r="AB6" s="23"/>
      <c r="AC6" s="7" t="s">
        <v>50</v>
      </c>
      <c r="AD6" s="23">
        <v>20.570150321051177</v>
      </c>
      <c r="AE6" s="7"/>
      <c r="AF6" s="7" t="s">
        <v>2</v>
      </c>
      <c r="AG6" s="40">
        <v>75.865887178693669</v>
      </c>
      <c r="AH6" s="57">
        <v>95.580743045003459</v>
      </c>
      <c r="AI6" s="57">
        <v>63.283145170902962</v>
      </c>
      <c r="AJ6" s="23">
        <v>9.8726328550497797</v>
      </c>
    </row>
    <row r="7" spans="1:36" x14ac:dyDescent="0.3">
      <c r="A7" s="7" t="s">
        <v>97</v>
      </c>
      <c r="B7" s="40">
        <v>78.087328953193321</v>
      </c>
      <c r="C7" s="40">
        <v>83.09655787628536</v>
      </c>
      <c r="D7" s="40">
        <v>84.304820532732407</v>
      </c>
      <c r="E7" s="40">
        <v>79.59398875216668</v>
      </c>
      <c r="F7" s="40">
        <v>84.720799178937483</v>
      </c>
      <c r="G7" s="40">
        <v>98.414202319387698</v>
      </c>
      <c r="H7" s="40">
        <v>79.74195393220873</v>
      </c>
      <c r="I7" s="40">
        <v>78.373816934640118</v>
      </c>
      <c r="J7" s="40">
        <v>85.005070272949638</v>
      </c>
      <c r="K7" s="40">
        <v>83.735099145236049</v>
      </c>
      <c r="L7" s="40">
        <v>74.896547359548734</v>
      </c>
      <c r="M7" s="40">
        <v>77.877768989789914</v>
      </c>
      <c r="N7" s="40">
        <v>89.681304647547265</v>
      </c>
      <c r="O7" s="40">
        <v>74.518818125540477</v>
      </c>
      <c r="P7" s="40">
        <v>70.875833154234385</v>
      </c>
      <c r="Q7" s="40">
        <v>64.422717501952789</v>
      </c>
      <c r="R7" s="40">
        <v>80.655540588298933</v>
      </c>
      <c r="S7" s="40">
        <f t="shared" si="0"/>
        <v>98.414202319387698</v>
      </c>
      <c r="T7" s="40">
        <f t="shared" si="1"/>
        <v>64.422717501952789</v>
      </c>
      <c r="U7" s="23">
        <f t="shared" si="2"/>
        <v>9.3599422979155111</v>
      </c>
      <c r="V7" s="23">
        <v>13.354055614874344</v>
      </c>
      <c r="W7" s="7" t="s">
        <v>97</v>
      </c>
      <c r="Y7" s="7" t="s">
        <v>166</v>
      </c>
      <c r="Z7" s="23">
        <v>14.971219093618906</v>
      </c>
      <c r="AA7" s="23">
        <v>19.111509205451352</v>
      </c>
      <c r="AB7" s="23"/>
      <c r="AC7" s="7" t="s">
        <v>96</v>
      </c>
      <c r="AD7" s="23">
        <v>20.120283808295085</v>
      </c>
      <c r="AE7" s="7"/>
      <c r="AF7" s="7" t="s">
        <v>8</v>
      </c>
      <c r="AG7" s="40">
        <v>75.105968663083331</v>
      </c>
      <c r="AH7" s="57">
        <v>85.698007917758545</v>
      </c>
      <c r="AI7" s="57">
        <v>56.956581526242758</v>
      </c>
      <c r="AJ7" s="23">
        <v>9.0996177711131434</v>
      </c>
    </row>
    <row r="8" spans="1:36" x14ac:dyDescent="0.3">
      <c r="A8" s="7" t="s">
        <v>161</v>
      </c>
      <c r="B8" s="40">
        <v>75.266170598720322</v>
      </c>
      <c r="C8" s="40">
        <v>70.580865482673559</v>
      </c>
      <c r="D8" s="40">
        <v>69.476401868669598</v>
      </c>
      <c r="E8" s="40">
        <v>68.324412494758491</v>
      </c>
      <c r="F8" s="40">
        <v>82.249645954135872</v>
      </c>
      <c r="G8" s="40">
        <v>98.387112588347279</v>
      </c>
      <c r="H8" s="40">
        <v>80.32701635531825</v>
      </c>
      <c r="I8" s="40">
        <v>63.323603673088883</v>
      </c>
      <c r="J8" s="40">
        <v>69.334842266371311</v>
      </c>
      <c r="K8" s="40">
        <v>69.168938271951319</v>
      </c>
      <c r="L8" s="40">
        <v>66.23781449436747</v>
      </c>
      <c r="M8" s="40">
        <v>73.241837876320332</v>
      </c>
      <c r="N8" s="40">
        <v>73.928290989274871</v>
      </c>
      <c r="O8" s="40">
        <v>62.136457437847326</v>
      </c>
      <c r="P8" s="40">
        <v>66.487611606559057</v>
      </c>
      <c r="Q8" s="40">
        <v>52.936577183255018</v>
      </c>
      <c r="R8" s="40">
        <v>69.854179465344927</v>
      </c>
      <c r="S8" s="40">
        <f t="shared" si="0"/>
        <v>98.387112588347279</v>
      </c>
      <c r="T8" s="40">
        <f t="shared" si="1"/>
        <v>52.936577183255018</v>
      </c>
      <c r="U8" s="23">
        <f t="shared" si="2"/>
        <v>13.935482335157543</v>
      </c>
      <c r="V8" s="23">
        <v>18.042019135346756</v>
      </c>
      <c r="W8" s="7" t="s">
        <v>161</v>
      </c>
      <c r="Y8" s="7" t="s">
        <v>60</v>
      </c>
      <c r="Z8" s="23">
        <v>14.908680356491171</v>
      </c>
      <c r="AA8" s="23">
        <v>21.814567143987421</v>
      </c>
      <c r="AB8" s="23"/>
      <c r="AC8" s="7" t="s">
        <v>166</v>
      </c>
      <c r="AD8" s="23">
        <v>19.111509205451352</v>
      </c>
      <c r="AE8" s="7"/>
      <c r="AF8" s="7" t="s">
        <v>49</v>
      </c>
      <c r="AG8" s="40">
        <v>74.916346450239288</v>
      </c>
      <c r="AH8" s="57">
        <v>99.190627770923768</v>
      </c>
      <c r="AI8" s="57">
        <v>47.647752442080979</v>
      </c>
      <c r="AJ8" s="23">
        <v>15.016562327091556</v>
      </c>
    </row>
    <row r="9" spans="1:36" x14ac:dyDescent="0.3">
      <c r="A9" s="7" t="s">
        <v>51</v>
      </c>
      <c r="B9" s="40">
        <v>70.045137591416449</v>
      </c>
      <c r="C9" s="40">
        <v>77.334093202816348</v>
      </c>
      <c r="D9" s="40">
        <v>71.875092139251876</v>
      </c>
      <c r="E9" s="40">
        <v>75.326117356004616</v>
      </c>
      <c r="F9" s="40">
        <v>77.519531249252609</v>
      </c>
      <c r="G9" s="40">
        <v>87.604771522190148</v>
      </c>
      <c r="H9" s="40">
        <v>74.416062734204317</v>
      </c>
      <c r="I9" s="40">
        <v>68.071132760945886</v>
      </c>
      <c r="J9" s="40">
        <v>74.782567820236792</v>
      </c>
      <c r="K9" s="40">
        <v>69.589368192256174</v>
      </c>
      <c r="L9" s="40">
        <v>70.264842236687741</v>
      </c>
      <c r="M9" s="40">
        <v>68.486347735652075</v>
      </c>
      <c r="N9" s="40">
        <v>67.67699851794174</v>
      </c>
      <c r="O9" s="40">
        <v>61.606382600854538</v>
      </c>
      <c r="P9" s="40">
        <v>61.164775517777137</v>
      </c>
      <c r="Q9" s="40">
        <v>47.729411658556437</v>
      </c>
      <c r="R9" s="40">
        <v>69.993852346816738</v>
      </c>
      <c r="S9" s="40">
        <f t="shared" si="0"/>
        <v>87.604771522190148</v>
      </c>
      <c r="T9" s="40">
        <f t="shared" si="1"/>
        <v>47.729411658556437</v>
      </c>
      <c r="U9" s="23">
        <f t="shared" si="2"/>
        <v>12.111829202529679</v>
      </c>
      <c r="V9" s="23">
        <v>14.773941462818248</v>
      </c>
      <c r="W9" s="7" t="s">
        <v>51</v>
      </c>
      <c r="Y9" s="7" t="s">
        <v>163</v>
      </c>
      <c r="Z9" s="23">
        <v>14.180624174778551</v>
      </c>
      <c r="AA9" s="23">
        <v>18.87408103300611</v>
      </c>
      <c r="AB9" s="23"/>
      <c r="AC9" s="7" t="s">
        <v>95</v>
      </c>
      <c r="AD9" s="23">
        <v>19.060279449892199</v>
      </c>
      <c r="AE9" s="7"/>
      <c r="AF9" s="7" t="s">
        <v>50</v>
      </c>
      <c r="AG9" s="40">
        <v>73.623146682494991</v>
      </c>
      <c r="AH9" s="57">
        <v>112.64959141463254</v>
      </c>
      <c r="AI9" s="57">
        <v>50.832972929165237</v>
      </c>
      <c r="AJ9" s="23">
        <v>18.769661893087878</v>
      </c>
    </row>
    <row r="10" spans="1:36" x14ac:dyDescent="0.3">
      <c r="A10" s="7" t="s">
        <v>57</v>
      </c>
      <c r="B10" s="40">
        <v>56.254963169743796</v>
      </c>
      <c r="C10" s="40">
        <v>56.33572546040206</v>
      </c>
      <c r="D10" s="40">
        <v>73.30405249979529</v>
      </c>
      <c r="E10" s="40">
        <v>77.140556004118466</v>
      </c>
      <c r="F10" s="40">
        <v>65.348393046649065</v>
      </c>
      <c r="G10" s="40">
        <v>74.83122574665164</v>
      </c>
      <c r="H10" s="40">
        <v>59.717052739975088</v>
      </c>
      <c r="I10" s="40">
        <v>57.568879962870696</v>
      </c>
      <c r="J10" s="40">
        <v>55.286577914412064</v>
      </c>
      <c r="K10" s="40">
        <v>77.180168127926123</v>
      </c>
      <c r="L10" s="40">
        <v>74.190896568506346</v>
      </c>
      <c r="M10" s="40">
        <v>71.046123811049682</v>
      </c>
      <c r="N10" s="40">
        <v>93.715022897876352</v>
      </c>
      <c r="O10" s="40">
        <v>66.499597886721816</v>
      </c>
      <c r="P10" s="40">
        <v>74.099372241386718</v>
      </c>
      <c r="Q10" s="40">
        <v>44.428001876019032</v>
      </c>
      <c r="R10" s="40">
        <v>63.614882410940638</v>
      </c>
      <c r="S10" s="40">
        <f t="shared" si="0"/>
        <v>93.715022897876352</v>
      </c>
      <c r="T10" s="40">
        <f t="shared" si="1"/>
        <v>44.428001876019032</v>
      </c>
      <c r="U10" s="23">
        <f t="shared" si="2"/>
        <v>18.260404172969434</v>
      </c>
      <c r="V10" s="23">
        <v>21.360897369370981</v>
      </c>
      <c r="W10" s="7" t="s">
        <v>57</v>
      </c>
      <c r="Y10" s="7" t="s">
        <v>161</v>
      </c>
      <c r="Z10" s="23">
        <v>13.935482335157543</v>
      </c>
      <c r="AA10" s="23">
        <v>18.042019135346756</v>
      </c>
      <c r="AB10" s="23"/>
      <c r="AC10" s="7" t="s">
        <v>163</v>
      </c>
      <c r="AD10" s="23">
        <v>18.87408103300611</v>
      </c>
      <c r="AE10" s="7"/>
      <c r="AF10" s="7" t="s">
        <v>52</v>
      </c>
      <c r="AG10" s="40">
        <v>71.398473012788727</v>
      </c>
      <c r="AH10" s="57">
        <v>88.135877446217307</v>
      </c>
      <c r="AI10" s="57">
        <v>50.560291391686576</v>
      </c>
      <c r="AJ10" s="23">
        <v>12.754015188357329</v>
      </c>
    </row>
    <row r="11" spans="1:36" x14ac:dyDescent="0.3">
      <c r="A11" s="7" t="s">
        <v>88</v>
      </c>
      <c r="B11" s="40">
        <v>63.213289763693957</v>
      </c>
      <c r="C11" s="40">
        <v>55.745566854493681</v>
      </c>
      <c r="D11" s="40">
        <v>59.537105989135704</v>
      </c>
      <c r="E11" s="40">
        <v>59.766649332828877</v>
      </c>
      <c r="F11" s="40">
        <v>62.171052631323292</v>
      </c>
      <c r="G11" s="40">
        <v>69.281401851667297</v>
      </c>
      <c r="H11" s="40">
        <v>64.181186202190432</v>
      </c>
      <c r="I11" s="40">
        <v>51.207286956792942</v>
      </c>
      <c r="J11" s="40">
        <v>53.633650041868535</v>
      </c>
      <c r="K11" s="40">
        <v>57.927524445204021</v>
      </c>
      <c r="L11" s="40">
        <v>54.905889820253201</v>
      </c>
      <c r="M11" s="40">
        <v>58.729612250605371</v>
      </c>
      <c r="N11" s="40">
        <v>63.611397783166815</v>
      </c>
      <c r="O11" s="40">
        <v>55.034149975719025</v>
      </c>
      <c r="P11" s="40">
        <v>43.327192461489986</v>
      </c>
      <c r="Q11" s="40">
        <v>46.290815054386037</v>
      </c>
      <c r="R11" s="40">
        <v>56.78393099396974</v>
      </c>
      <c r="S11" s="40">
        <f t="shared" si="0"/>
        <v>69.281401851667297</v>
      </c>
      <c r="T11" s="40">
        <f t="shared" si="1"/>
        <v>43.327192461489986</v>
      </c>
      <c r="U11" s="23">
        <f t="shared" si="2"/>
        <v>11.506449139404713</v>
      </c>
      <c r="V11" s="23">
        <v>15.188720974715814</v>
      </c>
      <c r="W11" s="7" t="s">
        <v>88</v>
      </c>
      <c r="Y11" s="7" t="s">
        <v>0</v>
      </c>
      <c r="Z11" s="23">
        <v>13.379817704240274</v>
      </c>
      <c r="AA11" s="23">
        <v>18.420713805532639</v>
      </c>
      <c r="AB11" s="23"/>
      <c r="AC11" s="7" t="s">
        <v>0</v>
      </c>
      <c r="AD11" s="23">
        <v>18.420713805532639</v>
      </c>
      <c r="AE11" s="7"/>
      <c r="AF11" s="7" t="s">
        <v>59</v>
      </c>
      <c r="AG11" s="40">
        <v>70.731363369753623</v>
      </c>
      <c r="AH11" s="57">
        <v>93.099856710575509</v>
      </c>
      <c r="AI11" s="57">
        <v>51.832273954301691</v>
      </c>
      <c r="AJ11" s="23">
        <v>12.339176142500859</v>
      </c>
    </row>
    <row r="12" spans="1:36" x14ac:dyDescent="0.3">
      <c r="A12" s="7" t="s">
        <v>162</v>
      </c>
      <c r="B12" s="40">
        <v>84.434264433287566</v>
      </c>
      <c r="C12" s="40">
        <v>83.768124884316379</v>
      </c>
      <c r="D12" s="40">
        <v>94.591763587946502</v>
      </c>
      <c r="E12" s="40">
        <v>88.190357491832572</v>
      </c>
      <c r="F12" s="40">
        <v>94.042759857468241</v>
      </c>
      <c r="G12" s="40">
        <v>100.96504605486437</v>
      </c>
      <c r="H12" s="40">
        <v>85.729746024517794</v>
      </c>
      <c r="I12" s="40">
        <v>81.64302064971892</v>
      </c>
      <c r="J12" s="40">
        <v>84.28202252535533</v>
      </c>
      <c r="K12" s="40">
        <v>93.559735017502874</v>
      </c>
      <c r="L12" s="40">
        <v>83.082742695332428</v>
      </c>
      <c r="M12" s="40">
        <v>84.436747915895893</v>
      </c>
      <c r="N12" s="40">
        <v>93.538519923450977</v>
      </c>
      <c r="O12" s="40">
        <v>83.043717404015055</v>
      </c>
      <c r="P12" s="40">
        <v>75.794808566449746</v>
      </c>
      <c r="Q12" s="40">
        <v>62.487771697542939</v>
      </c>
      <c r="R12" s="40">
        <v>85.461549093458416</v>
      </c>
      <c r="S12" s="40">
        <f t="shared" si="0"/>
        <v>100.96504605486437</v>
      </c>
      <c r="T12" s="40">
        <f t="shared" si="1"/>
        <v>62.487771697542939</v>
      </c>
      <c r="U12" s="23">
        <f t="shared" si="2"/>
        <v>10.078368054209696</v>
      </c>
      <c r="V12" s="23">
        <v>14.384723878613995</v>
      </c>
      <c r="W12" s="7" t="s">
        <v>162</v>
      </c>
      <c r="Y12" s="7" t="s">
        <v>95</v>
      </c>
      <c r="Z12" s="23">
        <v>13.337894687261819</v>
      </c>
      <c r="AA12" s="23">
        <v>19.060279449892199</v>
      </c>
      <c r="AB12" s="23"/>
      <c r="AC12" s="7" t="s">
        <v>161</v>
      </c>
      <c r="AD12" s="23">
        <v>18.042019135346756</v>
      </c>
      <c r="AE12" s="7"/>
      <c r="AF12" s="7" t="s">
        <v>51</v>
      </c>
      <c r="AG12" s="40">
        <v>69.993852346816738</v>
      </c>
      <c r="AH12" s="57">
        <v>87.604771522190148</v>
      </c>
      <c r="AI12" s="57">
        <v>47.729411658556437</v>
      </c>
      <c r="AJ12" s="23">
        <v>12.111829202529679</v>
      </c>
    </row>
    <row r="13" spans="1:36" x14ac:dyDescent="0.3">
      <c r="A13" s="7" t="s">
        <v>96</v>
      </c>
      <c r="B13" s="40">
        <v>54.725150609433626</v>
      </c>
      <c r="C13" s="40">
        <v>55.732704415173075</v>
      </c>
      <c r="D13" s="40">
        <v>53.776462194071549</v>
      </c>
      <c r="E13" s="40">
        <v>50.984483891334058</v>
      </c>
      <c r="F13" s="40">
        <v>71.20048794442009</v>
      </c>
      <c r="G13" s="40">
        <v>77.572276646159537</v>
      </c>
      <c r="H13" s="40">
        <v>55.682270544520151</v>
      </c>
      <c r="I13" s="40">
        <v>49.789440694905025</v>
      </c>
      <c r="J13" s="40">
        <v>57.159272855597834</v>
      </c>
      <c r="K13" s="40">
        <v>54.426056809624171</v>
      </c>
      <c r="L13" s="40">
        <v>47.573446613404478</v>
      </c>
      <c r="M13" s="40">
        <v>58.339378011092997</v>
      </c>
      <c r="N13" s="40">
        <v>62.049151809259804</v>
      </c>
      <c r="O13" s="40">
        <v>51.778312859218978</v>
      </c>
      <c r="P13" s="40">
        <v>45.553558905992318</v>
      </c>
      <c r="Q13" s="40">
        <v>34.622977742903629</v>
      </c>
      <c r="R13" s="40">
        <v>53.815730195249813</v>
      </c>
      <c r="S13" s="40">
        <f t="shared" si="0"/>
        <v>77.572276646159537</v>
      </c>
      <c r="T13" s="40">
        <f t="shared" si="1"/>
        <v>34.622977742903629</v>
      </c>
      <c r="U13" s="23">
        <f t="shared" si="2"/>
        <v>17.711289268584647</v>
      </c>
      <c r="V13" s="23">
        <v>20.120283808295085</v>
      </c>
      <c r="W13" s="7" t="s">
        <v>96</v>
      </c>
      <c r="Y13" s="7" t="s">
        <v>5</v>
      </c>
      <c r="Z13" s="23">
        <v>13.034858461401214</v>
      </c>
      <c r="AA13" s="23">
        <v>17.74133006075958</v>
      </c>
      <c r="AB13" s="23"/>
      <c r="AC13" s="7" t="s">
        <v>5</v>
      </c>
      <c r="AD13" s="23">
        <v>17.74133006075958</v>
      </c>
      <c r="AE13" s="7"/>
      <c r="AF13" s="7" t="s">
        <v>161</v>
      </c>
      <c r="AG13" s="40">
        <v>69.854179465344927</v>
      </c>
      <c r="AH13" s="57">
        <v>98.387112588347279</v>
      </c>
      <c r="AI13" s="57">
        <v>52.936577183255018</v>
      </c>
      <c r="AJ13" s="23">
        <v>13.935482335157543</v>
      </c>
    </row>
    <row r="14" spans="1:36" x14ac:dyDescent="0.3">
      <c r="A14" s="7" t="s">
        <v>8</v>
      </c>
      <c r="B14" s="40">
        <v>76.041918677608763</v>
      </c>
      <c r="C14" s="40">
        <v>72.984908233402763</v>
      </c>
      <c r="D14" s="40">
        <v>78.797538184756363</v>
      </c>
      <c r="E14" s="40">
        <v>70.41281240780016</v>
      </c>
      <c r="F14" s="40">
        <v>74.831727593464436</v>
      </c>
      <c r="G14" s="40">
        <v>84.920984711094718</v>
      </c>
      <c r="H14" s="40">
        <v>77.165821830770838</v>
      </c>
      <c r="I14" s="40">
        <v>76.247364428581136</v>
      </c>
      <c r="J14" s="40">
        <v>75.454215826756979</v>
      </c>
      <c r="K14" s="40">
        <v>81.777152693867379</v>
      </c>
      <c r="L14" s="40">
        <v>73.033708324380044</v>
      </c>
      <c r="M14" s="40">
        <v>71.504429734825806</v>
      </c>
      <c r="N14" s="40">
        <v>85.698007917758545</v>
      </c>
      <c r="O14" s="40">
        <v>70.318194702517232</v>
      </c>
      <c r="P14" s="40">
        <v>65.957384531321281</v>
      </c>
      <c r="Q14" s="40">
        <v>56.956581526242758</v>
      </c>
      <c r="R14" s="40">
        <v>75.105968663083331</v>
      </c>
      <c r="S14" s="40">
        <f t="shared" si="0"/>
        <v>85.698007917758545</v>
      </c>
      <c r="T14" s="40">
        <f t="shared" si="1"/>
        <v>56.956581526242758</v>
      </c>
      <c r="U14" s="23">
        <f t="shared" si="2"/>
        <v>9.0996177711131434</v>
      </c>
      <c r="V14" s="23">
        <v>13.239468543941591</v>
      </c>
      <c r="W14" s="7" t="s">
        <v>8</v>
      </c>
      <c r="Y14" s="67" t="s">
        <v>91</v>
      </c>
      <c r="Z14" s="84">
        <v>12.824651942894052</v>
      </c>
      <c r="AA14" s="84">
        <v>17.159233385141288</v>
      </c>
      <c r="AB14" s="23"/>
      <c r="AC14" s="67" t="s">
        <v>91</v>
      </c>
      <c r="AD14" s="84">
        <v>17.159233385141288</v>
      </c>
      <c r="AE14" s="7"/>
      <c r="AF14" s="7" t="s">
        <v>94</v>
      </c>
      <c r="AG14" s="40">
        <v>68.7304981220814</v>
      </c>
      <c r="AH14" s="57">
        <v>86.000377532773754</v>
      </c>
      <c r="AI14" s="57">
        <v>58.005744505930473</v>
      </c>
      <c r="AJ14" s="23">
        <v>9.7852948527405363</v>
      </c>
    </row>
    <row r="15" spans="1:36" x14ac:dyDescent="0.3">
      <c r="A15" s="7" t="s">
        <v>163</v>
      </c>
      <c r="B15" s="40">
        <v>64.386978690994908</v>
      </c>
      <c r="C15" s="40">
        <v>62.430538359914159</v>
      </c>
      <c r="D15" s="40">
        <v>58.084259803780398</v>
      </c>
      <c r="E15" s="40">
        <v>56.235909186654546</v>
      </c>
      <c r="F15" s="40">
        <v>67.211793069255151</v>
      </c>
      <c r="G15" s="40">
        <v>84.58569180576923</v>
      </c>
      <c r="H15" s="40">
        <v>61.523520783996609</v>
      </c>
      <c r="I15" s="40">
        <v>57.601495962017843</v>
      </c>
      <c r="J15" s="40">
        <v>62.031561891900466</v>
      </c>
      <c r="K15" s="40">
        <v>58.923313728705999</v>
      </c>
      <c r="L15" s="40">
        <v>53.921240937999215</v>
      </c>
      <c r="M15" s="40">
        <v>58.997492522842037</v>
      </c>
      <c r="N15" s="40">
        <v>66.334292490017646</v>
      </c>
      <c r="O15" s="40">
        <v>54.88092175893069</v>
      </c>
      <c r="P15" s="40">
        <v>55.174946610191142</v>
      </c>
      <c r="Q15" s="40">
        <v>42.094232068975195</v>
      </c>
      <c r="R15" s="40">
        <v>60.038873979378003</v>
      </c>
      <c r="S15" s="40">
        <f t="shared" si="0"/>
        <v>84.58569180576923</v>
      </c>
      <c r="T15" s="40">
        <f t="shared" si="1"/>
        <v>42.094232068975195</v>
      </c>
      <c r="U15" s="23">
        <f t="shared" si="2"/>
        <v>14.180624174778551</v>
      </c>
      <c r="V15" s="23">
        <v>18.87408103300611</v>
      </c>
      <c r="W15" s="7" t="s">
        <v>163</v>
      </c>
      <c r="Y15" s="7" t="s">
        <v>52</v>
      </c>
      <c r="Z15" s="23">
        <v>12.754015188357329</v>
      </c>
      <c r="AA15" s="23">
        <v>16.678387137321117</v>
      </c>
      <c r="AB15" s="23"/>
      <c r="AC15" s="7" t="s">
        <v>153</v>
      </c>
      <c r="AD15" s="23">
        <v>16.932592918838846</v>
      </c>
      <c r="AE15" s="7"/>
      <c r="AF15" s="7" t="s">
        <v>0</v>
      </c>
      <c r="AG15" s="40">
        <v>68.719113692096499</v>
      </c>
      <c r="AH15" s="57">
        <v>94.017837215017011</v>
      </c>
      <c r="AI15" s="57">
        <v>48.23840237353776</v>
      </c>
      <c r="AJ15" s="23">
        <v>13.379817704240274</v>
      </c>
    </row>
    <row r="16" spans="1:36" x14ac:dyDescent="0.3">
      <c r="A16" s="7" t="s">
        <v>52</v>
      </c>
      <c r="B16" s="40">
        <v>71.536767268838716</v>
      </c>
      <c r="C16" s="40">
        <v>77.883180804874911</v>
      </c>
      <c r="D16" s="40">
        <v>75.881604596187373</v>
      </c>
      <c r="E16" s="40">
        <v>70.982509018654639</v>
      </c>
      <c r="F16" s="40">
        <v>79.946017806117311</v>
      </c>
      <c r="G16" s="40">
        <v>88.135877446217307</v>
      </c>
      <c r="H16" s="40">
        <v>70.18956195069596</v>
      </c>
      <c r="I16" s="40">
        <v>68.917363229820552</v>
      </c>
      <c r="J16" s="40">
        <v>73.964718745517587</v>
      </c>
      <c r="K16" s="40">
        <v>73.448543745157195</v>
      </c>
      <c r="L16" s="40">
        <v>66.46092872676347</v>
      </c>
      <c r="M16" s="40">
        <v>73.885803221633992</v>
      </c>
      <c r="N16" s="40">
        <v>83.019614550279442</v>
      </c>
      <c r="O16" s="40">
        <v>63.024009144390128</v>
      </c>
      <c r="P16" s="40">
        <v>56.463219985613108</v>
      </c>
      <c r="Q16" s="40">
        <v>50.560291391686576</v>
      </c>
      <c r="R16" s="40">
        <v>71.398473012788727</v>
      </c>
      <c r="S16" s="40">
        <f t="shared" si="0"/>
        <v>88.135877446217307</v>
      </c>
      <c r="T16" s="40">
        <f t="shared" si="1"/>
        <v>50.560291391686576</v>
      </c>
      <c r="U16" s="23">
        <f t="shared" si="2"/>
        <v>12.754015188357329</v>
      </c>
      <c r="V16" s="23">
        <v>16.678387137321117</v>
      </c>
      <c r="W16" s="7" t="s">
        <v>52</v>
      </c>
      <c r="Y16" s="7" t="s">
        <v>59</v>
      </c>
      <c r="Z16" s="23">
        <v>12.339176142500859</v>
      </c>
      <c r="AA16" s="23">
        <v>14.639532051794509</v>
      </c>
      <c r="AB16" s="23"/>
      <c r="AC16" s="7" t="s">
        <v>164</v>
      </c>
      <c r="AD16" s="23">
        <v>16.841549929854764</v>
      </c>
      <c r="AE16" s="7"/>
      <c r="AF16" s="67" t="s">
        <v>91</v>
      </c>
      <c r="AG16" s="18">
        <v>68.65170148561937</v>
      </c>
      <c r="AH16" s="40">
        <v>89.095216418350702</v>
      </c>
      <c r="AI16" s="40">
        <v>50.964948245347749</v>
      </c>
      <c r="AJ16" s="23">
        <v>12.824651942894052</v>
      </c>
    </row>
    <row r="17" spans="1:36" x14ac:dyDescent="0.3">
      <c r="A17" s="7" t="s">
        <v>164</v>
      </c>
      <c r="B17" s="40">
        <v>55.23913790361874</v>
      </c>
      <c r="C17" s="40">
        <v>68.414909881488839</v>
      </c>
      <c r="D17" s="40">
        <v>69.231425201095064</v>
      </c>
      <c r="E17" s="40">
        <v>64.46047912271446</v>
      </c>
      <c r="F17" s="40">
        <v>70.750970295943304</v>
      </c>
      <c r="G17" s="40">
        <v>78.169104943699608</v>
      </c>
      <c r="H17" s="40">
        <v>68.930066211364291</v>
      </c>
      <c r="I17" s="40">
        <v>63.801002634723403</v>
      </c>
      <c r="J17" s="40">
        <v>71.038995486674949</v>
      </c>
      <c r="K17" s="40">
        <v>72.740943859641519</v>
      </c>
      <c r="L17" s="40">
        <v>62.944699451524826</v>
      </c>
      <c r="M17" s="40">
        <v>56.96805055112987</v>
      </c>
      <c r="N17" s="40">
        <v>78.952154270937498</v>
      </c>
      <c r="O17" s="40">
        <v>59.488540071827479</v>
      </c>
      <c r="P17" s="40">
        <v>70.567047472295428</v>
      </c>
      <c r="Q17" s="40">
        <v>51.805044811857442</v>
      </c>
      <c r="R17" s="40">
        <v>65.409986707556669</v>
      </c>
      <c r="S17" s="40">
        <f t="shared" si="0"/>
        <v>78.952154270937498</v>
      </c>
      <c r="T17" s="40">
        <f t="shared" si="1"/>
        <v>51.805044811857442</v>
      </c>
      <c r="U17" s="23">
        <f t="shared" si="2"/>
        <v>11.52495411033169</v>
      </c>
      <c r="V17" s="23">
        <v>16.841549929854764</v>
      </c>
      <c r="W17" s="7" t="s">
        <v>164</v>
      </c>
      <c r="Y17" s="7" t="s">
        <v>51</v>
      </c>
      <c r="Z17" s="23">
        <v>12.111829202529679</v>
      </c>
      <c r="AA17" s="23">
        <v>14.773941462818248</v>
      </c>
      <c r="AB17" s="23"/>
      <c r="AC17" s="7" t="s">
        <v>52</v>
      </c>
      <c r="AD17" s="23">
        <v>16.678387137321117</v>
      </c>
      <c r="AE17" s="7"/>
      <c r="AF17" s="7" t="s">
        <v>58</v>
      </c>
      <c r="AG17" s="40">
        <v>68.295023492944665</v>
      </c>
      <c r="AH17" s="57">
        <v>81.24361510247428</v>
      </c>
      <c r="AI17" s="57">
        <v>59.822477379870527</v>
      </c>
      <c r="AJ17" s="23">
        <v>6.6899905368575689</v>
      </c>
    </row>
    <row r="18" spans="1:36" x14ac:dyDescent="0.3">
      <c r="A18" s="7" t="s">
        <v>5</v>
      </c>
      <c r="B18" s="40">
        <v>64.94630335095566</v>
      </c>
      <c r="C18" s="40">
        <v>71.768350711667424</v>
      </c>
      <c r="D18" s="40">
        <v>68.21144970973647</v>
      </c>
      <c r="E18" s="40">
        <v>68.100757497902208</v>
      </c>
      <c r="F18" s="40">
        <v>76.636416295509378</v>
      </c>
      <c r="G18" s="40">
        <v>93.586670352273529</v>
      </c>
      <c r="H18" s="40">
        <v>66.125913029550588</v>
      </c>
      <c r="I18" s="40">
        <v>63.828015771496148</v>
      </c>
      <c r="J18" s="40">
        <v>71.843357225289765</v>
      </c>
      <c r="K18" s="40">
        <v>68.834759999653357</v>
      </c>
      <c r="L18" s="40">
        <v>63.595269836322075</v>
      </c>
      <c r="M18" s="40">
        <v>67.450675752325523</v>
      </c>
      <c r="N18" s="40">
        <v>78.076777678536956</v>
      </c>
      <c r="O18" s="40">
        <v>58.254076087231248</v>
      </c>
      <c r="P18" s="40">
        <v>67.435455897120846</v>
      </c>
      <c r="Q18" s="40">
        <v>52.102706085479042</v>
      </c>
      <c r="R18" s="40">
        <v>67.762192027534368</v>
      </c>
      <c r="S18" s="40">
        <f t="shared" si="0"/>
        <v>93.586670352273529</v>
      </c>
      <c r="T18" s="40">
        <f t="shared" si="1"/>
        <v>52.102706085479042</v>
      </c>
      <c r="U18" s="23">
        <f t="shared" si="2"/>
        <v>13.034858461401214</v>
      </c>
      <c r="V18" s="23">
        <v>17.74133006075958</v>
      </c>
      <c r="W18" s="7" t="s">
        <v>5</v>
      </c>
      <c r="Y18" s="7" t="s">
        <v>1</v>
      </c>
      <c r="Z18" s="23">
        <v>11.732164036963573</v>
      </c>
      <c r="AA18" s="23">
        <v>20.594696229713634</v>
      </c>
      <c r="AB18" s="23"/>
      <c r="AC18" s="7" t="s">
        <v>2</v>
      </c>
      <c r="AD18" s="23">
        <v>16.174372290258479</v>
      </c>
      <c r="AE18" s="7"/>
      <c r="AF18" s="7" t="s">
        <v>4</v>
      </c>
      <c r="AG18" s="40">
        <v>68.142854552498903</v>
      </c>
      <c r="AH18" s="57">
        <v>78.90512029275942</v>
      </c>
      <c r="AI18" s="57">
        <v>50.582095544286453</v>
      </c>
      <c r="AJ18" s="23">
        <v>11.410376708891564</v>
      </c>
    </row>
    <row r="19" spans="1:36" x14ac:dyDescent="0.3">
      <c r="A19" s="7" t="s">
        <v>94</v>
      </c>
      <c r="B19" s="40">
        <v>71.105133326825253</v>
      </c>
      <c r="C19" s="40">
        <v>66.742638590624381</v>
      </c>
      <c r="D19" s="40">
        <v>69.547461018373014</v>
      </c>
      <c r="E19" s="40">
        <v>63.707876784272656</v>
      </c>
      <c r="F19" s="40">
        <v>77.519531328541333</v>
      </c>
      <c r="G19" s="40">
        <v>86.000377532773754</v>
      </c>
      <c r="H19" s="40">
        <v>61.050041678914205</v>
      </c>
      <c r="I19" s="40">
        <v>63.743650418705833</v>
      </c>
      <c r="J19" s="40">
        <v>69.106914014368385</v>
      </c>
      <c r="K19" s="40">
        <v>71.03290819253067</v>
      </c>
      <c r="L19" s="40">
        <v>62.449706224262066</v>
      </c>
      <c r="M19" s="40">
        <v>66.932717644921922</v>
      </c>
      <c r="N19" s="40">
        <v>73.909210700985994</v>
      </c>
      <c r="O19" s="40">
        <v>74.359262610824871</v>
      </c>
      <c r="P19" s="40">
        <v>66.014293511838417</v>
      </c>
      <c r="Q19" s="40">
        <v>58.005744505930473</v>
      </c>
      <c r="R19" s="40">
        <v>68.7304981220814</v>
      </c>
      <c r="S19" s="40">
        <f t="shared" si="0"/>
        <v>86.000377532773754</v>
      </c>
      <c r="T19" s="40">
        <f t="shared" si="1"/>
        <v>58.005744505930473</v>
      </c>
      <c r="U19" s="23">
        <f t="shared" si="2"/>
        <v>9.7852948527405363</v>
      </c>
      <c r="V19" s="23">
        <v>13.502594149432786</v>
      </c>
      <c r="W19" s="7" t="s">
        <v>94</v>
      </c>
      <c r="Y19" s="7" t="s">
        <v>164</v>
      </c>
      <c r="Z19" s="23">
        <v>11.52495411033169</v>
      </c>
      <c r="AA19" s="23">
        <v>16.841549929854764</v>
      </c>
      <c r="AB19" s="23"/>
      <c r="AC19" s="7" t="s">
        <v>160</v>
      </c>
      <c r="AD19" s="23">
        <v>16.094843925594411</v>
      </c>
      <c r="AE19" s="7"/>
      <c r="AF19" s="7" t="s">
        <v>5</v>
      </c>
      <c r="AG19" s="40">
        <v>67.762192027534368</v>
      </c>
      <c r="AH19" s="57">
        <v>93.586670352273529</v>
      </c>
      <c r="AI19" s="57">
        <v>52.102706085479042</v>
      </c>
      <c r="AJ19" s="23">
        <v>13.034858461401214</v>
      </c>
    </row>
    <row r="20" spans="1:36" x14ac:dyDescent="0.3">
      <c r="A20" s="7" t="s">
        <v>153</v>
      </c>
      <c r="B20" s="40">
        <v>65.114125217726297</v>
      </c>
      <c r="C20" s="40">
        <v>69.066983606538471</v>
      </c>
      <c r="D20" s="40">
        <v>57.761493228860438</v>
      </c>
      <c r="E20" s="40">
        <v>61.752260004916941</v>
      </c>
      <c r="F20" s="40">
        <v>63.024009146754381</v>
      </c>
      <c r="G20" s="40">
        <v>63.00374480447627</v>
      </c>
      <c r="H20" s="40">
        <v>62.562798207868923</v>
      </c>
      <c r="I20" s="40">
        <v>47.132122620896965</v>
      </c>
      <c r="J20" s="40">
        <v>58.82573866682484</v>
      </c>
      <c r="K20" s="40">
        <v>53.397828165453092</v>
      </c>
      <c r="L20" s="40">
        <v>58.138525534890569</v>
      </c>
      <c r="M20" s="40">
        <v>60.363569414843724</v>
      </c>
      <c r="N20" s="40">
        <v>56.518202454304493</v>
      </c>
      <c r="O20" s="40">
        <v>52.126485951257678</v>
      </c>
      <c r="P20" s="40">
        <v>50.825813828509453</v>
      </c>
      <c r="Q20" s="40">
        <v>44.812533148668045</v>
      </c>
      <c r="R20" s="40">
        <v>56.964413521525785</v>
      </c>
      <c r="S20" s="40">
        <f t="shared" si="0"/>
        <v>69.066983606538471</v>
      </c>
      <c r="T20" s="40">
        <f t="shared" si="1"/>
        <v>44.812533148668045</v>
      </c>
      <c r="U20" s="23">
        <f t="shared" si="2"/>
        <v>11.31889977145125</v>
      </c>
      <c r="V20" s="23">
        <v>16.932592918838846</v>
      </c>
      <c r="W20" s="7" t="s">
        <v>153</v>
      </c>
      <c r="Y20" s="7" t="s">
        <v>88</v>
      </c>
      <c r="Z20" s="23">
        <v>11.506449139404713</v>
      </c>
      <c r="AA20" s="23">
        <v>15.188720974715814</v>
      </c>
      <c r="AB20" s="23"/>
      <c r="AC20" s="7" t="s">
        <v>4</v>
      </c>
      <c r="AD20" s="23">
        <v>15.977152359584551</v>
      </c>
      <c r="AE20" s="7"/>
      <c r="AF20" s="7" t="s">
        <v>166</v>
      </c>
      <c r="AG20" s="40">
        <v>66.031376139019869</v>
      </c>
      <c r="AH20" s="57">
        <v>91.940929008290837</v>
      </c>
      <c r="AI20" s="57">
        <v>46.149060936980078</v>
      </c>
      <c r="AJ20" s="23">
        <v>14.971219093618906</v>
      </c>
    </row>
    <row r="21" spans="1:36" x14ac:dyDescent="0.3">
      <c r="A21" s="7" t="s">
        <v>95</v>
      </c>
      <c r="B21" s="40">
        <v>49.196556064171901</v>
      </c>
      <c r="C21" s="40">
        <v>59.04721500858119</v>
      </c>
      <c r="D21" s="40">
        <v>55.474092474665468</v>
      </c>
      <c r="E21" s="40">
        <v>55.396984838964563</v>
      </c>
      <c r="F21" s="40">
        <v>61.40160891092065</v>
      </c>
      <c r="G21" s="40">
        <v>73.139140525386082</v>
      </c>
      <c r="H21" s="40">
        <v>54.127286442494572</v>
      </c>
      <c r="I21" s="40">
        <v>50.465263958193113</v>
      </c>
      <c r="J21" s="40">
        <v>58.985382397066537</v>
      </c>
      <c r="K21" s="40">
        <v>56.366147194977266</v>
      </c>
      <c r="L21" s="40">
        <v>50.827332976637926</v>
      </c>
      <c r="M21" s="40">
        <v>59.521054055829246</v>
      </c>
      <c r="N21" s="40">
        <v>61.655297399429131</v>
      </c>
      <c r="O21" s="40">
        <v>54.317989864578038</v>
      </c>
      <c r="P21" s="40">
        <v>45.754831809976523</v>
      </c>
      <c r="Q21" s="40">
        <v>40.39151231622062</v>
      </c>
      <c r="R21" s="40">
        <v>54.282529468238302</v>
      </c>
      <c r="S21" s="40">
        <f t="shared" si="0"/>
        <v>73.139140525386082</v>
      </c>
      <c r="T21" s="40">
        <f t="shared" si="1"/>
        <v>40.39151231622062</v>
      </c>
      <c r="U21" s="23">
        <f t="shared" si="2"/>
        <v>13.337894687261819</v>
      </c>
      <c r="V21" s="23">
        <v>19.060279449892199</v>
      </c>
      <c r="W21" s="7" t="s">
        <v>95</v>
      </c>
      <c r="Y21" s="7" t="s">
        <v>4</v>
      </c>
      <c r="Z21" s="23">
        <v>11.410376708891564</v>
      </c>
      <c r="AA21" s="23">
        <v>15.977152359584551</v>
      </c>
      <c r="AB21" s="23"/>
      <c r="AC21" s="7" t="s">
        <v>49</v>
      </c>
      <c r="AD21" s="23">
        <v>15.239344871589843</v>
      </c>
      <c r="AE21" s="7"/>
      <c r="AF21" s="7" t="s">
        <v>60</v>
      </c>
      <c r="AG21" s="40">
        <v>65.980178674795283</v>
      </c>
      <c r="AH21" s="57">
        <v>85.329812084853046</v>
      </c>
      <c r="AI21" s="57">
        <v>46.648736339764447</v>
      </c>
      <c r="AJ21" s="23">
        <v>14.908680356491171</v>
      </c>
    </row>
    <row r="22" spans="1:36" x14ac:dyDescent="0.3">
      <c r="A22" s="7" t="s">
        <v>4</v>
      </c>
      <c r="B22" s="40">
        <v>70.917777159210971</v>
      </c>
      <c r="C22" s="40">
        <v>74.575009573059873</v>
      </c>
      <c r="D22" s="40">
        <v>66.828121779302919</v>
      </c>
      <c r="E22" s="40">
        <v>56.850981610797795</v>
      </c>
      <c r="F22" s="40">
        <v>64.454837769031073</v>
      </c>
      <c r="G22" s="40">
        <v>78.90512029275942</v>
      </c>
      <c r="H22" s="40">
        <v>70.696108451740486</v>
      </c>
      <c r="I22" s="40">
        <v>68.746839933724871</v>
      </c>
      <c r="J22" s="40">
        <v>75.760322830641201</v>
      </c>
      <c r="K22" s="40">
        <v>66.853255206499554</v>
      </c>
      <c r="L22" s="40">
        <v>52.868594886707477</v>
      </c>
      <c r="M22" s="40">
        <v>65.024091268365524</v>
      </c>
      <c r="N22" s="40">
        <v>73.562059792741721</v>
      </c>
      <c r="O22" s="40">
        <v>63.244372812892941</v>
      </c>
      <c r="P22" s="40">
        <v>71.423468365109215</v>
      </c>
      <c r="Q22" s="40">
        <v>50.582095544286453</v>
      </c>
      <c r="R22" s="40">
        <v>68.142854552498903</v>
      </c>
      <c r="S22" s="40">
        <f t="shared" si="0"/>
        <v>78.90512029275942</v>
      </c>
      <c r="T22" s="40">
        <f t="shared" si="1"/>
        <v>50.582095544286453</v>
      </c>
      <c r="U22" s="23">
        <f t="shared" si="2"/>
        <v>11.410376708891564</v>
      </c>
      <c r="V22" s="23">
        <v>15.977152359584551</v>
      </c>
      <c r="W22" s="7" t="s">
        <v>4</v>
      </c>
      <c r="Y22" s="7" t="s">
        <v>153</v>
      </c>
      <c r="Z22" s="23">
        <v>11.31889977145125</v>
      </c>
      <c r="AA22" s="23">
        <v>16.932592918838846</v>
      </c>
      <c r="AB22" s="23"/>
      <c r="AC22" s="7" t="s">
        <v>88</v>
      </c>
      <c r="AD22" s="23">
        <v>15.188720974715814</v>
      </c>
      <c r="AE22" s="7"/>
      <c r="AF22" s="7" t="s">
        <v>164</v>
      </c>
      <c r="AG22" s="40">
        <v>65.409986707556669</v>
      </c>
      <c r="AH22" s="57">
        <v>78.952154270937498</v>
      </c>
      <c r="AI22" s="57">
        <v>51.805044811857442</v>
      </c>
      <c r="AJ22" s="23">
        <v>11.52495411033169</v>
      </c>
    </row>
    <row r="23" spans="1:36" x14ac:dyDescent="0.3">
      <c r="A23" s="7" t="s">
        <v>166</v>
      </c>
      <c r="B23" s="40">
        <v>73.644287312436077</v>
      </c>
      <c r="C23" s="40">
        <v>71.258908911937667</v>
      </c>
      <c r="D23" s="40">
        <v>64.074134971052473</v>
      </c>
      <c r="E23" s="40">
        <v>60.760974865603764</v>
      </c>
      <c r="F23" s="40">
        <v>75.896126531959169</v>
      </c>
      <c r="G23" s="40">
        <v>91.940929008290837</v>
      </c>
      <c r="H23" s="40">
        <v>61.462325243037505</v>
      </c>
      <c r="I23" s="40">
        <v>62.052603326759979</v>
      </c>
      <c r="J23" s="40">
        <v>67.318977673017713</v>
      </c>
      <c r="K23" s="40">
        <v>63.358346779865677</v>
      </c>
      <c r="L23" s="40">
        <v>56.915527577597828</v>
      </c>
      <c r="M23" s="40">
        <v>70.769592918899448</v>
      </c>
      <c r="N23" s="40">
        <v>71.431387807558721</v>
      </c>
      <c r="O23" s="40">
        <v>56.587263661131821</v>
      </c>
      <c r="P23" s="40">
        <v>62.367579588099602</v>
      </c>
      <c r="Q23" s="40">
        <v>46.149060936980078</v>
      </c>
      <c r="R23" s="40">
        <v>66.031376139019869</v>
      </c>
      <c r="S23" s="40">
        <f t="shared" si="0"/>
        <v>91.940929008290837</v>
      </c>
      <c r="T23" s="40">
        <f t="shared" si="1"/>
        <v>46.149060936980078</v>
      </c>
      <c r="U23" s="23">
        <f t="shared" si="2"/>
        <v>14.971219093618906</v>
      </c>
      <c r="V23" s="23">
        <v>19.111509205451352</v>
      </c>
      <c r="W23" s="7" t="s">
        <v>166</v>
      </c>
      <c r="Y23" s="7" t="s">
        <v>160</v>
      </c>
      <c r="Z23" s="23">
        <v>10.448519821955472</v>
      </c>
      <c r="AA23" s="23">
        <v>16.094843925594411</v>
      </c>
      <c r="AB23" s="23"/>
      <c r="AC23" s="7" t="s">
        <v>51</v>
      </c>
      <c r="AD23" s="23">
        <v>14.773941462818248</v>
      </c>
      <c r="AE23" s="7"/>
      <c r="AF23" s="7" t="s">
        <v>57</v>
      </c>
      <c r="AG23" s="40">
        <v>63.614882410940638</v>
      </c>
      <c r="AH23" s="57">
        <v>93.715022897876352</v>
      </c>
      <c r="AI23" s="57">
        <v>44.428001876019032</v>
      </c>
      <c r="AJ23" s="23">
        <v>18.260404172969434</v>
      </c>
    </row>
    <row r="24" spans="1:36" x14ac:dyDescent="0.3">
      <c r="A24" s="7" t="s">
        <v>2</v>
      </c>
      <c r="B24" s="40">
        <v>84.245813473058277</v>
      </c>
      <c r="C24" s="40">
        <v>76.331780632929508</v>
      </c>
      <c r="D24" s="40">
        <v>77.430692266376084</v>
      </c>
      <c r="E24" s="40">
        <v>63.283145170902962</v>
      </c>
      <c r="F24" s="40">
        <v>74.103808814397226</v>
      </c>
      <c r="G24" s="40">
        <v>95.580743045003459</v>
      </c>
      <c r="H24" s="40">
        <v>75.273878941236589</v>
      </c>
      <c r="I24" s="40">
        <v>69.8614389436582</v>
      </c>
      <c r="J24" s="40">
        <v>70.725525387912086</v>
      </c>
      <c r="K24" s="40">
        <v>75.004342398766923</v>
      </c>
      <c r="L24" s="40">
        <v>68.777857682351382</v>
      </c>
      <c r="M24" s="40">
        <v>71.908645545455016</v>
      </c>
      <c r="N24" s="40">
        <v>85.80286778907319</v>
      </c>
      <c r="O24" s="40">
        <v>77.257407902986387</v>
      </c>
      <c r="P24" s="40">
        <v>76.493741725510787</v>
      </c>
      <c r="Q24" s="40">
        <v>69.197424907532152</v>
      </c>
      <c r="R24" s="40">
        <v>75.865887178693669</v>
      </c>
      <c r="S24" s="40">
        <f t="shared" si="0"/>
        <v>95.580743045003459</v>
      </c>
      <c r="T24" s="40">
        <f t="shared" si="1"/>
        <v>63.283145170902962</v>
      </c>
      <c r="U24" s="23">
        <f t="shared" si="2"/>
        <v>9.8726328550497797</v>
      </c>
      <c r="V24" s="23">
        <v>16.174372290258479</v>
      </c>
      <c r="W24" s="7" t="s">
        <v>2</v>
      </c>
      <c r="Y24" s="7" t="s">
        <v>162</v>
      </c>
      <c r="Z24" s="23">
        <v>10.078368054209696</v>
      </c>
      <c r="AA24" s="23">
        <v>14.384723878613995</v>
      </c>
      <c r="AB24" s="23"/>
      <c r="AC24" s="7" t="s">
        <v>59</v>
      </c>
      <c r="AD24" s="23">
        <v>14.639532051794509</v>
      </c>
      <c r="AE24" s="7"/>
      <c r="AF24" s="7" t="s">
        <v>1</v>
      </c>
      <c r="AG24" s="40">
        <v>60.503053569033852</v>
      </c>
      <c r="AH24" s="57">
        <v>75.569504392885548</v>
      </c>
      <c r="AI24" s="57">
        <v>43.852582435091875</v>
      </c>
      <c r="AJ24" s="23">
        <v>11.732164036963573</v>
      </c>
    </row>
    <row r="25" spans="1:36" x14ac:dyDescent="0.3">
      <c r="A25" s="7" t="s">
        <v>1</v>
      </c>
      <c r="B25" s="40">
        <v>58.397595974485725</v>
      </c>
      <c r="C25" s="40">
        <v>68.763182891391665</v>
      </c>
      <c r="D25" s="40">
        <v>59.602695108941298</v>
      </c>
      <c r="E25" s="40">
        <v>58.595866477125128</v>
      </c>
      <c r="F25" s="40">
        <v>61.47498817668761</v>
      </c>
      <c r="G25" s="40">
        <v>75.569504392885548</v>
      </c>
      <c r="H25" s="40">
        <v>59.478821042236383</v>
      </c>
      <c r="I25" s="40">
        <v>60.421143335147164</v>
      </c>
      <c r="J25" s="40">
        <v>69.955686411709038</v>
      </c>
      <c r="K25" s="40">
        <v>59.280688850080359</v>
      </c>
      <c r="L25" s="40">
        <v>57.908752922266991</v>
      </c>
      <c r="M25" s="40">
        <v>57.74933273331412</v>
      </c>
      <c r="N25" s="40">
        <v>65.054106564450819</v>
      </c>
      <c r="O25" s="40">
        <v>53.510545438066821</v>
      </c>
      <c r="P25" s="40">
        <v>53.459646611896616</v>
      </c>
      <c r="Q25" s="40">
        <v>43.852582435091875</v>
      </c>
      <c r="R25" s="40">
        <v>60.503053569033852</v>
      </c>
      <c r="S25" s="40">
        <f t="shared" si="0"/>
        <v>75.569504392885548</v>
      </c>
      <c r="T25" s="40">
        <f t="shared" si="1"/>
        <v>43.852582435091875</v>
      </c>
      <c r="U25" s="23">
        <f t="shared" si="2"/>
        <v>11.732164036963573</v>
      </c>
      <c r="V25" s="23">
        <v>20.594696229713634</v>
      </c>
      <c r="W25" s="7" t="s">
        <v>1</v>
      </c>
      <c r="Y25" s="7" t="s">
        <v>2</v>
      </c>
      <c r="Z25" s="23">
        <v>9.8726328550497797</v>
      </c>
      <c r="AA25" s="23">
        <v>16.174372290258479</v>
      </c>
      <c r="AB25" s="23"/>
      <c r="AC25" s="7" t="s">
        <v>162</v>
      </c>
      <c r="AD25" s="23">
        <v>14.384723878613995</v>
      </c>
      <c r="AE25" s="7"/>
      <c r="AF25" s="7" t="s">
        <v>163</v>
      </c>
      <c r="AG25" s="40">
        <v>60.038873979378003</v>
      </c>
      <c r="AH25" s="57">
        <v>84.58569180576923</v>
      </c>
      <c r="AI25" s="57">
        <v>42.094232068975195</v>
      </c>
      <c r="AJ25" s="23">
        <v>14.180624174778551</v>
      </c>
    </row>
    <row r="26" spans="1:36" x14ac:dyDescent="0.3">
      <c r="A26" s="7" t="s">
        <v>0</v>
      </c>
      <c r="B26" s="40">
        <v>67.753444453370065</v>
      </c>
      <c r="C26" s="40">
        <v>72.048703536118595</v>
      </c>
      <c r="D26" s="40">
        <v>67.04373460737024</v>
      </c>
      <c r="E26" s="40">
        <v>70.560970805730577</v>
      </c>
      <c r="F26" s="40">
        <v>75.799243727994991</v>
      </c>
      <c r="G26" s="40">
        <v>94.017837215017011</v>
      </c>
      <c r="H26" s="40">
        <v>68.986207345352028</v>
      </c>
      <c r="I26" s="40">
        <v>69.87448773886905</v>
      </c>
      <c r="J26" s="40">
        <v>69.977605938869232</v>
      </c>
      <c r="K26" s="40">
        <v>67.433690443228826</v>
      </c>
      <c r="L26" s="40">
        <v>66.817368318384808</v>
      </c>
      <c r="M26" s="40">
        <v>66.921292975495788</v>
      </c>
      <c r="N26" s="40">
        <v>78.814095573955839</v>
      </c>
      <c r="O26" s="40">
        <v>69.103689114609594</v>
      </c>
      <c r="P26" s="40">
        <v>57.77655915509493</v>
      </c>
      <c r="Q26" s="40">
        <v>48.23840237353776</v>
      </c>
      <c r="R26" s="40">
        <v>68.719113692096499</v>
      </c>
      <c r="S26" s="40">
        <f t="shared" si="0"/>
        <v>94.017837215017011</v>
      </c>
      <c r="T26" s="40">
        <f t="shared" si="1"/>
        <v>48.23840237353776</v>
      </c>
      <c r="U26" s="23">
        <f t="shared" si="2"/>
        <v>13.379817704240274</v>
      </c>
      <c r="V26" s="23">
        <v>18.420713805532639</v>
      </c>
      <c r="W26" s="7" t="s">
        <v>0</v>
      </c>
      <c r="Y26" s="7" t="s">
        <v>94</v>
      </c>
      <c r="Z26" s="23">
        <v>9.7852948527405363</v>
      </c>
      <c r="AA26" s="23">
        <v>13.502594149432786</v>
      </c>
      <c r="AB26" s="23"/>
      <c r="AC26" s="7" t="s">
        <v>94</v>
      </c>
      <c r="AD26" s="23">
        <v>13.502594149432786</v>
      </c>
      <c r="AE26" s="7"/>
      <c r="AF26" s="7" t="s">
        <v>153</v>
      </c>
      <c r="AG26" s="40">
        <v>56.964413521525785</v>
      </c>
      <c r="AH26" s="57">
        <v>69.066983606538471</v>
      </c>
      <c r="AI26" s="57">
        <v>44.812533148668045</v>
      </c>
      <c r="AJ26" s="23">
        <v>11.31889977145125</v>
      </c>
    </row>
    <row r="27" spans="1:36" x14ac:dyDescent="0.3">
      <c r="A27" s="7" t="s">
        <v>59</v>
      </c>
      <c r="B27" s="40">
        <v>72.871570367018478</v>
      </c>
      <c r="C27" s="40">
        <v>74.905534726329535</v>
      </c>
      <c r="D27" s="40">
        <v>69.151319662185728</v>
      </c>
      <c r="E27" s="40">
        <v>65.278970598080846</v>
      </c>
      <c r="F27" s="40">
        <v>73.762265833125696</v>
      </c>
      <c r="G27" s="40">
        <v>93.099856710575509</v>
      </c>
      <c r="H27" s="40">
        <v>69.086936368672028</v>
      </c>
      <c r="I27" s="40">
        <v>65.208210553580443</v>
      </c>
      <c r="J27" s="40">
        <v>78.338883636423262</v>
      </c>
      <c r="K27" s="40">
        <v>71.138690598466056</v>
      </c>
      <c r="L27" s="40">
        <v>61.992772239892247</v>
      </c>
      <c r="M27" s="40">
        <v>74.876503260752472</v>
      </c>
      <c r="N27" s="40">
        <v>74.804531539651776</v>
      </c>
      <c r="O27" s="40">
        <v>71.212167815672345</v>
      </c>
      <c r="P27" s="40">
        <v>60.889703539258534</v>
      </c>
      <c r="Q27" s="40">
        <v>51.832273954301691</v>
      </c>
      <c r="R27" s="40">
        <v>70.731363369753623</v>
      </c>
      <c r="S27" s="40">
        <f t="shared" si="0"/>
        <v>93.099856710575509</v>
      </c>
      <c r="T27" s="40">
        <f t="shared" si="1"/>
        <v>51.832273954301691</v>
      </c>
      <c r="U27" s="23">
        <f t="shared" si="2"/>
        <v>12.339176142500859</v>
      </c>
      <c r="V27" s="23">
        <v>14.639532051794509</v>
      </c>
      <c r="W27" s="7" t="s">
        <v>59</v>
      </c>
      <c r="Y27" s="7" t="s">
        <v>97</v>
      </c>
      <c r="Z27" s="23">
        <v>9.3599422979155111</v>
      </c>
      <c r="AA27" s="23">
        <v>13.354055614874344</v>
      </c>
      <c r="AB27" s="23"/>
      <c r="AC27" s="7" t="s">
        <v>97</v>
      </c>
      <c r="AD27" s="23">
        <v>13.354055614874344</v>
      </c>
      <c r="AE27" s="7"/>
      <c r="AF27" s="7" t="s">
        <v>88</v>
      </c>
      <c r="AG27" s="40">
        <v>56.78393099396974</v>
      </c>
      <c r="AH27" s="57">
        <v>69.281401851667297</v>
      </c>
      <c r="AI27" s="57">
        <v>43.327192461489986</v>
      </c>
      <c r="AJ27" s="23">
        <v>11.506449139404713</v>
      </c>
    </row>
    <row r="28" spans="1:36" x14ac:dyDescent="0.3">
      <c r="A28" s="7" t="s">
        <v>58</v>
      </c>
      <c r="B28" s="40">
        <v>65.432010927674739</v>
      </c>
      <c r="C28" s="40">
        <v>68.18829429117315</v>
      </c>
      <c r="D28" s="40">
        <v>69.378289400951232</v>
      </c>
      <c r="E28" s="40">
        <v>69.975240635563551</v>
      </c>
      <c r="F28" s="40">
        <v>70.552474399461829</v>
      </c>
      <c r="G28" s="40">
        <v>81.24361510247428</v>
      </c>
      <c r="H28" s="40">
        <v>67.866010124781369</v>
      </c>
      <c r="I28" s="40">
        <v>67.917198978239696</v>
      </c>
      <c r="J28" s="40">
        <v>68.822389981978745</v>
      </c>
      <c r="K28" s="40">
        <v>68.028291218524274</v>
      </c>
      <c r="L28" s="40">
        <v>66.43616636764024</v>
      </c>
      <c r="M28" s="40">
        <v>67.582941748487087</v>
      </c>
      <c r="N28" s="40">
        <v>75.610874880665335</v>
      </c>
      <c r="O28" s="40">
        <v>63.764596797548194</v>
      </c>
      <c r="P28" s="40">
        <v>67.612565252858417</v>
      </c>
      <c r="Q28" s="40">
        <v>59.822477379870527</v>
      </c>
      <c r="R28" s="40">
        <v>68.295023492944665</v>
      </c>
      <c r="S28" s="40">
        <f t="shared" si="0"/>
        <v>81.24361510247428</v>
      </c>
      <c r="T28" s="40">
        <f t="shared" si="1"/>
        <v>59.822477379870527</v>
      </c>
      <c r="U28" s="23">
        <f t="shared" si="2"/>
        <v>6.6899905368575689</v>
      </c>
      <c r="V28" s="23">
        <v>11.166677928523844</v>
      </c>
      <c r="W28" s="7" t="s">
        <v>58</v>
      </c>
      <c r="Y28" s="7" t="s">
        <v>8</v>
      </c>
      <c r="Z28" s="23">
        <v>9.0996177711131434</v>
      </c>
      <c r="AA28" s="23">
        <v>13.239468543941591</v>
      </c>
      <c r="AB28" s="23"/>
      <c r="AC28" s="7" t="s">
        <v>8</v>
      </c>
      <c r="AD28" s="23">
        <v>13.239468543941591</v>
      </c>
      <c r="AE28" s="7"/>
      <c r="AF28" s="7" t="s">
        <v>95</v>
      </c>
      <c r="AG28" s="40">
        <v>54.282529468238302</v>
      </c>
      <c r="AH28" s="57">
        <v>73.139140525386082</v>
      </c>
      <c r="AI28" s="57">
        <v>40.39151231622062</v>
      </c>
      <c r="AJ28" s="23">
        <v>13.337894687261819</v>
      </c>
    </row>
    <row r="29" spans="1:36" x14ac:dyDescent="0.3">
      <c r="A29" s="7" t="s">
        <v>91</v>
      </c>
      <c r="B29" s="40">
        <v>68.57099736103325</v>
      </c>
      <c r="C29" s="40">
        <v>71.259151976527832</v>
      </c>
      <c r="D29" s="40">
        <v>70.927527785166234</v>
      </c>
      <c r="E29" s="40">
        <v>68.00951416184293</v>
      </c>
      <c r="F29" s="40">
        <v>75.274557058390229</v>
      </c>
      <c r="G29" s="40">
        <v>88.042144485017701</v>
      </c>
      <c r="H29" s="40">
        <v>70.436728927433009</v>
      </c>
      <c r="I29" s="40">
        <v>64.914062657497738</v>
      </c>
      <c r="J29" s="40">
        <v>70.715767167929101</v>
      </c>
      <c r="K29" s="40">
        <v>70.750928272961261</v>
      </c>
      <c r="L29" s="40">
        <v>64.87588180562237</v>
      </c>
      <c r="M29" s="40">
        <v>69.456872848153651</v>
      </c>
      <c r="N29" s="40">
        <v>77.932589622726468</v>
      </c>
      <c r="O29" s="40">
        <v>64.505483346635728</v>
      </c>
      <c r="P29" s="40">
        <v>63.571538314275514</v>
      </c>
      <c r="Q29" s="40">
        <v>51.472414177467307</v>
      </c>
      <c r="R29" s="40">
        <v>68.65170148561937</v>
      </c>
      <c r="S29" s="40">
        <f>AVERAGE(S2:S28)</f>
        <v>89.095216418350702</v>
      </c>
      <c r="T29" s="40">
        <f>AVERAGE(T2:T28)</f>
        <v>50.964948245347749</v>
      </c>
      <c r="U29" s="84">
        <f>AVERAGE(U2:U28)</f>
        <v>12.824651942894052</v>
      </c>
      <c r="V29" s="84">
        <f>AVERAGE(V2:V28)</f>
        <v>17.159233385141288</v>
      </c>
      <c r="W29" s="7" t="s">
        <v>91</v>
      </c>
      <c r="Y29" s="7" t="s">
        <v>58</v>
      </c>
      <c r="Z29" s="23">
        <v>6.6899905368575689</v>
      </c>
      <c r="AA29" s="23">
        <v>11.166677928523844</v>
      </c>
      <c r="AB29" s="23"/>
      <c r="AC29" s="7" t="s">
        <v>58</v>
      </c>
      <c r="AD29" s="23">
        <v>11.166677928523844</v>
      </c>
      <c r="AE29" s="7"/>
      <c r="AF29" s="7" t="s">
        <v>96</v>
      </c>
      <c r="AG29" s="40">
        <v>53.815730195249813</v>
      </c>
      <c r="AH29" s="57">
        <v>77.572276646159537</v>
      </c>
      <c r="AI29" s="57">
        <v>34.622977742903629</v>
      </c>
      <c r="AJ29" s="23">
        <v>17.711289268584647</v>
      </c>
    </row>
    <row r="30" spans="1:36" x14ac:dyDescent="0.3">
      <c r="A30" s="7" t="s">
        <v>98</v>
      </c>
      <c r="B30" s="23">
        <f>STDEV(B2:B28)/B29*100</f>
        <v>13.011072903209248</v>
      </c>
      <c r="C30" s="23">
        <f t="shared" ref="C30:R30" si="3">STDEV(C2:C28)/C29*100</f>
        <v>11.451235179323984</v>
      </c>
      <c r="D30" s="23">
        <f t="shared" si="3"/>
        <v>14.552121445488305</v>
      </c>
      <c r="E30" s="23">
        <f t="shared" si="3"/>
        <v>13.745207677457106</v>
      </c>
      <c r="F30" s="23">
        <f t="shared" si="3"/>
        <v>13.054169760930337</v>
      </c>
      <c r="G30" s="23">
        <f t="shared" si="3"/>
        <v>13.638262407600504</v>
      </c>
      <c r="H30" s="23">
        <f t="shared" si="3"/>
        <v>14.516335232873923</v>
      </c>
      <c r="I30" s="23">
        <f t="shared" si="3"/>
        <v>13.757672429206972</v>
      </c>
      <c r="J30" s="23">
        <f t="shared" si="3"/>
        <v>13.081523208963899</v>
      </c>
      <c r="K30" s="23">
        <f t="shared" si="3"/>
        <v>14.830285523778514</v>
      </c>
      <c r="L30" s="23">
        <f t="shared" si="3"/>
        <v>13.547041297189452</v>
      </c>
      <c r="M30" s="23">
        <f t="shared" si="3"/>
        <v>12.660320025065316</v>
      </c>
      <c r="N30" s="23">
        <f t="shared" si="3"/>
        <v>16.344271586318513</v>
      </c>
      <c r="O30" s="23">
        <f t="shared" si="3"/>
        <v>13.380918853195636</v>
      </c>
      <c r="P30" s="23">
        <f t="shared" si="3"/>
        <v>15.606028206565034</v>
      </c>
      <c r="Q30" s="23">
        <f t="shared" si="3"/>
        <v>15.566687189525158</v>
      </c>
      <c r="R30" s="23">
        <f t="shared" si="3"/>
        <v>11.827417827880593</v>
      </c>
      <c r="S30" s="57"/>
      <c r="T30" s="57"/>
      <c r="V30" s="23"/>
      <c r="W30" s="7"/>
      <c r="X30" s="18"/>
      <c r="Y30" s="7"/>
      <c r="Z30" s="23"/>
      <c r="AA30" s="7"/>
      <c r="AB30" s="57"/>
      <c r="AD30" s="7"/>
      <c r="AE30" s="57"/>
      <c r="AF30" s="57"/>
      <c r="AG30" s="57"/>
      <c r="AH30" s="40"/>
    </row>
    <row r="31" spans="1:36" x14ac:dyDescent="0.3">
      <c r="A31" s="3"/>
      <c r="W31" s="40"/>
    </row>
    <row r="32" spans="1:36" x14ac:dyDescent="0.3">
      <c r="B32" s="54"/>
      <c r="C32" s="54"/>
      <c r="D32" s="54"/>
      <c r="I32" s="54"/>
      <c r="J32" s="54"/>
      <c r="K32" s="54"/>
      <c r="O32" s="54"/>
      <c r="P32" s="54"/>
      <c r="Q32" s="54"/>
    </row>
    <row r="33" spans="1:18" x14ac:dyDescent="0.3">
      <c r="A33" s="41"/>
      <c r="B33" s="54"/>
      <c r="C33" s="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 spans="1:18" x14ac:dyDescent="0.3">
      <c r="A34" s="54"/>
      <c r="B34" s="54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</row>
    <row r="35" spans="1:18" x14ac:dyDescent="0.3">
      <c r="A35" s="54"/>
      <c r="B35" s="54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 spans="1:18" x14ac:dyDescent="0.3">
      <c r="A36" s="54"/>
      <c r="B36" s="54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 spans="1:18" x14ac:dyDescent="0.3">
      <c r="A37" s="54"/>
      <c r="B37" s="54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8" x14ac:dyDescent="0.3">
      <c r="A38" s="54"/>
      <c r="B38" s="54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8" x14ac:dyDescent="0.3">
      <c r="A39" s="54"/>
      <c r="B39" s="54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8" x14ac:dyDescent="0.3">
      <c r="A40" s="54"/>
      <c r="B40" s="54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8" x14ac:dyDescent="0.3">
      <c r="A41" s="54"/>
      <c r="B41" s="54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8" x14ac:dyDescent="0.3">
      <c r="A42" s="54"/>
      <c r="B42" s="54"/>
    </row>
    <row r="43" spans="1:18" x14ac:dyDescent="0.3">
      <c r="A43" s="54"/>
      <c r="B43" s="54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8" x14ac:dyDescent="0.3">
      <c r="A44" s="54"/>
      <c r="B44" s="54"/>
    </row>
    <row r="45" spans="1:18" x14ac:dyDescent="0.3">
      <c r="A45" s="54"/>
      <c r="B45" s="54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 spans="1:18" x14ac:dyDescent="0.3">
      <c r="A46" s="54"/>
      <c r="B46" s="54"/>
    </row>
    <row r="47" spans="1:18" x14ac:dyDescent="0.3">
      <c r="A47" s="54"/>
      <c r="B47" s="54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 spans="1:18" x14ac:dyDescent="0.3">
      <c r="A48" s="54"/>
      <c r="B48" s="54"/>
    </row>
    <row r="49" spans="1:18" x14ac:dyDescent="0.3">
      <c r="A49" s="54"/>
      <c r="B49" s="54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8" x14ac:dyDescent="0.3">
      <c r="A50" s="54"/>
      <c r="B50" s="54"/>
    </row>
    <row r="51" spans="1:18" x14ac:dyDescent="0.3">
      <c r="A51" s="54"/>
      <c r="B51" s="54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 spans="1:18" x14ac:dyDescent="0.3">
      <c r="A52" s="54"/>
      <c r="B52" s="54"/>
    </row>
    <row r="53" spans="1:18" x14ac:dyDescent="0.3">
      <c r="A53" s="54"/>
      <c r="B53" s="54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 spans="1:18" x14ac:dyDescent="0.3">
      <c r="A54" s="54"/>
      <c r="B54" s="54"/>
    </row>
    <row r="55" spans="1:18" x14ac:dyDescent="0.3">
      <c r="A55" s="54"/>
      <c r="B55" s="54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</row>
    <row r="56" spans="1:18" x14ac:dyDescent="0.3">
      <c r="A56" s="54"/>
      <c r="B56" s="54"/>
    </row>
    <row r="57" spans="1:18" x14ac:dyDescent="0.3">
      <c r="A57" s="54"/>
      <c r="B57" s="54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</row>
    <row r="58" spans="1:18" x14ac:dyDescent="0.3">
      <c r="A58" s="54"/>
      <c r="B58" s="54"/>
    </row>
    <row r="59" spans="1:18" x14ac:dyDescent="0.3">
      <c r="A59" s="54"/>
      <c r="B59" s="54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</row>
    <row r="60" spans="1:18" x14ac:dyDescent="0.3">
      <c r="A60" s="54"/>
      <c r="B60" s="54"/>
    </row>
    <row r="61" spans="1:18" x14ac:dyDescent="0.3">
      <c r="A61" s="54"/>
      <c r="B61" s="54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</row>
    <row r="62" spans="1:18" x14ac:dyDescent="0.3">
      <c r="A62" s="54"/>
      <c r="B62" s="54"/>
    </row>
    <row r="63" spans="1:18" x14ac:dyDescent="0.3">
      <c r="A63" s="54"/>
      <c r="B63" s="54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</row>
    <row r="64" spans="1:18" x14ac:dyDescent="0.3">
      <c r="A64" s="54"/>
      <c r="B64" s="54"/>
    </row>
    <row r="65" spans="1:18" x14ac:dyDescent="0.3">
      <c r="A65" s="54"/>
      <c r="B65" s="54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</row>
    <row r="66" spans="1:18" x14ac:dyDescent="0.3">
      <c r="A66" s="54"/>
      <c r="B66" s="54"/>
    </row>
    <row r="67" spans="1:18" x14ac:dyDescent="0.3">
      <c r="A67" s="54"/>
      <c r="B67" s="54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</row>
    <row r="68" spans="1:18" x14ac:dyDescent="0.3">
      <c r="A68" s="54"/>
      <c r="B68" s="54"/>
    </row>
    <row r="69" spans="1:18" x14ac:dyDescent="0.3">
      <c r="A69" s="54"/>
      <c r="B69" s="54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 spans="1:18" x14ac:dyDescent="0.3">
      <c r="A70" s="54"/>
      <c r="B70" s="54"/>
    </row>
    <row r="71" spans="1:18" x14ac:dyDescent="0.3">
      <c r="A71" s="54"/>
      <c r="B71" s="54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 spans="1:18" x14ac:dyDescent="0.3">
      <c r="A72" s="54"/>
      <c r="B72" s="54"/>
    </row>
    <row r="73" spans="1:18" x14ac:dyDescent="0.3">
      <c r="A73" s="54"/>
      <c r="B73" s="54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 spans="1:18" x14ac:dyDescent="0.3">
      <c r="A74" s="54"/>
      <c r="B74" s="54"/>
    </row>
    <row r="75" spans="1:18" x14ac:dyDescent="0.3">
      <c r="A75" s="54"/>
      <c r="B75" s="54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 spans="1:18" x14ac:dyDescent="0.3">
      <c r="A76" s="54"/>
      <c r="B76" s="54"/>
    </row>
    <row r="77" spans="1:18" x14ac:dyDescent="0.3">
      <c r="A77" s="54"/>
      <c r="B77" s="54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 spans="1:18" x14ac:dyDescent="0.3">
      <c r="A78" s="54"/>
      <c r="B78" s="54"/>
      <c r="C78" s="7"/>
    </row>
    <row r="79" spans="1:18" x14ac:dyDescent="0.3">
      <c r="A79" s="54"/>
      <c r="B79" s="54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 spans="1:18" x14ac:dyDescent="0.3">
      <c r="A80" s="54"/>
      <c r="B80" s="54"/>
    </row>
    <row r="81" spans="1:3" x14ac:dyDescent="0.3">
      <c r="A81" s="54"/>
      <c r="B81" s="54"/>
    </row>
    <row r="82" spans="1:3" x14ac:dyDescent="0.3">
      <c r="A82" s="54"/>
      <c r="B82" s="54"/>
    </row>
    <row r="83" spans="1:3" x14ac:dyDescent="0.3">
      <c r="A83" s="54"/>
      <c r="B83" s="54"/>
    </row>
    <row r="84" spans="1:3" x14ac:dyDescent="0.3">
      <c r="A84" s="54"/>
      <c r="B84" s="54"/>
    </row>
    <row r="85" spans="1:3" x14ac:dyDescent="0.3">
      <c r="A85" s="54"/>
      <c r="B85" s="54"/>
    </row>
    <row r="86" spans="1:3" x14ac:dyDescent="0.3">
      <c r="A86" s="54"/>
      <c r="B86" s="54"/>
    </row>
    <row r="87" spans="1:3" x14ac:dyDescent="0.3">
      <c r="A87" s="54"/>
      <c r="B87" s="54"/>
    </row>
    <row r="88" spans="1:3" x14ac:dyDescent="0.3">
      <c r="A88" s="54"/>
      <c r="B88" s="54"/>
    </row>
    <row r="89" spans="1:3" x14ac:dyDescent="0.3">
      <c r="A89" s="54"/>
      <c r="B89" s="54"/>
    </row>
    <row r="90" spans="1:3" x14ac:dyDescent="0.3">
      <c r="A90" s="54"/>
      <c r="B90" s="54"/>
    </row>
    <row r="91" spans="1:3" x14ac:dyDescent="0.3">
      <c r="A91" s="54"/>
      <c r="B91" s="54"/>
    </row>
    <row r="92" spans="1:3" x14ac:dyDescent="0.3">
      <c r="A92" s="54"/>
      <c r="B92" s="54"/>
    </row>
    <row r="93" spans="1:3" x14ac:dyDescent="0.3">
      <c r="A93" s="54"/>
      <c r="B93" s="54"/>
    </row>
    <row r="94" spans="1:3" x14ac:dyDescent="0.3">
      <c r="A94" s="54"/>
      <c r="B94" s="54"/>
    </row>
    <row r="95" spans="1:3" x14ac:dyDescent="0.3">
      <c r="A95" s="54"/>
      <c r="B95" s="54"/>
    </row>
    <row r="96" spans="1:3" x14ac:dyDescent="0.3">
      <c r="A96" s="54"/>
      <c r="B96" s="54"/>
      <c r="C96" s="7"/>
    </row>
    <row r="97" spans="1:3" x14ac:dyDescent="0.3">
      <c r="A97" s="54"/>
      <c r="B97" s="54"/>
    </row>
    <row r="98" spans="1:3" x14ac:dyDescent="0.3">
      <c r="A98" s="54"/>
      <c r="B98" s="54"/>
    </row>
    <row r="99" spans="1:3" x14ac:dyDescent="0.3">
      <c r="A99" s="54"/>
      <c r="B99" s="54"/>
    </row>
    <row r="100" spans="1:3" x14ac:dyDescent="0.3">
      <c r="A100" s="54"/>
      <c r="B100" s="54"/>
    </row>
    <row r="101" spans="1:3" x14ac:dyDescent="0.3">
      <c r="A101" s="54"/>
      <c r="B101" s="54"/>
    </row>
    <row r="102" spans="1:3" x14ac:dyDescent="0.3">
      <c r="A102" s="54"/>
      <c r="B102" s="54"/>
      <c r="C102" s="7"/>
    </row>
    <row r="103" spans="1:3" x14ac:dyDescent="0.3">
      <c r="A103" s="54"/>
      <c r="B103" s="54"/>
    </row>
    <row r="104" spans="1:3" x14ac:dyDescent="0.3">
      <c r="A104" s="54"/>
      <c r="B104" s="54"/>
    </row>
    <row r="105" spans="1:3" x14ac:dyDescent="0.3">
      <c r="A105" s="54"/>
      <c r="B105" s="54"/>
    </row>
    <row r="106" spans="1:3" x14ac:dyDescent="0.3">
      <c r="A106" s="54"/>
      <c r="B106" s="54"/>
      <c r="C106" s="7"/>
    </row>
    <row r="107" spans="1:3" x14ac:dyDescent="0.3">
      <c r="A107" s="54"/>
      <c r="B107" s="54"/>
    </row>
    <row r="108" spans="1:3" x14ac:dyDescent="0.3">
      <c r="A108" s="54"/>
      <c r="B108" s="54"/>
    </row>
    <row r="109" spans="1:3" x14ac:dyDescent="0.3">
      <c r="A109" s="54"/>
      <c r="B109" s="54"/>
    </row>
    <row r="110" spans="1:3" x14ac:dyDescent="0.3">
      <c r="A110" s="54"/>
      <c r="B110" s="54"/>
    </row>
    <row r="111" spans="1:3" x14ac:dyDescent="0.3">
      <c r="A111" s="54"/>
      <c r="B111" s="54"/>
    </row>
    <row r="112" spans="1:3" x14ac:dyDescent="0.3">
      <c r="A112" s="54"/>
      <c r="B112" s="54"/>
    </row>
    <row r="113" spans="1:3" x14ac:dyDescent="0.3">
      <c r="A113" s="54"/>
      <c r="B113" s="54"/>
    </row>
    <row r="114" spans="1:3" x14ac:dyDescent="0.3">
      <c r="A114" s="54"/>
      <c r="B114" s="54"/>
    </row>
    <row r="115" spans="1:3" x14ac:dyDescent="0.3">
      <c r="A115" s="54"/>
      <c r="B115" s="54"/>
    </row>
    <row r="116" spans="1:3" x14ac:dyDescent="0.3">
      <c r="A116" s="54"/>
      <c r="B116" s="54"/>
    </row>
    <row r="117" spans="1:3" x14ac:dyDescent="0.3">
      <c r="A117" s="54"/>
      <c r="B117" s="54"/>
      <c r="C117" s="7"/>
    </row>
    <row r="118" spans="1:3" x14ac:dyDescent="0.3">
      <c r="A118" s="54"/>
      <c r="B118" s="54"/>
    </row>
    <row r="119" spans="1:3" x14ac:dyDescent="0.3">
      <c r="A119" s="54"/>
      <c r="B119" s="54"/>
    </row>
    <row r="120" spans="1:3" x14ac:dyDescent="0.3">
      <c r="A120" s="54"/>
      <c r="B120" s="54"/>
      <c r="C120" s="7"/>
    </row>
    <row r="121" spans="1:3" x14ac:dyDescent="0.3">
      <c r="A121" s="54"/>
      <c r="B121" s="54"/>
    </row>
    <row r="122" spans="1:3" x14ac:dyDescent="0.3">
      <c r="A122" s="54"/>
      <c r="B122" s="54"/>
    </row>
    <row r="123" spans="1:3" x14ac:dyDescent="0.3">
      <c r="A123" s="54"/>
      <c r="B123" s="54"/>
    </row>
    <row r="124" spans="1:3" x14ac:dyDescent="0.3">
      <c r="A124" s="54"/>
      <c r="B124" s="54"/>
    </row>
    <row r="125" spans="1:3" x14ac:dyDescent="0.3">
      <c r="A125" s="54"/>
      <c r="B125" s="54"/>
    </row>
    <row r="126" spans="1:3" x14ac:dyDescent="0.3">
      <c r="A126" s="54"/>
      <c r="B126" s="54"/>
    </row>
    <row r="127" spans="1:3" x14ac:dyDescent="0.3">
      <c r="A127" s="54"/>
      <c r="B127" s="54"/>
    </row>
    <row r="128" spans="1:3" x14ac:dyDescent="0.3">
      <c r="A128" s="54"/>
      <c r="B128" s="54"/>
    </row>
    <row r="129" spans="1:2" x14ac:dyDescent="0.3">
      <c r="A129" s="54"/>
      <c r="B129" s="54"/>
    </row>
    <row r="130" spans="1:2" x14ac:dyDescent="0.3">
      <c r="A130" s="54"/>
      <c r="B130" s="54"/>
    </row>
    <row r="131" spans="1:2" x14ac:dyDescent="0.3">
      <c r="A131" s="54"/>
      <c r="B131" s="54"/>
    </row>
    <row r="132" spans="1:2" x14ac:dyDescent="0.3">
      <c r="A132" s="54"/>
      <c r="B132" s="54"/>
    </row>
    <row r="133" spans="1:2" x14ac:dyDescent="0.3">
      <c r="A133" s="54"/>
      <c r="B133" s="54"/>
    </row>
    <row r="134" spans="1:2" x14ac:dyDescent="0.3">
      <c r="A134" s="54"/>
      <c r="B134" s="54"/>
    </row>
    <row r="135" spans="1:2" x14ac:dyDescent="0.3">
      <c r="A135" s="54"/>
      <c r="B135" s="54"/>
    </row>
    <row r="136" spans="1:2" x14ac:dyDescent="0.3">
      <c r="A136" s="54"/>
      <c r="B136" s="54"/>
    </row>
    <row r="137" spans="1:2" x14ac:dyDescent="0.3">
      <c r="A137" s="54"/>
      <c r="B137" s="54"/>
    </row>
    <row r="138" spans="1:2" x14ac:dyDescent="0.3">
      <c r="A138" s="54"/>
      <c r="B138" s="54"/>
    </row>
    <row r="139" spans="1:2" x14ac:dyDescent="0.3">
      <c r="A139" s="54"/>
      <c r="B139" s="54"/>
    </row>
    <row r="140" spans="1:2" x14ac:dyDescent="0.3">
      <c r="A140" s="54"/>
      <c r="B140" s="54"/>
    </row>
    <row r="141" spans="1:2" x14ac:dyDescent="0.3">
      <c r="A141" s="54"/>
      <c r="B141" s="54"/>
    </row>
    <row r="142" spans="1:2" x14ac:dyDescent="0.3">
      <c r="A142" s="54"/>
      <c r="B142" s="54"/>
    </row>
    <row r="143" spans="1:2" x14ac:dyDescent="0.3">
      <c r="A143" s="54"/>
      <c r="B143" s="54"/>
    </row>
    <row r="144" spans="1:2" x14ac:dyDescent="0.3">
      <c r="A144" s="54"/>
      <c r="B144" s="54"/>
    </row>
    <row r="145" spans="1:3" x14ac:dyDescent="0.3">
      <c r="A145" s="54"/>
      <c r="B145" s="54"/>
    </row>
    <row r="146" spans="1:3" x14ac:dyDescent="0.3">
      <c r="A146" s="54"/>
      <c r="B146" s="54"/>
      <c r="C146" s="7"/>
    </row>
    <row r="147" spans="1:3" x14ac:dyDescent="0.3">
      <c r="A147" s="54"/>
      <c r="B147" s="54"/>
    </row>
    <row r="148" spans="1:3" x14ac:dyDescent="0.3">
      <c r="A148" s="54"/>
      <c r="B148" s="54"/>
    </row>
    <row r="149" spans="1:3" x14ac:dyDescent="0.3">
      <c r="A149" s="54"/>
      <c r="B149" s="54"/>
    </row>
    <row r="150" spans="1:3" x14ac:dyDescent="0.3">
      <c r="A150" s="54"/>
      <c r="B150" s="54"/>
    </row>
    <row r="151" spans="1:3" x14ac:dyDescent="0.3">
      <c r="A151" s="54"/>
      <c r="B151" s="54"/>
    </row>
    <row r="152" spans="1:3" x14ac:dyDescent="0.3">
      <c r="A152" s="54"/>
      <c r="B152" s="54"/>
    </row>
    <row r="153" spans="1:3" x14ac:dyDescent="0.3">
      <c r="A153" s="54"/>
      <c r="B153" s="54"/>
    </row>
    <row r="154" spans="1:3" x14ac:dyDescent="0.3">
      <c r="A154" s="54"/>
      <c r="B154" s="54"/>
    </row>
    <row r="155" spans="1:3" x14ac:dyDescent="0.3">
      <c r="A155" s="54"/>
      <c r="B155" s="54"/>
    </row>
    <row r="156" spans="1:3" x14ac:dyDescent="0.3">
      <c r="A156" s="54"/>
      <c r="B156" s="54"/>
    </row>
    <row r="157" spans="1:3" x14ac:dyDescent="0.3">
      <c r="A157" s="54"/>
      <c r="B157" s="54"/>
    </row>
    <row r="158" spans="1:3" x14ac:dyDescent="0.3">
      <c r="A158" s="54"/>
      <c r="B158" s="54"/>
    </row>
    <row r="159" spans="1:3" x14ac:dyDescent="0.3">
      <c r="A159" s="54"/>
      <c r="B159" s="54"/>
    </row>
    <row r="160" spans="1:3" x14ac:dyDescent="0.3">
      <c r="A160" s="54"/>
      <c r="B160" s="54"/>
    </row>
    <row r="161" spans="1:3" x14ac:dyDescent="0.3">
      <c r="A161" s="54"/>
      <c r="B161" s="54"/>
    </row>
    <row r="162" spans="1:3" x14ac:dyDescent="0.3">
      <c r="A162" s="54"/>
      <c r="B162" s="54"/>
    </row>
    <row r="163" spans="1:3" x14ac:dyDescent="0.3">
      <c r="A163" s="54"/>
      <c r="B163" s="54"/>
      <c r="C163" s="7"/>
    </row>
    <row r="164" spans="1:3" x14ac:dyDescent="0.3">
      <c r="A164" s="54"/>
      <c r="B164" s="54"/>
    </row>
    <row r="165" spans="1:3" x14ac:dyDescent="0.3">
      <c r="A165" s="54"/>
      <c r="B165" s="54"/>
    </row>
    <row r="166" spans="1:3" x14ac:dyDescent="0.3">
      <c r="A166" s="54"/>
      <c r="B166" s="54"/>
    </row>
    <row r="167" spans="1:3" x14ac:dyDescent="0.3">
      <c r="A167" s="54"/>
      <c r="B167" s="54"/>
    </row>
    <row r="168" spans="1:3" x14ac:dyDescent="0.3">
      <c r="A168" s="54"/>
      <c r="B168" s="54"/>
    </row>
    <row r="169" spans="1:3" x14ac:dyDescent="0.3">
      <c r="A169" s="54"/>
      <c r="B169" s="54"/>
    </row>
    <row r="170" spans="1:3" x14ac:dyDescent="0.3">
      <c r="A170" s="54"/>
      <c r="B170" s="54"/>
    </row>
    <row r="171" spans="1:3" x14ac:dyDescent="0.3">
      <c r="A171" s="54"/>
      <c r="B171" s="54"/>
    </row>
    <row r="172" spans="1:3" x14ac:dyDescent="0.3">
      <c r="A172" s="54"/>
      <c r="B172" s="54"/>
    </row>
    <row r="173" spans="1:3" x14ac:dyDescent="0.3">
      <c r="A173" s="54"/>
      <c r="B173" s="54"/>
    </row>
    <row r="174" spans="1:3" x14ac:dyDescent="0.3">
      <c r="A174" s="54"/>
      <c r="B174" s="54"/>
    </row>
    <row r="175" spans="1:3" x14ac:dyDescent="0.3">
      <c r="A175" s="54"/>
      <c r="B175" s="54"/>
    </row>
    <row r="176" spans="1:3" x14ac:dyDescent="0.3">
      <c r="A176" s="54"/>
      <c r="B176" s="54"/>
    </row>
    <row r="177" spans="1:3" x14ac:dyDescent="0.3">
      <c r="A177" s="54"/>
      <c r="B177" s="54"/>
    </row>
    <row r="178" spans="1:3" x14ac:dyDescent="0.3">
      <c r="A178" s="54"/>
      <c r="B178" s="54"/>
    </row>
    <row r="179" spans="1:3" x14ac:dyDescent="0.3">
      <c r="A179" s="54"/>
      <c r="B179" s="54"/>
    </row>
    <row r="180" spans="1:3" x14ac:dyDescent="0.3">
      <c r="A180" s="54"/>
      <c r="B180" s="54"/>
    </row>
    <row r="181" spans="1:3" x14ac:dyDescent="0.3">
      <c r="A181" s="54"/>
      <c r="B181" s="54"/>
      <c r="C181" s="7"/>
    </row>
    <row r="182" spans="1:3" x14ac:dyDescent="0.3">
      <c r="A182" s="54"/>
      <c r="B182" s="54"/>
    </row>
    <row r="183" spans="1:3" x14ac:dyDescent="0.3">
      <c r="A183" s="54"/>
      <c r="B183" s="54"/>
    </row>
    <row r="184" spans="1:3" x14ac:dyDescent="0.3">
      <c r="A184" s="54"/>
      <c r="B184" s="54"/>
    </row>
    <row r="185" spans="1:3" x14ac:dyDescent="0.3">
      <c r="A185" s="54"/>
      <c r="B185" s="54"/>
    </row>
    <row r="186" spans="1:3" x14ac:dyDescent="0.3">
      <c r="A186" s="54"/>
      <c r="B186" s="54"/>
    </row>
    <row r="187" spans="1:3" x14ac:dyDescent="0.3">
      <c r="A187" s="54"/>
      <c r="B187" s="54"/>
      <c r="C187" s="7"/>
    </row>
    <row r="188" spans="1:3" x14ac:dyDescent="0.3">
      <c r="A188" s="54"/>
      <c r="B188" s="54"/>
    </row>
    <row r="189" spans="1:3" x14ac:dyDescent="0.3">
      <c r="A189" s="54"/>
      <c r="B189" s="54"/>
    </row>
    <row r="190" spans="1:3" x14ac:dyDescent="0.3">
      <c r="A190" s="54"/>
      <c r="B190" s="54"/>
    </row>
    <row r="191" spans="1:3" x14ac:dyDescent="0.3">
      <c r="A191" s="54"/>
      <c r="B191" s="54"/>
      <c r="C191" s="7"/>
    </row>
    <row r="192" spans="1:3" x14ac:dyDescent="0.3">
      <c r="A192" s="54"/>
      <c r="B192" s="54"/>
    </row>
    <row r="193" spans="1:3" x14ac:dyDescent="0.3">
      <c r="A193" s="54"/>
      <c r="B193" s="54"/>
    </row>
    <row r="194" spans="1:3" x14ac:dyDescent="0.3">
      <c r="A194" s="54"/>
      <c r="B194" s="54"/>
    </row>
    <row r="195" spans="1:3" x14ac:dyDescent="0.3">
      <c r="A195" s="54"/>
      <c r="B195" s="54"/>
    </row>
    <row r="196" spans="1:3" x14ac:dyDescent="0.3">
      <c r="A196" s="54"/>
      <c r="B196" s="54"/>
    </row>
    <row r="197" spans="1:3" x14ac:dyDescent="0.3">
      <c r="A197" s="54"/>
      <c r="B197" s="54"/>
    </row>
    <row r="198" spans="1:3" x14ac:dyDescent="0.3">
      <c r="A198" s="54"/>
      <c r="B198" s="54"/>
    </row>
    <row r="199" spans="1:3" x14ac:dyDescent="0.3">
      <c r="A199" s="54"/>
      <c r="B199" s="54"/>
      <c r="C199" s="7"/>
    </row>
    <row r="200" spans="1:3" x14ac:dyDescent="0.3">
      <c r="A200" s="54"/>
      <c r="B200" s="54"/>
    </row>
    <row r="201" spans="1:3" x14ac:dyDescent="0.3">
      <c r="A201" s="54"/>
      <c r="B201" s="54"/>
    </row>
    <row r="202" spans="1:3" x14ac:dyDescent="0.3">
      <c r="A202" s="54"/>
      <c r="B202" s="54"/>
    </row>
    <row r="203" spans="1:3" x14ac:dyDescent="0.3">
      <c r="A203" s="54"/>
      <c r="B203" s="54"/>
    </row>
    <row r="204" spans="1:3" x14ac:dyDescent="0.3">
      <c r="A204" s="54"/>
      <c r="B204" s="54"/>
    </row>
    <row r="205" spans="1:3" x14ac:dyDescent="0.3">
      <c r="A205" s="54"/>
      <c r="B205" s="54"/>
    </row>
    <row r="206" spans="1:3" x14ac:dyDescent="0.3">
      <c r="A206" s="54"/>
      <c r="B206" s="54"/>
    </row>
    <row r="207" spans="1:3" x14ac:dyDescent="0.3">
      <c r="A207" s="54"/>
      <c r="B207" s="54"/>
      <c r="C207" s="7"/>
    </row>
    <row r="208" spans="1:3" x14ac:dyDescent="0.3">
      <c r="A208" s="54"/>
      <c r="B208" s="54"/>
    </row>
    <row r="209" spans="1:3" x14ac:dyDescent="0.3">
      <c r="A209" s="54"/>
      <c r="B209" s="54"/>
    </row>
    <row r="210" spans="1:3" x14ac:dyDescent="0.3">
      <c r="A210" s="54"/>
      <c r="B210" s="54"/>
    </row>
    <row r="211" spans="1:3" x14ac:dyDescent="0.3">
      <c r="A211" s="54"/>
      <c r="B211" s="54"/>
    </row>
    <row r="212" spans="1:3" x14ac:dyDescent="0.3">
      <c r="A212" s="54"/>
      <c r="B212" s="54"/>
    </row>
    <row r="213" spans="1:3" x14ac:dyDescent="0.3">
      <c r="A213" s="54"/>
      <c r="B213" s="54"/>
    </row>
    <row r="214" spans="1:3" x14ac:dyDescent="0.3">
      <c r="A214" s="54"/>
      <c r="B214" s="54"/>
      <c r="C214" s="7"/>
    </row>
    <row r="215" spans="1:3" x14ac:dyDescent="0.3">
      <c r="A215" s="54"/>
      <c r="B215" s="54"/>
    </row>
    <row r="216" spans="1:3" x14ac:dyDescent="0.3">
      <c r="A216" s="54"/>
      <c r="B216" s="54"/>
    </row>
    <row r="217" spans="1:3" x14ac:dyDescent="0.3">
      <c r="A217" s="54"/>
      <c r="B217" s="54"/>
    </row>
    <row r="218" spans="1:3" x14ac:dyDescent="0.3">
      <c r="A218" s="54"/>
      <c r="B218" s="54"/>
    </row>
    <row r="219" spans="1:3" x14ac:dyDescent="0.3">
      <c r="A219" s="54"/>
      <c r="B219" s="54"/>
    </row>
    <row r="220" spans="1:3" x14ac:dyDescent="0.3">
      <c r="A220" s="54"/>
      <c r="B220" s="54"/>
    </row>
  </sheetData>
  <sortState xmlns:xlrd2="http://schemas.microsoft.com/office/spreadsheetml/2017/richdata2" ref="Y2:AA29">
    <sortCondition descending="1" ref="Z2:Z29"/>
    <sortCondition descending="1" ref="AA2:AA29"/>
  </sortState>
  <conditionalFormatting sqref="B2:B2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2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2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2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2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2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R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F255-9200-4FB7-85E2-4CC748E249C5}">
  <dimension ref="A1:AN63"/>
  <sheetViews>
    <sheetView zoomScale="70" zoomScaleNormal="70" workbookViewId="0"/>
  </sheetViews>
  <sheetFormatPr baseColWidth="10" defaultRowHeight="14.4" x14ac:dyDescent="0.3"/>
  <cols>
    <col min="1" max="1" width="19.59765625" style="4" bestFit="1" customWidth="1"/>
    <col min="2" max="2" width="10.296875" style="21" customWidth="1"/>
    <col min="3" max="3" width="14.5" style="21" customWidth="1"/>
    <col min="4" max="4" width="12.19921875" style="21" customWidth="1"/>
    <col min="5" max="5" width="17" style="21" customWidth="1"/>
    <col min="6" max="6" width="11.69921875" style="21" customWidth="1"/>
    <col min="7" max="7" width="15.69921875" style="4" customWidth="1"/>
    <col min="8" max="8" width="5.296875" style="4" customWidth="1"/>
    <col min="9" max="9" width="19.59765625" style="4" bestFit="1" customWidth="1"/>
    <col min="10" max="10" width="6.59765625" style="4" bestFit="1" customWidth="1"/>
    <col min="11" max="11" width="19.59765625" style="4" bestFit="1" customWidth="1"/>
    <col min="12" max="12" width="14.59765625" style="4" customWidth="1"/>
    <col min="13" max="13" width="17.09765625" style="4" bestFit="1" customWidth="1"/>
    <col min="14" max="14" width="11.69921875" style="4" bestFit="1" customWidth="1"/>
    <col min="15" max="15" width="17.09765625" style="4" bestFit="1" customWidth="1"/>
    <col min="16" max="16" width="13.8984375" style="4" customWidth="1"/>
    <col min="17" max="17" width="19.59765625" style="4" bestFit="1" customWidth="1"/>
    <col min="18" max="18" width="7.8984375" style="4" bestFit="1" customWidth="1"/>
    <col min="19" max="19" width="24.5" style="4" customWidth="1"/>
    <col min="20" max="20" width="14.09765625" style="4" customWidth="1"/>
    <col min="21" max="16384" width="11.19921875" style="4"/>
  </cols>
  <sheetData>
    <row r="1" spans="1:20" s="15" customFormat="1" x14ac:dyDescent="0.3">
      <c r="A1" s="93" t="s">
        <v>331</v>
      </c>
      <c r="B1" s="106" t="s">
        <v>333</v>
      </c>
      <c r="C1" s="107" t="s">
        <v>334</v>
      </c>
      <c r="D1" s="107" t="s">
        <v>335</v>
      </c>
      <c r="E1" s="107" t="s">
        <v>336</v>
      </c>
      <c r="F1" s="106" t="s">
        <v>337</v>
      </c>
      <c r="G1" s="106" t="s">
        <v>338</v>
      </c>
      <c r="H1" s="17"/>
      <c r="J1" s="106" t="s">
        <v>333</v>
      </c>
      <c r="K1" s="17"/>
      <c r="L1" s="107" t="s">
        <v>334</v>
      </c>
      <c r="M1" s="97"/>
      <c r="N1" s="107" t="s">
        <v>335</v>
      </c>
      <c r="O1" s="97"/>
      <c r="P1" s="107" t="s">
        <v>336</v>
      </c>
      <c r="Q1" s="17"/>
      <c r="R1" s="106" t="s">
        <v>337</v>
      </c>
      <c r="S1" s="17"/>
      <c r="T1" s="106" t="s">
        <v>338</v>
      </c>
    </row>
    <row r="2" spans="1:20" x14ac:dyDescent="0.3">
      <c r="A2" s="27" t="s">
        <v>60</v>
      </c>
      <c r="B2" s="22">
        <v>-0.52978746853345537</v>
      </c>
      <c r="C2" s="22">
        <v>-0.83881258613809306</v>
      </c>
      <c r="D2" s="22">
        <v>-0.40650832972235151</v>
      </c>
      <c r="E2" s="22">
        <v>-0.14859747413302749</v>
      </c>
      <c r="F2" s="22">
        <v>-0.69978035006193462</v>
      </c>
      <c r="G2" s="22">
        <v>-1.1870656590143058</v>
      </c>
      <c r="H2" s="22"/>
      <c r="I2" s="27" t="s">
        <v>164</v>
      </c>
      <c r="J2" s="22">
        <v>-0.24511249785450751</v>
      </c>
      <c r="K2" s="27" t="s">
        <v>58</v>
      </c>
      <c r="L2" s="96">
        <v>-0.35722663002315308</v>
      </c>
      <c r="M2" s="105" t="s">
        <v>153</v>
      </c>
      <c r="N2" s="96">
        <v>1.8694799261141266E-2</v>
      </c>
      <c r="O2" s="105" t="s">
        <v>153</v>
      </c>
      <c r="P2" s="96">
        <v>6.2047217633387219E-3</v>
      </c>
      <c r="Q2" s="17" t="s">
        <v>160</v>
      </c>
      <c r="R2" s="22">
        <v>-4.0553039024040075E-2</v>
      </c>
      <c r="S2" s="17" t="s">
        <v>160</v>
      </c>
      <c r="T2" s="22">
        <v>-0.33148001573489322</v>
      </c>
    </row>
    <row r="3" spans="1:20" x14ac:dyDescent="0.3">
      <c r="A3" s="27" t="s">
        <v>48</v>
      </c>
      <c r="B3" s="22">
        <v>-0.39034215764138386</v>
      </c>
      <c r="C3" s="22">
        <v>-0.60532890325368016</v>
      </c>
      <c r="D3" s="22">
        <v>-0.17784748681373092</v>
      </c>
      <c r="E3" s="22">
        <v>-6.1750798233160369E-2</v>
      </c>
      <c r="F3" s="22">
        <v>-0.60912455131274312</v>
      </c>
      <c r="G3" s="22">
        <v>-0.60903749754676018</v>
      </c>
      <c r="H3" s="22"/>
      <c r="I3" s="27" t="s">
        <v>94</v>
      </c>
      <c r="J3" s="22">
        <v>-0.28130948304548342</v>
      </c>
      <c r="K3" s="27" t="s">
        <v>164</v>
      </c>
      <c r="L3" s="96">
        <v>-0.45223726811563925</v>
      </c>
      <c r="M3" s="97" t="s">
        <v>8</v>
      </c>
      <c r="N3" s="96">
        <v>-4.9650300153082291E-2</v>
      </c>
      <c r="O3" s="97" t="s">
        <v>8</v>
      </c>
      <c r="P3" s="96">
        <v>-1.6740676765949737E-2</v>
      </c>
      <c r="Q3" s="17" t="s">
        <v>161</v>
      </c>
      <c r="R3" s="22">
        <v>-0.23225617632175247</v>
      </c>
      <c r="S3" s="27" t="s">
        <v>97</v>
      </c>
      <c r="T3" s="22">
        <v>-0.43305051957537899</v>
      </c>
    </row>
    <row r="4" spans="1:20" x14ac:dyDescent="0.3">
      <c r="A4" s="17" t="s">
        <v>160</v>
      </c>
      <c r="B4" s="22">
        <v>-0.55124633382773747</v>
      </c>
      <c r="C4" s="22">
        <v>-0.79379123305531352</v>
      </c>
      <c r="D4" s="22">
        <v>-0.14705850334217796</v>
      </c>
      <c r="E4" s="22">
        <v>-5.8342796783654505E-2</v>
      </c>
      <c r="F4" s="22">
        <v>-4.0553039024040075E-2</v>
      </c>
      <c r="G4" s="22">
        <v>-0.33148001573489322</v>
      </c>
      <c r="H4" s="22"/>
      <c r="I4" s="27" t="s">
        <v>52</v>
      </c>
      <c r="J4" s="22">
        <v>-0.33306337332416108</v>
      </c>
      <c r="K4" s="27" t="s">
        <v>52</v>
      </c>
      <c r="L4" s="96">
        <v>-0.4751854481645218</v>
      </c>
      <c r="M4" s="105" t="s">
        <v>51</v>
      </c>
      <c r="N4" s="96">
        <v>-6.4179294523895952E-2</v>
      </c>
      <c r="O4" s="105" t="s">
        <v>51</v>
      </c>
      <c r="P4" s="96">
        <v>-2.1711877456676843E-2</v>
      </c>
      <c r="Q4" s="17" t="s">
        <v>163</v>
      </c>
      <c r="R4" s="22">
        <v>-0.23566622924572672</v>
      </c>
      <c r="S4" s="27" t="s">
        <v>59</v>
      </c>
      <c r="T4" s="22">
        <v>-0.53959700033091429</v>
      </c>
    </row>
    <row r="5" spans="1:20" x14ac:dyDescent="0.3">
      <c r="A5" s="27" t="s">
        <v>49</v>
      </c>
      <c r="B5" s="22">
        <v>-0.4445845380154459</v>
      </c>
      <c r="C5" s="22">
        <v>-0.60526475590035744</v>
      </c>
      <c r="D5" s="22">
        <v>-6.7274874915889682E-2</v>
      </c>
      <c r="E5" s="22">
        <v>-2.2775311944559149E-2</v>
      </c>
      <c r="F5" s="22">
        <v>-0.78245586305449011</v>
      </c>
      <c r="G5" s="22">
        <v>-0.84914948026147186</v>
      </c>
      <c r="H5" s="22"/>
      <c r="I5" s="27" t="s">
        <v>58</v>
      </c>
      <c r="J5" s="22">
        <v>-0.35365793780751431</v>
      </c>
      <c r="K5" s="27" t="s">
        <v>94</v>
      </c>
      <c r="L5" s="96">
        <v>-0.53436105030003034</v>
      </c>
      <c r="M5" s="105" t="s">
        <v>49</v>
      </c>
      <c r="N5" s="96">
        <v>-6.7274874915889682E-2</v>
      </c>
      <c r="O5" s="105" t="s">
        <v>49</v>
      </c>
      <c r="P5" s="96">
        <v>-2.2775311944559149E-2</v>
      </c>
      <c r="Q5" s="27" t="s">
        <v>94</v>
      </c>
      <c r="R5" s="22">
        <v>-0.26525565328156164</v>
      </c>
      <c r="S5" s="27" t="s">
        <v>94</v>
      </c>
      <c r="T5" s="22">
        <v>-0.56571870123135637</v>
      </c>
    </row>
    <row r="6" spans="1:20" x14ac:dyDescent="0.3">
      <c r="A6" s="27" t="s">
        <v>50</v>
      </c>
      <c r="B6" s="22">
        <v>-0.5089819386157497</v>
      </c>
      <c r="C6" s="22">
        <v>-0.5549485835815483</v>
      </c>
      <c r="D6" s="22">
        <v>-0.17512069173366129</v>
      </c>
      <c r="E6" s="22">
        <v>-6.0766293863631499E-2</v>
      </c>
      <c r="F6" s="22">
        <v>-0.65406794947490354</v>
      </c>
      <c r="G6" s="22">
        <v>-0.67053390768540078</v>
      </c>
      <c r="H6" s="22"/>
      <c r="I6" s="27" t="s">
        <v>57</v>
      </c>
      <c r="J6" s="22">
        <v>-0.35699212968030192</v>
      </c>
      <c r="K6" s="27" t="s">
        <v>50</v>
      </c>
      <c r="L6" s="96">
        <v>-0.5549485835815483</v>
      </c>
      <c r="M6" s="105" t="s">
        <v>88</v>
      </c>
      <c r="N6" s="96">
        <v>-7.7356054431340485E-2</v>
      </c>
      <c r="O6" s="105" t="s">
        <v>88</v>
      </c>
      <c r="P6" s="96">
        <v>-2.6248922403319903E-2</v>
      </c>
      <c r="Q6" s="17" t="s">
        <v>166</v>
      </c>
      <c r="R6" s="22">
        <v>-0.29590105268362793</v>
      </c>
      <c r="S6" s="27" t="s">
        <v>58</v>
      </c>
      <c r="T6" s="22">
        <v>-0.59832033145016583</v>
      </c>
    </row>
    <row r="7" spans="1:20" x14ac:dyDescent="0.3">
      <c r="A7" s="27" t="s">
        <v>97</v>
      </c>
      <c r="B7" s="22">
        <v>-0.54761714432483133</v>
      </c>
      <c r="C7" s="22">
        <v>-0.59322822112325269</v>
      </c>
      <c r="D7" s="22">
        <v>-0.12414957287352196</v>
      </c>
      <c r="E7" s="22">
        <v>-4.2581351996082956E-2</v>
      </c>
      <c r="F7" s="22">
        <v>-0.43026436496194026</v>
      </c>
      <c r="G7" s="22">
        <v>-0.43305051957537899</v>
      </c>
      <c r="H7" s="22"/>
      <c r="I7" s="27" t="s">
        <v>95</v>
      </c>
      <c r="J7" s="22">
        <v>-0.37768947432795552</v>
      </c>
      <c r="K7" s="27" t="s">
        <v>59</v>
      </c>
      <c r="L7" s="96">
        <v>-0.58297559438504576</v>
      </c>
      <c r="M7" s="97" t="s">
        <v>162</v>
      </c>
      <c r="N7" s="96">
        <v>-9.1550576488969374E-2</v>
      </c>
      <c r="O7" s="97" t="s">
        <v>162</v>
      </c>
      <c r="P7" s="96">
        <v>-3.2761293152386801E-2</v>
      </c>
      <c r="Q7" s="27" t="s">
        <v>59</v>
      </c>
      <c r="R7" s="22">
        <v>-0.296362581942055</v>
      </c>
      <c r="S7" s="27" t="s">
        <v>48</v>
      </c>
      <c r="T7" s="22">
        <v>-0.60903749754676018</v>
      </c>
    </row>
    <row r="8" spans="1:20" x14ac:dyDescent="0.3">
      <c r="A8" s="17" t="s">
        <v>161</v>
      </c>
      <c r="B8" s="22">
        <v>-0.40970405483760414</v>
      </c>
      <c r="C8" s="22">
        <v>-0.80543863119775361</v>
      </c>
      <c r="D8" s="22">
        <v>-0.65248983730922072</v>
      </c>
      <c r="E8" s="22">
        <v>-0.38975542955069287</v>
      </c>
      <c r="F8" s="22">
        <v>-0.23225617632175247</v>
      </c>
      <c r="G8" s="22">
        <v>-0.69959552294413496</v>
      </c>
      <c r="H8" s="22"/>
      <c r="I8" s="27" t="s">
        <v>59</v>
      </c>
      <c r="J8" s="22">
        <v>-0.3871186484660194</v>
      </c>
      <c r="K8" s="27" t="s">
        <v>97</v>
      </c>
      <c r="L8" s="96">
        <v>-0.59322822112325269</v>
      </c>
      <c r="M8" s="105" t="s">
        <v>4</v>
      </c>
      <c r="N8" s="96">
        <v>-0.10825788582904007</v>
      </c>
      <c r="O8" s="105" t="s">
        <v>4</v>
      </c>
      <c r="P8" s="96">
        <v>-3.6995956849960154E-2</v>
      </c>
      <c r="Q8" s="27" t="s">
        <v>164</v>
      </c>
      <c r="R8" s="22">
        <v>-0.30814628916621101</v>
      </c>
      <c r="S8" s="27" t="s">
        <v>50</v>
      </c>
      <c r="T8" s="22">
        <v>-0.67053390768540078</v>
      </c>
    </row>
    <row r="9" spans="1:20" x14ac:dyDescent="0.3">
      <c r="A9" s="27" t="s">
        <v>51</v>
      </c>
      <c r="B9" s="22">
        <v>-0.52644358634693655</v>
      </c>
      <c r="C9" s="22">
        <v>-0.60667717399411092</v>
      </c>
      <c r="D9" s="22">
        <v>-6.4179294523895952E-2</v>
      </c>
      <c r="E9" s="22">
        <v>-2.1711877456676843E-2</v>
      </c>
      <c r="F9" s="22">
        <v>-0.63435052778119672</v>
      </c>
      <c r="G9" s="22">
        <v>-0.92351458307146617</v>
      </c>
      <c r="H9" s="22"/>
      <c r="I9" s="27" t="s">
        <v>48</v>
      </c>
      <c r="J9" s="22">
        <v>-0.39034215764138386</v>
      </c>
      <c r="K9" s="27" t="s">
        <v>49</v>
      </c>
      <c r="L9" s="96">
        <v>-0.60526475590035744</v>
      </c>
      <c r="M9" s="105" t="s">
        <v>58</v>
      </c>
      <c r="N9" s="96">
        <v>-0.11469764899838926</v>
      </c>
      <c r="O9" s="105" t="s">
        <v>58</v>
      </c>
      <c r="P9" s="96">
        <v>-3.9254509767216325E-2</v>
      </c>
      <c r="Q9" s="27" t="s">
        <v>97</v>
      </c>
      <c r="R9" s="22">
        <v>-0.43026436496194026</v>
      </c>
      <c r="S9" s="17" t="s">
        <v>161</v>
      </c>
      <c r="T9" s="22">
        <v>-0.69959552294413496</v>
      </c>
    </row>
    <row r="10" spans="1:20" x14ac:dyDescent="0.3">
      <c r="A10" s="27" t="s">
        <v>57</v>
      </c>
      <c r="B10" s="22">
        <v>-0.35699212968030192</v>
      </c>
      <c r="C10" s="22">
        <v>-0.7771309540545368</v>
      </c>
      <c r="D10" s="22">
        <v>-0.18003447509992976</v>
      </c>
      <c r="E10" s="22">
        <v>-6.2541265738004129E-2</v>
      </c>
      <c r="F10" s="22">
        <v>-0.68224261048815571</v>
      </c>
      <c r="G10" s="22">
        <v>-1.0132747531644823</v>
      </c>
      <c r="H10" s="22"/>
      <c r="I10" s="17" t="s">
        <v>161</v>
      </c>
      <c r="J10" s="22">
        <v>-0.40970405483760414</v>
      </c>
      <c r="K10" s="27" t="s">
        <v>48</v>
      </c>
      <c r="L10" s="96">
        <v>-0.60532890325368016</v>
      </c>
      <c r="M10" s="105" t="s">
        <v>97</v>
      </c>
      <c r="N10" s="96">
        <v>-0.12414957287352196</v>
      </c>
      <c r="O10" s="105" t="s">
        <v>97</v>
      </c>
      <c r="P10" s="96">
        <v>-4.2581351996082956E-2</v>
      </c>
      <c r="Q10" s="27" t="s">
        <v>52</v>
      </c>
      <c r="R10" s="22">
        <v>-0.43917440505384375</v>
      </c>
      <c r="S10" s="27" t="s">
        <v>5</v>
      </c>
      <c r="T10" s="22">
        <v>-0.72843950754589037</v>
      </c>
    </row>
    <row r="11" spans="1:20" x14ac:dyDescent="0.3">
      <c r="A11" s="27" t="s">
        <v>88</v>
      </c>
      <c r="B11" s="22">
        <v>-0.43514622139678161</v>
      </c>
      <c r="C11" s="22">
        <v>-0.62465484864323351</v>
      </c>
      <c r="D11" s="22">
        <v>-7.7356054431340485E-2</v>
      </c>
      <c r="E11" s="22">
        <v>-2.6248922403319903E-2</v>
      </c>
      <c r="F11" s="22">
        <v>-0.77320169845176223</v>
      </c>
      <c r="G11" s="22">
        <v>-1.1281845695308954</v>
      </c>
      <c r="H11" s="22"/>
      <c r="I11" s="27" t="s">
        <v>88</v>
      </c>
      <c r="J11" s="22">
        <v>-0.43514622139678161</v>
      </c>
      <c r="K11" s="27" t="s">
        <v>51</v>
      </c>
      <c r="L11" s="96">
        <v>-0.60667717399411092</v>
      </c>
      <c r="M11" s="105" t="s">
        <v>52</v>
      </c>
      <c r="N11" s="96">
        <v>-0.13305980440834944</v>
      </c>
      <c r="O11" s="105" t="s">
        <v>52</v>
      </c>
      <c r="P11" s="96">
        <v>-4.5730477381341859E-2</v>
      </c>
      <c r="Q11" s="27" t="s">
        <v>5</v>
      </c>
      <c r="R11" s="22">
        <v>-0.48057485965285696</v>
      </c>
      <c r="S11" s="17" t="s">
        <v>163</v>
      </c>
      <c r="T11" s="22">
        <v>-0.77161129474068801</v>
      </c>
    </row>
    <row r="12" spans="1:20" x14ac:dyDescent="0.3">
      <c r="A12" s="17" t="s">
        <v>162</v>
      </c>
      <c r="B12" s="22">
        <v>-0.70561623968621245</v>
      </c>
      <c r="C12" s="22">
        <v>-0.92649577001810213</v>
      </c>
      <c r="D12" s="22">
        <v>-9.1550576488969374E-2</v>
      </c>
      <c r="E12" s="22">
        <v>-3.2761293152386801E-2</v>
      </c>
      <c r="F12" s="22">
        <v>-0.70713437090528775</v>
      </c>
      <c r="G12" s="22">
        <v>-0.88624074415958598</v>
      </c>
      <c r="H12" s="22"/>
      <c r="I12" s="27" t="s">
        <v>49</v>
      </c>
      <c r="J12" s="22">
        <v>-0.4445845380154459</v>
      </c>
      <c r="K12" s="27" t="s">
        <v>88</v>
      </c>
      <c r="L12" s="96">
        <v>-0.62465484864323351</v>
      </c>
      <c r="M12" s="97" t="s">
        <v>160</v>
      </c>
      <c r="N12" s="96">
        <v>-0.14705850334217796</v>
      </c>
      <c r="O12" s="105" t="s">
        <v>0</v>
      </c>
      <c r="P12" s="96">
        <v>-5.7172467799473346E-2</v>
      </c>
      <c r="Q12" s="27" t="s">
        <v>58</v>
      </c>
      <c r="R12" s="22">
        <v>-0.49858807526091348</v>
      </c>
      <c r="S12" s="27" t="s">
        <v>164</v>
      </c>
      <c r="T12" s="22">
        <v>-0.77777204312501591</v>
      </c>
    </row>
    <row r="13" spans="1:20" x14ac:dyDescent="0.3">
      <c r="A13" s="27" t="s">
        <v>96</v>
      </c>
      <c r="B13" s="22">
        <v>-0.54914362673704564</v>
      </c>
      <c r="C13" s="22">
        <v>-0.8592070359464502</v>
      </c>
      <c r="D13" s="22">
        <v>-0.21365414675399858</v>
      </c>
      <c r="E13" s="22">
        <v>-7.4789302107980446E-2</v>
      </c>
      <c r="F13" s="22">
        <v>-0.71187461319592837</v>
      </c>
      <c r="G13" s="22">
        <v>-0.87224188138419312</v>
      </c>
      <c r="H13" s="22"/>
      <c r="I13" s="27" t="s">
        <v>4</v>
      </c>
      <c r="J13" s="22">
        <v>-0.45516340609531769</v>
      </c>
      <c r="K13" s="27" t="s">
        <v>153</v>
      </c>
      <c r="L13" s="96">
        <v>-0.64988892149151745</v>
      </c>
      <c r="M13" s="105" t="s">
        <v>0</v>
      </c>
      <c r="N13" s="96">
        <v>-0.16513875166872236</v>
      </c>
      <c r="O13" s="97" t="s">
        <v>160</v>
      </c>
      <c r="P13" s="96">
        <v>-5.8342796783654505E-2</v>
      </c>
      <c r="Q13" s="108" t="s">
        <v>91</v>
      </c>
      <c r="R13" s="22">
        <f>AVERAGE(R1:R12)</f>
        <v>-0.32024933878132084</v>
      </c>
      <c r="S13" s="110" t="s">
        <v>91</v>
      </c>
      <c r="T13" s="22">
        <f>AVERAGE(T1:T12)</f>
        <v>-0.61137784926459993</v>
      </c>
    </row>
    <row r="14" spans="1:20" x14ac:dyDescent="0.3">
      <c r="A14" s="17" t="s">
        <v>8</v>
      </c>
      <c r="B14" s="22">
        <v>-0.55407254659241567</v>
      </c>
      <c r="C14" s="22">
        <v>-0.76697422669015591</v>
      </c>
      <c r="D14" s="22">
        <v>-4.9650300153082291E-2</v>
      </c>
      <c r="E14" s="22">
        <v>-1.6740676765949737E-2</v>
      </c>
      <c r="F14" s="22">
        <v>-0.73456390100338653</v>
      </c>
      <c r="G14" s="22">
        <v>-0.82922036794158904</v>
      </c>
      <c r="H14" s="22"/>
      <c r="I14" s="108" t="s">
        <v>91</v>
      </c>
      <c r="J14" s="22">
        <f>AVERAGE(J1:J13)</f>
        <v>-0.37249032687437311</v>
      </c>
      <c r="K14" s="27" t="s">
        <v>5</v>
      </c>
      <c r="L14" s="96">
        <v>-0.65341124236089443</v>
      </c>
      <c r="M14" s="105" t="s">
        <v>94</v>
      </c>
      <c r="N14" s="96">
        <v>-0.17317105575041364</v>
      </c>
      <c r="O14" s="105" t="s">
        <v>94</v>
      </c>
      <c r="P14" s="96">
        <v>-6.0063110155842946E-2</v>
      </c>
      <c r="Q14" s="27" t="s">
        <v>0</v>
      </c>
      <c r="R14" s="22">
        <v>-0.56423295593662581</v>
      </c>
      <c r="S14" s="27" t="s">
        <v>2</v>
      </c>
      <c r="T14" s="22">
        <v>-0.82033004931761677</v>
      </c>
    </row>
    <row r="15" spans="1:20" x14ac:dyDescent="0.3">
      <c r="A15" s="17" t="s">
        <v>163</v>
      </c>
      <c r="B15" s="22">
        <v>-0.59273985119112671</v>
      </c>
      <c r="C15" s="22">
        <v>-1.0198291513132705</v>
      </c>
      <c r="D15" s="22">
        <v>-0.56059795240081056</v>
      </c>
      <c r="E15" s="22">
        <v>-0.29067911378902983</v>
      </c>
      <c r="F15" s="22">
        <v>-0.23566622924572672</v>
      </c>
      <c r="G15" s="22">
        <v>-0.77161129474068801</v>
      </c>
      <c r="H15" s="22"/>
      <c r="I15" s="27" t="s">
        <v>5</v>
      </c>
      <c r="J15" s="22">
        <v>-0.48830346583434253</v>
      </c>
      <c r="K15" s="108" t="s">
        <v>91</v>
      </c>
      <c r="L15" s="96">
        <f>AVERAGE(L1:L14)</f>
        <v>-0.56118374164130658</v>
      </c>
      <c r="M15" s="105" t="s">
        <v>50</v>
      </c>
      <c r="N15" s="96">
        <v>-0.17512069173366129</v>
      </c>
      <c r="O15" s="105" t="s">
        <v>50</v>
      </c>
      <c r="P15" s="96">
        <v>-6.0766293863631499E-2</v>
      </c>
      <c r="Q15" s="27" t="s">
        <v>4</v>
      </c>
      <c r="R15" s="22">
        <v>-0.57285166337922255</v>
      </c>
      <c r="S15" s="17" t="s">
        <v>166</v>
      </c>
      <c r="T15" s="22">
        <v>-0.82483220281145719</v>
      </c>
    </row>
    <row r="16" spans="1:20" x14ac:dyDescent="0.3">
      <c r="A16" s="27" t="s">
        <v>52</v>
      </c>
      <c r="B16" s="22">
        <v>-0.33306337332416108</v>
      </c>
      <c r="C16" s="22">
        <v>-0.4751854481645218</v>
      </c>
      <c r="D16" s="22">
        <v>-0.13305980440834944</v>
      </c>
      <c r="E16" s="22">
        <v>-4.5730477381341859E-2</v>
      </c>
      <c r="F16" s="22">
        <v>-0.43917440505384375</v>
      </c>
      <c r="G16" s="22">
        <v>-0.85887681038261277</v>
      </c>
      <c r="H16" s="22"/>
      <c r="I16" s="27" t="s">
        <v>50</v>
      </c>
      <c r="J16" s="22">
        <v>-0.5089819386157497</v>
      </c>
      <c r="K16" s="17" t="s">
        <v>8</v>
      </c>
      <c r="L16" s="96">
        <v>-0.76697422669015591</v>
      </c>
      <c r="M16" s="105" t="s">
        <v>48</v>
      </c>
      <c r="N16" s="96">
        <v>-0.17784748681373092</v>
      </c>
      <c r="O16" s="105" t="s">
        <v>48</v>
      </c>
      <c r="P16" s="96">
        <v>-6.1750798233160369E-2</v>
      </c>
      <c r="Q16" s="27" t="s">
        <v>48</v>
      </c>
      <c r="R16" s="22">
        <v>-0.60912455131274312</v>
      </c>
      <c r="S16" s="17" t="s">
        <v>8</v>
      </c>
      <c r="T16" s="22">
        <v>-0.82922036794158904</v>
      </c>
    </row>
    <row r="17" spans="1:20" x14ac:dyDescent="0.3">
      <c r="A17" s="27" t="s">
        <v>164</v>
      </c>
      <c r="B17" s="22">
        <v>-0.24511249785450751</v>
      </c>
      <c r="C17" s="22">
        <v>-0.45223726811563925</v>
      </c>
      <c r="D17" s="22">
        <v>-0.34673985028203957</v>
      </c>
      <c r="E17" s="22">
        <v>-0.14816705869717761</v>
      </c>
      <c r="F17" s="22">
        <v>-0.30814628916621101</v>
      </c>
      <c r="G17" s="22">
        <v>-0.77777204312501591</v>
      </c>
      <c r="H17" s="22"/>
      <c r="I17" s="27" t="s">
        <v>0</v>
      </c>
      <c r="J17" s="22">
        <v>-0.5199639887492119</v>
      </c>
      <c r="K17" s="27" t="s">
        <v>0</v>
      </c>
      <c r="L17" s="96">
        <v>-0.76764662443944676</v>
      </c>
      <c r="M17" s="105" t="s">
        <v>57</v>
      </c>
      <c r="N17" s="96">
        <v>-0.18003447509992976</v>
      </c>
      <c r="O17" s="105" t="s">
        <v>57</v>
      </c>
      <c r="P17" s="96">
        <v>-6.2541265738004129E-2</v>
      </c>
      <c r="Q17" s="27" t="s">
        <v>153</v>
      </c>
      <c r="R17" s="22">
        <v>-0.63051197885929977</v>
      </c>
      <c r="S17" s="27" t="s">
        <v>49</v>
      </c>
      <c r="T17" s="22">
        <v>-0.84914948026147186</v>
      </c>
    </row>
    <row r="18" spans="1:20" x14ac:dyDescent="0.3">
      <c r="A18" s="27" t="s">
        <v>5</v>
      </c>
      <c r="B18" s="22">
        <v>-0.48830346583434253</v>
      </c>
      <c r="C18" s="22">
        <v>-0.65341124236089443</v>
      </c>
      <c r="D18" s="22">
        <v>-0.23479907751050325</v>
      </c>
      <c r="E18" s="22">
        <v>-8.2585807670220973E-2</v>
      </c>
      <c r="F18" s="22">
        <v>-0.48057485965285696</v>
      </c>
      <c r="G18" s="22">
        <v>-0.72843950754589037</v>
      </c>
      <c r="H18" s="22"/>
      <c r="I18" s="27" t="s">
        <v>51</v>
      </c>
      <c r="J18" s="22">
        <v>-0.52644358634693655</v>
      </c>
      <c r="K18" s="27" t="s">
        <v>57</v>
      </c>
      <c r="L18" s="96">
        <v>-0.7771309540545368</v>
      </c>
      <c r="M18" s="105" t="s">
        <v>96</v>
      </c>
      <c r="N18" s="96">
        <v>-0.21365414675399858</v>
      </c>
      <c r="O18" s="105" t="s">
        <v>96</v>
      </c>
      <c r="P18" s="96">
        <v>-7.4789302107980446E-2</v>
      </c>
      <c r="Q18" s="27" t="s">
        <v>51</v>
      </c>
      <c r="R18" s="22">
        <v>-0.63435052778119672</v>
      </c>
      <c r="S18" s="27" t="s">
        <v>52</v>
      </c>
      <c r="T18" s="22">
        <v>-0.85887681038261277</v>
      </c>
    </row>
    <row r="19" spans="1:20" x14ac:dyDescent="0.3">
      <c r="A19" s="27" t="s">
        <v>94</v>
      </c>
      <c r="B19" s="22">
        <v>-0.28130948304548342</v>
      </c>
      <c r="C19" s="22">
        <v>-0.53436105030003034</v>
      </c>
      <c r="D19" s="22">
        <v>-0.17317105575041364</v>
      </c>
      <c r="E19" s="22">
        <v>-6.0063110155842946E-2</v>
      </c>
      <c r="F19" s="22">
        <v>-0.26525565328156164</v>
      </c>
      <c r="G19" s="22">
        <v>-0.56571870123135637</v>
      </c>
      <c r="H19" s="22"/>
      <c r="I19" s="27" t="s">
        <v>60</v>
      </c>
      <c r="J19" s="22">
        <v>-0.52978746853345537</v>
      </c>
      <c r="K19" s="27" t="s">
        <v>95</v>
      </c>
      <c r="L19" s="96">
        <v>-0.78008671150723197</v>
      </c>
      <c r="M19" s="109" t="s">
        <v>91</v>
      </c>
      <c r="N19" s="96">
        <v>-0.22027876348280398</v>
      </c>
      <c r="O19" s="105" t="s">
        <v>5</v>
      </c>
      <c r="P19" s="96">
        <v>-8.2585807670220973E-2</v>
      </c>
      <c r="Q19" s="27" t="s">
        <v>50</v>
      </c>
      <c r="R19" s="22">
        <v>-0.65406794947490354</v>
      </c>
      <c r="S19" s="27" t="s">
        <v>96</v>
      </c>
      <c r="T19" s="22">
        <v>-0.87224188138419312</v>
      </c>
    </row>
    <row r="20" spans="1:20" x14ac:dyDescent="0.3">
      <c r="A20" s="27" t="s">
        <v>153</v>
      </c>
      <c r="B20" s="22">
        <v>-0.57334879300231556</v>
      </c>
      <c r="C20" s="22">
        <v>-0.64988892149151745</v>
      </c>
      <c r="D20" s="22">
        <v>1.8694799261141266E-2</v>
      </c>
      <c r="E20" s="22">
        <v>6.2047217633387219E-3</v>
      </c>
      <c r="F20" s="22">
        <v>-0.63051197885929977</v>
      </c>
      <c r="G20" s="22">
        <v>-0.92646858672766141</v>
      </c>
      <c r="H20" s="22"/>
      <c r="I20" s="27" t="s">
        <v>97</v>
      </c>
      <c r="J20" s="22">
        <v>-0.54761714432483133</v>
      </c>
      <c r="K20" s="27" t="s">
        <v>2</v>
      </c>
      <c r="L20" s="96">
        <v>-0.7845802446702993</v>
      </c>
      <c r="M20" s="105" t="s">
        <v>5</v>
      </c>
      <c r="N20" s="96">
        <v>-0.23479907751050325</v>
      </c>
      <c r="O20" s="105" t="s">
        <v>59</v>
      </c>
      <c r="P20" s="96">
        <v>-8.614006161273402E-2</v>
      </c>
      <c r="Q20" s="27" t="s">
        <v>95</v>
      </c>
      <c r="R20" s="22">
        <v>-0.66075024001692506</v>
      </c>
      <c r="S20" s="104" t="s">
        <v>162</v>
      </c>
      <c r="T20" s="22">
        <v>-0.88624074415958598</v>
      </c>
    </row>
    <row r="21" spans="1:20" x14ac:dyDescent="0.3">
      <c r="A21" s="27" t="s">
        <v>95</v>
      </c>
      <c r="B21" s="22">
        <v>-0.37768947432795552</v>
      </c>
      <c r="C21" s="22">
        <v>-0.78008671150723197</v>
      </c>
      <c r="D21" s="22">
        <v>-0.25000845420887796</v>
      </c>
      <c r="E21" s="22">
        <v>-8.8238444550260392E-2</v>
      </c>
      <c r="F21" s="22">
        <v>-0.66075024001692506</v>
      </c>
      <c r="G21" s="22">
        <v>-0.91877230593037829</v>
      </c>
      <c r="H21" s="22"/>
      <c r="I21" s="27" t="s">
        <v>96</v>
      </c>
      <c r="J21" s="22">
        <v>-0.54914362673704564</v>
      </c>
      <c r="K21" s="17" t="s">
        <v>160</v>
      </c>
      <c r="L21" s="96">
        <v>-0.79379123305531352</v>
      </c>
      <c r="M21" s="105" t="s">
        <v>59</v>
      </c>
      <c r="N21" s="96">
        <v>-0.244374149281255</v>
      </c>
      <c r="O21" s="105" t="s">
        <v>95</v>
      </c>
      <c r="P21" s="96">
        <v>-8.8238444550260392E-2</v>
      </c>
      <c r="Q21" s="27" t="s">
        <v>2</v>
      </c>
      <c r="R21" s="22">
        <v>-0.67732871307863218</v>
      </c>
      <c r="S21" s="27" t="s">
        <v>95</v>
      </c>
      <c r="T21" s="22">
        <v>-0.91877230593037829</v>
      </c>
    </row>
    <row r="22" spans="1:20" x14ac:dyDescent="0.3">
      <c r="A22" s="27" t="s">
        <v>4</v>
      </c>
      <c r="B22" s="22">
        <v>-0.45516340609531769</v>
      </c>
      <c r="C22" s="22">
        <v>-0.805822208490096</v>
      </c>
      <c r="D22" s="22">
        <v>-0.10825788582904007</v>
      </c>
      <c r="E22" s="22">
        <v>-3.6995956849960154E-2</v>
      </c>
      <c r="F22" s="22">
        <v>-0.57285166337922255</v>
      </c>
      <c r="G22" s="22">
        <v>-0.9576644219752104</v>
      </c>
      <c r="H22" s="22"/>
      <c r="I22" s="17" t="s">
        <v>160</v>
      </c>
      <c r="J22" s="22">
        <v>-0.55124633382773747</v>
      </c>
      <c r="K22" s="17" t="s">
        <v>161</v>
      </c>
      <c r="L22" s="96">
        <v>-0.80543863119775361</v>
      </c>
      <c r="M22" s="105" t="s">
        <v>95</v>
      </c>
      <c r="N22" s="96">
        <v>-0.25000845420887796</v>
      </c>
      <c r="O22" s="105" t="s">
        <v>2</v>
      </c>
      <c r="P22" s="96">
        <v>-8.9446430596503548E-2</v>
      </c>
      <c r="Q22" s="27" t="s">
        <v>57</v>
      </c>
      <c r="R22" s="22">
        <v>-0.68224261048815571</v>
      </c>
      <c r="S22" s="27" t="s">
        <v>51</v>
      </c>
      <c r="T22" s="22">
        <v>-0.92351458307146617</v>
      </c>
    </row>
    <row r="23" spans="1:20" x14ac:dyDescent="0.3">
      <c r="A23" s="17" t="s">
        <v>166</v>
      </c>
      <c r="B23" s="22">
        <v>-0.60871192191441736</v>
      </c>
      <c r="C23" s="22">
        <v>-1.0252958233140386</v>
      </c>
      <c r="D23" s="22">
        <v>-0.5441492661607461</v>
      </c>
      <c r="E23" s="22">
        <v>-0.28396845351121291</v>
      </c>
      <c r="F23" s="22">
        <v>-0.29590105268362793</v>
      </c>
      <c r="G23" s="22">
        <v>-0.82483220281145719</v>
      </c>
      <c r="H23" s="22"/>
      <c r="I23" s="17" t="s">
        <v>8</v>
      </c>
      <c r="J23" s="22">
        <v>-0.55407254659241567</v>
      </c>
      <c r="K23" s="27" t="s">
        <v>4</v>
      </c>
      <c r="L23" s="96">
        <v>-0.805822208490096</v>
      </c>
      <c r="M23" s="105" t="s">
        <v>2</v>
      </c>
      <c r="N23" s="96">
        <v>-0.25324573246132137</v>
      </c>
      <c r="O23" s="109" t="s">
        <v>91</v>
      </c>
      <c r="P23" s="96">
        <v>-9.1661183116693454E-2</v>
      </c>
      <c r="Q23" s="27" t="s">
        <v>60</v>
      </c>
      <c r="R23" s="22">
        <v>-0.69978035006193462</v>
      </c>
      <c r="S23" s="27" t="s">
        <v>153</v>
      </c>
      <c r="T23" s="22">
        <v>-0.92646858672766141</v>
      </c>
    </row>
    <row r="24" spans="1:20" x14ac:dyDescent="0.3">
      <c r="A24" s="27" t="s">
        <v>2</v>
      </c>
      <c r="B24" s="22">
        <v>-0.58821281350792098</v>
      </c>
      <c r="C24" s="22">
        <v>-0.7845802446702993</v>
      </c>
      <c r="D24" s="22">
        <v>-0.25324573246132137</v>
      </c>
      <c r="E24" s="22">
        <v>-8.9446430596503548E-2</v>
      </c>
      <c r="F24" s="22">
        <v>-0.67732871307863218</v>
      </c>
      <c r="G24" s="22">
        <v>-0.82033004931761677</v>
      </c>
      <c r="H24" s="22"/>
      <c r="I24" s="27" t="s">
        <v>153</v>
      </c>
      <c r="J24" s="22">
        <v>-0.57334879300231556</v>
      </c>
      <c r="K24" s="27" t="s">
        <v>60</v>
      </c>
      <c r="L24" s="96">
        <v>-0.83881258613809306</v>
      </c>
      <c r="M24" s="105" t="s">
        <v>164</v>
      </c>
      <c r="N24" s="96">
        <v>-0.34673985028203957</v>
      </c>
      <c r="O24" s="105" t="s">
        <v>164</v>
      </c>
      <c r="P24" s="96">
        <v>-0.14816705869717761</v>
      </c>
      <c r="Q24" s="104" t="s">
        <v>162</v>
      </c>
      <c r="R24" s="22">
        <v>-0.70713437090528775</v>
      </c>
      <c r="S24" s="27" t="s">
        <v>4</v>
      </c>
      <c r="T24" s="22">
        <v>-0.9576644219752104</v>
      </c>
    </row>
    <row r="25" spans="1:20" x14ac:dyDescent="0.3">
      <c r="A25" s="27" t="s">
        <v>1</v>
      </c>
      <c r="B25" s="22">
        <v>-0.68983161861468834</v>
      </c>
      <c r="C25" s="22">
        <v>-1.0296419842370834</v>
      </c>
      <c r="D25" s="22">
        <v>-0.41110764017460932</v>
      </c>
      <c r="E25" s="22">
        <v>-0.15325197940396149</v>
      </c>
      <c r="F25" s="22">
        <v>-0.79939636244187895</v>
      </c>
      <c r="G25" s="22">
        <v>-1.1066465914496384</v>
      </c>
      <c r="H25" s="22"/>
      <c r="I25" s="27" t="s">
        <v>2</v>
      </c>
      <c r="J25" s="22">
        <v>-0.58821281350792098</v>
      </c>
      <c r="K25" s="27" t="s">
        <v>96</v>
      </c>
      <c r="L25" s="96">
        <v>-0.8592070359464502</v>
      </c>
      <c r="M25" s="105" t="s">
        <v>60</v>
      </c>
      <c r="N25" s="96">
        <v>-0.40650832972235151</v>
      </c>
      <c r="O25" s="105" t="s">
        <v>60</v>
      </c>
      <c r="P25" s="96">
        <v>-0.14859747413302749</v>
      </c>
      <c r="Q25" s="27" t="s">
        <v>96</v>
      </c>
      <c r="R25" s="22">
        <v>-0.71187461319592837</v>
      </c>
      <c r="S25" s="27" t="s">
        <v>57</v>
      </c>
      <c r="T25" s="22">
        <v>-1.0132747531644823</v>
      </c>
    </row>
    <row r="26" spans="1:20" x14ac:dyDescent="0.3">
      <c r="A26" s="27" t="s">
        <v>0</v>
      </c>
      <c r="B26" s="22">
        <v>-0.5199639887492119</v>
      </c>
      <c r="C26" s="22">
        <v>-0.76764662443944676</v>
      </c>
      <c r="D26" s="22">
        <v>-0.16513875166872236</v>
      </c>
      <c r="E26" s="22">
        <v>-5.7172467799473346E-2</v>
      </c>
      <c r="F26" s="22">
        <v>-0.56423295593662581</v>
      </c>
      <c r="G26" s="22">
        <v>-1.0550509402322914</v>
      </c>
      <c r="H26" s="22"/>
      <c r="I26" s="17" t="s">
        <v>163</v>
      </c>
      <c r="J26" s="22">
        <v>-0.59273985119112671</v>
      </c>
      <c r="K26" s="104" t="s">
        <v>162</v>
      </c>
      <c r="L26" s="96">
        <v>-0.92649577001810213</v>
      </c>
      <c r="M26" s="105" t="s">
        <v>1</v>
      </c>
      <c r="N26" s="96">
        <v>-0.41110764017460932</v>
      </c>
      <c r="O26" s="105" t="s">
        <v>1</v>
      </c>
      <c r="P26" s="96">
        <v>-0.15325197940396149</v>
      </c>
      <c r="Q26" s="17" t="s">
        <v>8</v>
      </c>
      <c r="R26" s="22">
        <v>-0.73456390100338653</v>
      </c>
      <c r="S26" s="27" t="s">
        <v>0</v>
      </c>
      <c r="T26" s="22">
        <v>-1.0550509402322914</v>
      </c>
    </row>
    <row r="27" spans="1:20" x14ac:dyDescent="0.3">
      <c r="A27" s="27" t="s">
        <v>59</v>
      </c>
      <c r="B27" s="22">
        <v>-0.3871186484660194</v>
      </c>
      <c r="C27" s="22">
        <v>-0.58297559438504576</v>
      </c>
      <c r="D27" s="22">
        <v>-0.244374149281255</v>
      </c>
      <c r="E27" s="22">
        <v>-8.614006161273402E-2</v>
      </c>
      <c r="F27" s="22">
        <v>-0.296362581942055</v>
      </c>
      <c r="G27" s="22">
        <v>-0.53959700033091429</v>
      </c>
      <c r="H27" s="22"/>
      <c r="I27" s="17" t="s">
        <v>166</v>
      </c>
      <c r="J27" s="22">
        <v>-0.60871192191441736</v>
      </c>
      <c r="K27" s="17" t="s">
        <v>163</v>
      </c>
      <c r="L27" s="96">
        <v>-1.0198291513132705</v>
      </c>
      <c r="M27" s="97" t="s">
        <v>166</v>
      </c>
      <c r="N27" s="96">
        <v>-0.5441492661607461</v>
      </c>
      <c r="O27" s="97" t="s">
        <v>166</v>
      </c>
      <c r="P27" s="96">
        <v>-0.28396845351121291</v>
      </c>
      <c r="Q27" s="27" t="s">
        <v>88</v>
      </c>
      <c r="R27" s="22">
        <v>-0.77320169845176223</v>
      </c>
      <c r="S27" s="27" t="s">
        <v>1</v>
      </c>
      <c r="T27" s="22">
        <v>-1.1066465914496384</v>
      </c>
    </row>
    <row r="28" spans="1:20" x14ac:dyDescent="0.3">
      <c r="A28" s="27" t="s">
        <v>58</v>
      </c>
      <c r="B28" s="22">
        <v>-0.35365793780751431</v>
      </c>
      <c r="C28" s="22">
        <v>-0.35722663002315308</v>
      </c>
      <c r="D28" s="22">
        <v>-0.11469764899838926</v>
      </c>
      <c r="E28" s="22">
        <v>-3.9254509767216325E-2</v>
      </c>
      <c r="F28" s="22">
        <v>-0.49858807526091348</v>
      </c>
      <c r="G28" s="22">
        <v>-0.59832033145016583</v>
      </c>
      <c r="H28" s="22"/>
      <c r="I28" s="27" t="s">
        <v>1</v>
      </c>
      <c r="J28" s="22">
        <v>-0.68983161861468834</v>
      </c>
      <c r="K28" s="17" t="s">
        <v>166</v>
      </c>
      <c r="L28" s="96">
        <v>-1.0252958233140386</v>
      </c>
      <c r="M28" s="97" t="s">
        <v>163</v>
      </c>
      <c r="N28" s="96">
        <v>-0.56059795240081056</v>
      </c>
      <c r="O28" s="97" t="s">
        <v>163</v>
      </c>
      <c r="P28" s="96">
        <v>-0.29067911378902983</v>
      </c>
      <c r="Q28" s="27" t="s">
        <v>49</v>
      </c>
      <c r="R28" s="22">
        <v>-0.78245586305449011</v>
      </c>
      <c r="S28" s="27" t="s">
        <v>88</v>
      </c>
      <c r="T28" s="22">
        <v>-1.1281845695308954</v>
      </c>
    </row>
    <row r="29" spans="1:20" x14ac:dyDescent="0.3">
      <c r="A29" s="27" t="s">
        <v>91</v>
      </c>
      <c r="B29" s="22">
        <f t="shared" ref="B29:G29" si="0">AVERAGE(B2:B28)</f>
        <v>-0.48162612073966227</v>
      </c>
      <c r="C29" s="22">
        <f t="shared" si="0"/>
        <v>-0.71393117875588374</v>
      </c>
      <c r="D29" s="22">
        <f t="shared" si="0"/>
        <v>-0.22027876348280398</v>
      </c>
      <c r="E29" s="22">
        <f t="shared" si="0"/>
        <v>-9.1661183116693426E-2</v>
      </c>
      <c r="F29" s="22">
        <f t="shared" si="0"/>
        <v>-0.53394855837173716</v>
      </c>
      <c r="G29" s="22">
        <f t="shared" si="0"/>
        <v>-0.8104700107135353</v>
      </c>
      <c r="H29" s="22"/>
      <c r="I29" s="104" t="s">
        <v>162</v>
      </c>
      <c r="J29" s="22">
        <v>-0.70561623968621245</v>
      </c>
      <c r="K29" s="27" t="s">
        <v>1</v>
      </c>
      <c r="L29" s="96">
        <v>-1.0296419842370834</v>
      </c>
      <c r="M29" s="97" t="s">
        <v>161</v>
      </c>
      <c r="N29" s="96">
        <v>-0.65248983730922072</v>
      </c>
      <c r="O29" s="97" t="s">
        <v>161</v>
      </c>
      <c r="P29" s="96">
        <v>-0.38975542955069287</v>
      </c>
      <c r="Q29" s="27" t="s">
        <v>1</v>
      </c>
      <c r="R29" s="22">
        <v>-0.79939636244187895</v>
      </c>
      <c r="S29" s="27" t="s">
        <v>60</v>
      </c>
      <c r="T29" s="22">
        <v>-1.1870656590143058</v>
      </c>
    </row>
    <row r="30" spans="1:20" x14ac:dyDescent="0.3">
      <c r="A30" s="27" t="s">
        <v>99</v>
      </c>
      <c r="B30" s="22">
        <f>MAX(B2:B28)</f>
        <v>-0.24511249785450751</v>
      </c>
      <c r="C30" s="22">
        <f t="shared" ref="C30:G30" si="1">MAX(C2:C28)</f>
        <v>-0.35722663002315308</v>
      </c>
      <c r="D30" s="22">
        <f t="shared" si="1"/>
        <v>1.8694799261141266E-2</v>
      </c>
      <c r="E30" s="22">
        <f t="shared" si="1"/>
        <v>6.2047217633387219E-3</v>
      </c>
      <c r="F30" s="22">
        <f t="shared" si="1"/>
        <v>-4.0553039024040075E-2</v>
      </c>
      <c r="G30" s="22">
        <f t="shared" si="1"/>
        <v>-0.33148001573489322</v>
      </c>
      <c r="J30" s="24"/>
      <c r="K30" s="24"/>
      <c r="L30" s="96"/>
      <c r="M30" s="96"/>
      <c r="N30" s="94"/>
      <c r="O30" s="94"/>
      <c r="P30" s="94"/>
    </row>
    <row r="31" spans="1:20" x14ac:dyDescent="0.3">
      <c r="A31" s="27" t="s">
        <v>93</v>
      </c>
      <c r="B31" s="22">
        <f>MIN(B2:B28)</f>
        <v>-0.70561623968621245</v>
      </c>
      <c r="C31" s="22">
        <f t="shared" ref="C31:G31" si="2">MIN(C2:C28)</f>
        <v>-1.0296419842370834</v>
      </c>
      <c r="D31" s="22">
        <f t="shared" si="2"/>
        <v>-0.65248983730922072</v>
      </c>
      <c r="E31" s="22">
        <f t="shared" si="2"/>
        <v>-0.38975542955069287</v>
      </c>
      <c r="F31" s="22">
        <f t="shared" si="2"/>
        <v>-0.79939636244187895</v>
      </c>
      <c r="G31" s="22">
        <f t="shared" si="2"/>
        <v>-1.1870656590143058</v>
      </c>
      <c r="J31" s="24"/>
      <c r="K31" s="24"/>
      <c r="L31" s="96"/>
      <c r="M31" s="105"/>
      <c r="N31" s="96"/>
      <c r="O31" s="105"/>
      <c r="P31" s="96"/>
    </row>
    <row r="32" spans="1:20" x14ac:dyDescent="0.3">
      <c r="A32" s="27"/>
      <c r="B32" s="22"/>
      <c r="C32" s="22"/>
      <c r="D32" s="22"/>
      <c r="G32" s="21"/>
      <c r="J32" s="24"/>
      <c r="K32" s="24"/>
      <c r="L32" s="22"/>
      <c r="M32" s="22"/>
    </row>
    <row r="33" spans="1:14" x14ac:dyDescent="0.3">
      <c r="A33" s="27"/>
      <c r="B33" s="22"/>
      <c r="C33" s="22"/>
      <c r="D33" s="22"/>
      <c r="G33" s="21"/>
      <c r="J33" s="24"/>
      <c r="K33" s="24"/>
      <c r="L33" s="22"/>
      <c r="M33" s="22"/>
    </row>
    <row r="34" spans="1:14" x14ac:dyDescent="0.3">
      <c r="A34" s="27"/>
      <c r="B34" s="22"/>
      <c r="C34" s="22"/>
      <c r="D34" s="22"/>
      <c r="G34" s="21"/>
      <c r="J34" s="24"/>
      <c r="K34" s="24"/>
      <c r="L34" s="22"/>
      <c r="M34" s="22"/>
    </row>
    <row r="35" spans="1:14" x14ac:dyDescent="0.3">
      <c r="A35" s="27"/>
      <c r="B35" s="22"/>
      <c r="C35" s="22"/>
      <c r="D35" s="22"/>
      <c r="G35" s="21"/>
      <c r="J35" s="24"/>
      <c r="K35" s="24"/>
      <c r="L35" s="22"/>
      <c r="M35" s="22"/>
    </row>
    <row r="36" spans="1:14" x14ac:dyDescent="0.3">
      <c r="A36" s="27"/>
      <c r="B36" s="22"/>
      <c r="C36" s="22"/>
      <c r="D36" s="22"/>
      <c r="G36" s="21"/>
      <c r="J36" s="24"/>
      <c r="K36" s="24"/>
      <c r="L36" s="22"/>
      <c r="M36" s="22"/>
    </row>
    <row r="37" spans="1:14" x14ac:dyDescent="0.3">
      <c r="A37" s="27"/>
      <c r="B37" s="22"/>
      <c r="C37" s="22"/>
      <c r="D37" s="22"/>
      <c r="G37" s="21"/>
      <c r="K37" s="24"/>
      <c r="L37" s="24"/>
      <c r="M37" s="22"/>
      <c r="N37" s="22"/>
    </row>
    <row r="38" spans="1:14" x14ac:dyDescent="0.3">
      <c r="A38" s="27"/>
      <c r="B38" s="22"/>
      <c r="C38" s="22"/>
      <c r="D38" s="22"/>
      <c r="G38" s="21"/>
      <c r="K38" s="24"/>
      <c r="L38" s="24"/>
      <c r="M38" s="22"/>
      <c r="N38" s="22"/>
    </row>
    <row r="39" spans="1:14" x14ac:dyDescent="0.3">
      <c r="A39" s="27"/>
      <c r="B39" s="22"/>
      <c r="C39" s="22"/>
      <c r="D39" s="22"/>
      <c r="G39" s="21"/>
      <c r="K39" s="24"/>
      <c r="L39" s="24"/>
      <c r="M39" s="22"/>
      <c r="N39" s="22"/>
    </row>
    <row r="40" spans="1:14" x14ac:dyDescent="0.3">
      <c r="A40" s="27"/>
      <c r="B40" s="22"/>
      <c r="C40" s="22"/>
      <c r="D40" s="22"/>
      <c r="G40" s="21"/>
      <c r="K40" s="24"/>
      <c r="L40" s="24"/>
      <c r="M40" s="22"/>
      <c r="N40" s="22"/>
    </row>
    <row r="41" spans="1:14" x14ac:dyDescent="0.3">
      <c r="A41" s="27"/>
      <c r="B41" s="22"/>
      <c r="C41" s="22"/>
      <c r="D41" s="22"/>
      <c r="G41" s="21"/>
      <c r="M41" s="22"/>
      <c r="N41" s="22"/>
    </row>
    <row r="42" spans="1:14" x14ac:dyDescent="0.3">
      <c r="A42" s="27"/>
      <c r="B42" s="22"/>
      <c r="C42" s="22"/>
      <c r="D42" s="22"/>
      <c r="G42" s="21"/>
      <c r="K42" s="24"/>
      <c r="L42" s="24"/>
      <c r="M42" s="22"/>
      <c r="N42" s="22"/>
    </row>
    <row r="43" spans="1:14" x14ac:dyDescent="0.3">
      <c r="A43" s="27"/>
      <c r="B43" s="22"/>
      <c r="C43" s="22"/>
      <c r="D43" s="22"/>
      <c r="G43" s="21"/>
      <c r="K43" s="24"/>
      <c r="L43" s="24"/>
      <c r="M43" s="22"/>
      <c r="N43" s="22"/>
    </row>
    <row r="44" spans="1:14" x14ac:dyDescent="0.3">
      <c r="A44" s="27"/>
      <c r="B44" s="22"/>
      <c r="C44" s="22"/>
      <c r="D44" s="22"/>
      <c r="G44" s="21"/>
      <c r="K44" s="24"/>
      <c r="L44" s="24"/>
      <c r="M44" s="22"/>
      <c r="N44" s="22"/>
    </row>
    <row r="45" spans="1:14" x14ac:dyDescent="0.3">
      <c r="A45" s="27"/>
      <c r="B45" s="22"/>
      <c r="C45" s="22"/>
      <c r="D45" s="22"/>
      <c r="G45" s="21"/>
      <c r="K45" s="24"/>
      <c r="L45" s="24"/>
      <c r="M45" s="22"/>
      <c r="N45" s="22"/>
    </row>
    <row r="46" spans="1:14" x14ac:dyDescent="0.3">
      <c r="A46" s="27"/>
      <c r="B46" s="22"/>
      <c r="C46" s="22"/>
      <c r="D46" s="22"/>
      <c r="G46" s="21"/>
      <c r="K46" s="24"/>
      <c r="L46" s="24"/>
      <c r="M46" s="22"/>
      <c r="N46" s="22"/>
    </row>
    <row r="47" spans="1:14" x14ac:dyDescent="0.3">
      <c r="A47" s="27"/>
      <c r="B47" s="22"/>
      <c r="C47" s="22"/>
      <c r="D47" s="22"/>
      <c r="G47" s="21"/>
      <c r="K47" s="24"/>
      <c r="L47" s="24"/>
      <c r="M47" s="22"/>
      <c r="N47" s="22"/>
    </row>
    <row r="48" spans="1:14" x14ac:dyDescent="0.3">
      <c r="A48" s="27"/>
      <c r="B48" s="22"/>
      <c r="C48" s="22"/>
      <c r="D48" s="22"/>
      <c r="G48" s="21"/>
      <c r="K48" s="24"/>
      <c r="L48" s="24"/>
      <c r="M48" s="22"/>
      <c r="N48" s="22"/>
    </row>
    <row r="49" spans="1:14" x14ac:dyDescent="0.3">
      <c r="A49" s="27"/>
      <c r="B49" s="22"/>
      <c r="C49" s="22"/>
      <c r="D49" s="22"/>
      <c r="G49" s="21"/>
      <c r="K49" s="24"/>
      <c r="L49" s="24"/>
      <c r="M49" s="22"/>
      <c r="N49" s="22"/>
    </row>
    <row r="50" spans="1:14" x14ac:dyDescent="0.3">
      <c r="A50" s="27"/>
      <c r="B50" s="22"/>
      <c r="C50" s="22"/>
      <c r="D50" s="22"/>
      <c r="G50" s="21"/>
      <c r="K50" s="24"/>
      <c r="L50" s="24"/>
      <c r="M50" s="22"/>
      <c r="N50" s="22"/>
    </row>
    <row r="51" spans="1:14" x14ac:dyDescent="0.3">
      <c r="A51" s="27"/>
      <c r="B51" s="22"/>
      <c r="C51" s="22"/>
      <c r="D51" s="22"/>
      <c r="G51" s="21"/>
      <c r="K51" s="24"/>
      <c r="L51" s="24"/>
      <c r="M51" s="22"/>
      <c r="N51" s="22"/>
    </row>
    <row r="52" spans="1:14" x14ac:dyDescent="0.3">
      <c r="A52" s="27"/>
      <c r="B52" s="22"/>
      <c r="C52" s="22"/>
      <c r="D52" s="22"/>
      <c r="G52" s="21"/>
      <c r="K52" s="24"/>
      <c r="L52" s="24"/>
      <c r="M52" s="22"/>
      <c r="N52" s="22"/>
    </row>
    <row r="53" spans="1:14" x14ac:dyDescent="0.3">
      <c r="A53" s="27"/>
      <c r="B53" s="22"/>
      <c r="C53" s="22"/>
      <c r="D53" s="22"/>
      <c r="G53" s="21"/>
      <c r="K53" s="24"/>
      <c r="L53" s="24"/>
      <c r="M53" s="22"/>
      <c r="N53" s="22"/>
    </row>
    <row r="54" spans="1:14" x14ac:dyDescent="0.3">
      <c r="A54" s="27"/>
      <c r="B54" s="22"/>
      <c r="C54" s="22"/>
      <c r="D54" s="22"/>
      <c r="G54" s="21"/>
      <c r="K54" s="24"/>
      <c r="L54" s="24"/>
      <c r="M54" s="22"/>
      <c r="N54" s="22"/>
    </row>
    <row r="55" spans="1:14" x14ac:dyDescent="0.3">
      <c r="A55" s="21"/>
      <c r="B55" s="22"/>
      <c r="C55" s="22"/>
      <c r="D55" s="22"/>
      <c r="G55" s="21"/>
      <c r="K55" s="24"/>
      <c r="L55" s="24"/>
      <c r="M55" s="22"/>
      <c r="N55" s="22"/>
    </row>
    <row r="56" spans="1:14" x14ac:dyDescent="0.3">
      <c r="A56" s="21"/>
      <c r="B56" s="22"/>
      <c r="C56" s="22"/>
      <c r="D56" s="22"/>
      <c r="G56" s="21"/>
      <c r="K56" s="24"/>
      <c r="L56" s="24"/>
      <c r="M56" s="22"/>
      <c r="N56" s="22"/>
    </row>
    <row r="57" spans="1:14" x14ac:dyDescent="0.3">
      <c r="A57" s="21"/>
      <c r="B57" s="27" t="s">
        <v>104</v>
      </c>
      <c r="C57" s="27" t="s">
        <v>106</v>
      </c>
      <c r="D57" s="27" t="s">
        <v>105</v>
      </c>
      <c r="G57" s="21"/>
    </row>
    <row r="58" spans="1:14" x14ac:dyDescent="0.3">
      <c r="A58" s="21"/>
      <c r="B58" s="22">
        <v>-0.48162612073966227</v>
      </c>
      <c r="C58" s="22">
        <v>-0.22027876348280398</v>
      </c>
      <c r="D58" s="22">
        <v>-0.53394855837173716</v>
      </c>
      <c r="G58" s="21"/>
    </row>
    <row r="59" spans="1:14" x14ac:dyDescent="0.3">
      <c r="A59" s="21"/>
      <c r="B59" s="22">
        <v>-0.24511249785450751</v>
      </c>
      <c r="C59" s="22">
        <v>1.8694799261141266E-2</v>
      </c>
      <c r="D59" s="22">
        <v>-4.0553039024040075E-2</v>
      </c>
      <c r="G59" s="21"/>
    </row>
    <row r="60" spans="1:14" x14ac:dyDescent="0.3">
      <c r="A60" s="21"/>
      <c r="B60" s="22">
        <v>-0.70561623968621245</v>
      </c>
      <c r="C60" s="22">
        <v>-0.65248983730922072</v>
      </c>
      <c r="D60" s="22">
        <v>-0.79939636244187895</v>
      </c>
      <c r="G60" s="21"/>
    </row>
    <row r="61" spans="1:14" x14ac:dyDescent="0.3">
      <c r="A61" s="21"/>
      <c r="B61" s="22">
        <v>-0.71393117875588341</v>
      </c>
      <c r="C61" s="22">
        <v>-9.1661183116693468E-2</v>
      </c>
      <c r="D61" s="22">
        <v>-0.8104700107135353</v>
      </c>
      <c r="G61" s="21"/>
    </row>
    <row r="62" spans="1:14" x14ac:dyDescent="0.3">
      <c r="A62" s="21"/>
      <c r="B62" s="22">
        <v>-0.35722663002315308</v>
      </c>
      <c r="C62" s="22">
        <v>6.2047217633387219E-3</v>
      </c>
      <c r="D62" s="22">
        <v>-0.33148001573489322</v>
      </c>
      <c r="G62" s="21"/>
    </row>
    <row r="63" spans="1:14" x14ac:dyDescent="0.3">
      <c r="A63" s="21"/>
      <c r="B63" s="22">
        <v>-1.0296419842370834</v>
      </c>
      <c r="C63" s="22">
        <v>-0.38975542955069287</v>
      </c>
      <c r="D63" s="22">
        <v>-1.1870656590143058</v>
      </c>
      <c r="G63" s="21"/>
    </row>
  </sheetData>
  <sortState xmlns:xlrd2="http://schemas.microsoft.com/office/spreadsheetml/2017/richdata2" ref="S2:T29">
    <sortCondition descending="1" ref="T2:T29"/>
  </sortState>
  <conditionalFormatting sqref="H2:H15 H17:H2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0:M30 L32:M36 L31 M37:N56">
    <cfRule type="colorScale" priority="6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3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3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">
    <cfRule type="colorScale" priority="6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8 N20:N2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8 P20:P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F301-531D-44A0-A237-30638E838913}">
  <dimension ref="A1:N31"/>
  <sheetViews>
    <sheetView zoomScale="70" zoomScaleNormal="70" workbookViewId="0"/>
  </sheetViews>
  <sheetFormatPr baseColWidth="10" defaultRowHeight="14.4" x14ac:dyDescent="0.3"/>
  <cols>
    <col min="1" max="1" width="18" style="26" bestFit="1" customWidth="1"/>
    <col min="2" max="5" width="5.5" style="21" bestFit="1" customWidth="1"/>
    <col min="6" max="6" width="9.8984375" style="21" bestFit="1" customWidth="1"/>
    <col min="7" max="7" width="8.296875" style="4" customWidth="1"/>
    <col min="8" max="8" width="16.5" style="4" bestFit="1" customWidth="1"/>
    <col min="9" max="10" width="5.796875" style="4" bestFit="1" customWidth="1"/>
    <col min="11" max="11" width="5.296875" style="4" customWidth="1"/>
    <col min="12" max="12" width="16.5" style="37" bestFit="1" customWidth="1"/>
    <col min="13" max="14" width="5.796875" style="3" bestFit="1" customWidth="1"/>
    <col min="15" max="16384" width="11.19921875" style="4"/>
  </cols>
  <sheetData>
    <row r="1" spans="1:14" s="15" customFormat="1" x14ac:dyDescent="0.3">
      <c r="A1" s="95" t="s">
        <v>339</v>
      </c>
      <c r="B1" s="13" t="s">
        <v>230</v>
      </c>
      <c r="C1" s="13" t="s">
        <v>228</v>
      </c>
      <c r="D1" s="13" t="s">
        <v>229</v>
      </c>
      <c r="E1" s="13" t="s">
        <v>319</v>
      </c>
      <c r="F1" s="14" t="s">
        <v>90</v>
      </c>
      <c r="H1" s="101"/>
      <c r="I1" s="18" t="s">
        <v>320</v>
      </c>
      <c r="J1" s="99" t="s">
        <v>322</v>
      </c>
      <c r="L1" s="103"/>
      <c r="M1" s="18" t="s">
        <v>320</v>
      </c>
      <c r="N1" s="18" t="s">
        <v>322</v>
      </c>
    </row>
    <row r="2" spans="1:14" x14ac:dyDescent="0.3">
      <c r="A2" s="19" t="s">
        <v>60</v>
      </c>
      <c r="B2" s="20">
        <v>8.1231089617464877E-2</v>
      </c>
      <c r="C2" s="20">
        <v>9.1225856492393675E-2</v>
      </c>
      <c r="D2" s="20">
        <v>-2.6845814514810801E-2</v>
      </c>
      <c r="E2" s="20">
        <v>4.8360722728327032E-2</v>
      </c>
      <c r="F2" s="20">
        <v>6.19158708382491E-2</v>
      </c>
      <c r="H2" s="102" t="s">
        <v>96</v>
      </c>
      <c r="I2" s="23">
        <v>0.4049122807826851</v>
      </c>
      <c r="J2" s="23">
        <v>0.52856629611983807</v>
      </c>
      <c r="L2" s="37" t="s">
        <v>50</v>
      </c>
      <c r="M2" s="23">
        <v>0.33608572072751081</v>
      </c>
      <c r="N2" s="23">
        <v>0.54630629077499915</v>
      </c>
    </row>
    <row r="3" spans="1:14" x14ac:dyDescent="0.3">
      <c r="A3" s="19" t="s">
        <v>48</v>
      </c>
      <c r="B3" s="20">
        <v>-0.18892446511258071</v>
      </c>
      <c r="C3" s="20">
        <v>0.14081679310692224</v>
      </c>
      <c r="D3" s="20">
        <v>3.5048792168746713E-2</v>
      </c>
      <c r="E3" s="20">
        <v>-9.4787391137205038E-2</v>
      </c>
      <c r="F3" s="20">
        <v>0.11489436038136368</v>
      </c>
      <c r="H3" s="102" t="s">
        <v>50</v>
      </c>
      <c r="I3" s="23">
        <v>0.33608572072751081</v>
      </c>
      <c r="J3" s="23">
        <v>0.54630629077499915</v>
      </c>
      <c r="L3" s="37" t="s">
        <v>163</v>
      </c>
      <c r="M3" s="23">
        <v>0.21056713028861951</v>
      </c>
      <c r="N3" s="23">
        <v>0.54226638108439218</v>
      </c>
    </row>
    <row r="4" spans="1:14" x14ac:dyDescent="0.3">
      <c r="A4" s="19" t="s">
        <v>160</v>
      </c>
      <c r="B4" s="20">
        <v>-1.3512152472168406E-2</v>
      </c>
      <c r="C4" s="20">
        <v>2.3054802963716106E-2</v>
      </c>
      <c r="D4" s="20">
        <v>-4.6698716015428493E-2</v>
      </c>
      <c r="E4" s="20">
        <v>-2.2555467632387895E-2</v>
      </c>
      <c r="F4" s="20">
        <v>2.6455284770925222E-2</v>
      </c>
      <c r="H4" s="102" t="s">
        <v>166</v>
      </c>
      <c r="I4" s="23">
        <v>0.24428416086996749</v>
      </c>
      <c r="J4" s="23">
        <v>0.52096514716990705</v>
      </c>
      <c r="L4" s="37" t="s">
        <v>96</v>
      </c>
      <c r="M4" s="23">
        <v>0.4049122807826851</v>
      </c>
      <c r="N4" s="23">
        <v>0.52856629611983807</v>
      </c>
    </row>
    <row r="5" spans="1:14" x14ac:dyDescent="0.3">
      <c r="A5" s="19" t="s">
        <v>49</v>
      </c>
      <c r="B5" s="20">
        <v>-4.0481993551298397E-2</v>
      </c>
      <c r="C5" s="20">
        <v>-0.19513930518680753</v>
      </c>
      <c r="D5" s="20">
        <v>-0.10550854982145776</v>
      </c>
      <c r="E5" s="20">
        <v>-0.17247940788350641</v>
      </c>
      <c r="F5" s="20">
        <v>0.12840231411076752</v>
      </c>
      <c r="H5" s="102" t="s">
        <v>161</v>
      </c>
      <c r="I5" s="23">
        <v>0.24348642886405306</v>
      </c>
      <c r="J5" s="23">
        <v>0.50194631407683821</v>
      </c>
      <c r="L5" s="37" t="s">
        <v>166</v>
      </c>
      <c r="M5" s="23">
        <v>0.24428416086996749</v>
      </c>
      <c r="N5" s="23">
        <v>0.52096514716990705</v>
      </c>
    </row>
    <row r="6" spans="1:14" x14ac:dyDescent="0.3">
      <c r="A6" s="19" t="s">
        <v>50</v>
      </c>
      <c r="B6" s="20">
        <v>7.4459884986672692E-2</v>
      </c>
      <c r="C6" s="20">
        <v>3.8168589824053356E-2</v>
      </c>
      <c r="D6" s="20">
        <v>3.0773346871553166E-2</v>
      </c>
      <c r="E6" s="20">
        <v>-9.2142655353318073E-2</v>
      </c>
      <c r="F6" s="20">
        <v>5.8886119258899319E-2</v>
      </c>
      <c r="H6" s="102" t="s">
        <v>163</v>
      </c>
      <c r="I6" s="23">
        <v>0.21056713028861951</v>
      </c>
      <c r="J6" s="23">
        <v>0.54226638108439218</v>
      </c>
      <c r="L6" s="37" t="s">
        <v>161</v>
      </c>
      <c r="M6" s="23">
        <v>0.24348642886405306</v>
      </c>
      <c r="N6" s="23">
        <v>0.50194631407683821</v>
      </c>
    </row>
    <row r="7" spans="1:14" x14ac:dyDescent="0.3">
      <c r="A7" s="19" t="s">
        <v>97</v>
      </c>
      <c r="B7" s="20">
        <v>5.2832957303927328E-3</v>
      </c>
      <c r="C7" s="20">
        <v>3.2760178616218952E-2</v>
      </c>
      <c r="D7" s="20">
        <v>-9.7826441638386805E-3</v>
      </c>
      <c r="E7" s="20">
        <v>-8.7760263221795226E-2</v>
      </c>
      <c r="F7" s="20">
        <v>3.3896595433061394E-2</v>
      </c>
      <c r="H7" s="102" t="s">
        <v>0</v>
      </c>
      <c r="I7" s="23">
        <v>0.17708093903435171</v>
      </c>
      <c r="J7" s="23">
        <v>0.48783197794869299</v>
      </c>
      <c r="L7" s="37" t="s">
        <v>0</v>
      </c>
      <c r="M7" s="23">
        <v>0.17708093903435171</v>
      </c>
      <c r="N7" s="23">
        <v>0.48783197794869299</v>
      </c>
    </row>
    <row r="8" spans="1:14" x14ac:dyDescent="0.3">
      <c r="A8" s="19" t="s">
        <v>161</v>
      </c>
      <c r="B8" s="20">
        <v>-0.24925821180514152</v>
      </c>
      <c r="C8" s="20">
        <v>-2.5696600740762649E-2</v>
      </c>
      <c r="D8" s="20">
        <v>-6.3987283372280088E-3</v>
      </c>
      <c r="E8" s="20">
        <v>-4.4746077272593436E-2</v>
      </c>
      <c r="F8" s="20">
        <v>8.1524904538931395E-2</v>
      </c>
      <c r="H8" s="102" t="s">
        <v>5</v>
      </c>
      <c r="I8" s="23">
        <v>0.16801617395857396</v>
      </c>
      <c r="J8" s="23">
        <v>0.45628913509387037</v>
      </c>
      <c r="L8" s="37" t="s">
        <v>5</v>
      </c>
      <c r="M8" s="23">
        <v>0.16801617395857396</v>
      </c>
      <c r="N8" s="23">
        <v>0.45628913509387037</v>
      </c>
    </row>
    <row r="9" spans="1:14" x14ac:dyDescent="0.3">
      <c r="A9" s="19" t="s">
        <v>51</v>
      </c>
      <c r="B9" s="20">
        <v>-4.1241787223164468E-2</v>
      </c>
      <c r="C9" s="20">
        <v>-4.8402565142035378E-2</v>
      </c>
      <c r="D9" s="20">
        <v>-4.6624991267196103E-2</v>
      </c>
      <c r="E9" s="20">
        <v>-0.10034716632896555</v>
      </c>
      <c r="F9" s="20">
        <v>5.915412749034038E-2</v>
      </c>
      <c r="H9" s="102" t="s">
        <v>94</v>
      </c>
      <c r="I9" s="23">
        <v>0.15656200145914606</v>
      </c>
      <c r="J9" s="23">
        <v>0.30634514610844132</v>
      </c>
      <c r="L9" s="37" t="s">
        <v>59</v>
      </c>
      <c r="M9" s="23">
        <v>9.3126189649346214E-2</v>
      </c>
      <c r="N9" s="23">
        <v>0.4290221637625678</v>
      </c>
    </row>
    <row r="10" spans="1:14" x14ac:dyDescent="0.3">
      <c r="A10" s="19" t="s">
        <v>57</v>
      </c>
      <c r="B10" s="20">
        <v>3.3308758374992024E-2</v>
      </c>
      <c r="C10" s="20">
        <v>-2.7120826040092683E-2</v>
      </c>
      <c r="D10" s="20">
        <v>7.4337228923400181E-2</v>
      </c>
      <c r="E10" s="20">
        <v>-5.6247369512145047E-2</v>
      </c>
      <c r="F10" s="20">
        <v>4.7753545712657483E-2</v>
      </c>
      <c r="H10" s="102" t="s">
        <v>95</v>
      </c>
      <c r="I10" s="23">
        <v>0.14646229821014237</v>
      </c>
      <c r="J10" s="23">
        <v>0.39882951241659381</v>
      </c>
      <c r="L10" s="37" t="s">
        <v>95</v>
      </c>
      <c r="M10" s="23">
        <v>0.14646229821014237</v>
      </c>
      <c r="N10" s="23">
        <v>0.39882951241659381</v>
      </c>
    </row>
    <row r="11" spans="1:14" x14ac:dyDescent="0.3">
      <c r="A11" s="19" t="s">
        <v>88</v>
      </c>
      <c r="B11" s="20">
        <v>-0.30387877312648676</v>
      </c>
      <c r="C11" s="20">
        <v>-5.5718640390948287E-2</v>
      </c>
      <c r="D11" s="20">
        <v>-3.9540083797671863E-2</v>
      </c>
      <c r="E11" s="20">
        <v>-0.1223797468060204</v>
      </c>
      <c r="F11" s="20">
        <v>0.13037931103028183</v>
      </c>
      <c r="H11" s="102" t="s">
        <v>153</v>
      </c>
      <c r="I11" s="23">
        <v>0.12579349271646789</v>
      </c>
      <c r="J11" s="23">
        <v>0.12532954306336569</v>
      </c>
      <c r="L11" s="37" t="s">
        <v>60</v>
      </c>
      <c r="M11" s="23">
        <v>-7.7089405017479254E-2</v>
      </c>
      <c r="N11" s="23">
        <v>0.36841922923516207</v>
      </c>
    </row>
    <row r="12" spans="1:14" x14ac:dyDescent="0.3">
      <c r="A12" s="19" t="s">
        <v>162</v>
      </c>
      <c r="B12" s="20">
        <v>-4.8499020078199659E-2</v>
      </c>
      <c r="C12" s="20">
        <v>8.8235553579829543E-3</v>
      </c>
      <c r="D12" s="20">
        <v>-1.5826793235998386E-2</v>
      </c>
      <c r="E12" s="20">
        <v>-8.6072081160377872E-2</v>
      </c>
      <c r="F12" s="20">
        <v>3.9805362458139718E-2</v>
      </c>
      <c r="H12" s="102" t="s">
        <v>49</v>
      </c>
      <c r="I12" s="23">
        <v>0.12410138822007692</v>
      </c>
      <c r="J12" s="23">
        <v>0.30495857008276328</v>
      </c>
      <c r="L12" s="37" t="s">
        <v>1</v>
      </c>
      <c r="M12" s="23">
        <v>4.4621984543738141E-2</v>
      </c>
      <c r="N12" s="23">
        <v>0.34242659339629328</v>
      </c>
    </row>
    <row r="13" spans="1:14" x14ac:dyDescent="0.3">
      <c r="A13" s="19" t="s">
        <v>96</v>
      </c>
      <c r="B13" s="20">
        <v>-0.13636421074868432</v>
      </c>
      <c r="C13" s="20">
        <v>3.6463401968378856E-2</v>
      </c>
      <c r="D13" s="20">
        <v>1.7322668612035259E-2</v>
      </c>
      <c r="E13" s="20">
        <v>-9.9901708646928836E-2</v>
      </c>
      <c r="F13" s="20">
        <v>7.2512997494006817E-2</v>
      </c>
      <c r="H13" s="102" t="s">
        <v>51</v>
      </c>
      <c r="I13" s="23">
        <v>0.10906794659797887</v>
      </c>
      <c r="J13" s="23">
        <v>0.2855175500769549</v>
      </c>
      <c r="L13" s="103" t="s">
        <v>91</v>
      </c>
      <c r="M13" s="84">
        <v>8.3311543066378987E-2</v>
      </c>
      <c r="N13" s="84">
        <v>0.31519720057665324</v>
      </c>
    </row>
    <row r="14" spans="1:14" x14ac:dyDescent="0.3">
      <c r="A14" s="19" t="s">
        <v>8</v>
      </c>
      <c r="B14" s="20">
        <v>3.8925358352349072E-3</v>
      </c>
      <c r="C14" s="20">
        <v>4.8003334801246217E-2</v>
      </c>
      <c r="D14" s="20">
        <v>5.3547274878508862E-2</v>
      </c>
      <c r="E14" s="20">
        <v>5.2724518587425898E-2</v>
      </c>
      <c r="F14" s="20">
        <v>3.9541916025603974E-2</v>
      </c>
      <c r="H14" s="102" t="s">
        <v>59</v>
      </c>
      <c r="I14" s="23">
        <v>9.3126189649346214E-2</v>
      </c>
      <c r="J14" s="23">
        <v>0.4290221637625678</v>
      </c>
      <c r="L14" s="37" t="s">
        <v>94</v>
      </c>
      <c r="M14" s="23">
        <v>0.15656200145914606</v>
      </c>
      <c r="N14" s="23">
        <v>0.30634514610844132</v>
      </c>
    </row>
    <row r="15" spans="1:14" x14ac:dyDescent="0.3">
      <c r="A15" s="19" t="s">
        <v>163</v>
      </c>
      <c r="B15" s="20">
        <v>-0.16066267399331402</v>
      </c>
      <c r="C15" s="20">
        <v>-9.2494557345845392E-3</v>
      </c>
      <c r="D15" s="20">
        <v>2.0691304836382294E-2</v>
      </c>
      <c r="E15" s="20">
        <v>-6.0637952177796883E-2</v>
      </c>
      <c r="F15" s="20">
        <v>6.2810346685519436E-2</v>
      </c>
      <c r="H15" s="103" t="s">
        <v>91</v>
      </c>
      <c r="I15" s="84">
        <v>8.3311543066378987E-2</v>
      </c>
      <c r="J15" s="84">
        <v>0.31519720057665324</v>
      </c>
      <c r="L15" s="37" t="s">
        <v>49</v>
      </c>
      <c r="M15" s="23">
        <v>0.12410138822007692</v>
      </c>
      <c r="N15" s="23">
        <v>0.30495857008276328</v>
      </c>
    </row>
    <row r="16" spans="1:14" x14ac:dyDescent="0.3">
      <c r="A16" s="19" t="s">
        <v>52</v>
      </c>
      <c r="B16" s="20">
        <v>-5.3817419450026195E-2</v>
      </c>
      <c r="C16" s="20">
        <v>-7.4474538308243216E-2</v>
      </c>
      <c r="D16" s="20">
        <v>-4.7016299437237841E-2</v>
      </c>
      <c r="E16" s="20">
        <v>-9.4957116810689385E-2</v>
      </c>
      <c r="F16" s="20">
        <v>6.7566343501549164E-2</v>
      </c>
      <c r="H16" s="102" t="s">
        <v>52</v>
      </c>
      <c r="I16" s="23">
        <v>7.5275986989202043E-2</v>
      </c>
      <c r="J16" s="23">
        <v>0.21597922979076636</v>
      </c>
      <c r="L16" s="37" t="s">
        <v>2</v>
      </c>
      <c r="M16" s="23">
        <v>-6.3357843975968262E-2</v>
      </c>
      <c r="N16" s="23">
        <v>0.3038144425689755</v>
      </c>
    </row>
    <row r="17" spans="1:14" x14ac:dyDescent="0.3">
      <c r="A17" s="19" t="s">
        <v>164</v>
      </c>
      <c r="B17" s="20">
        <v>0.20788829199079492</v>
      </c>
      <c r="C17" s="20">
        <v>5.4300411129300077E-2</v>
      </c>
      <c r="D17" s="20">
        <v>7.1340597950933171E-2</v>
      </c>
      <c r="E17" s="20">
        <v>-3.4330017445164875E-2</v>
      </c>
      <c r="F17" s="20">
        <v>9.196482962904827E-2</v>
      </c>
      <c r="H17" s="102" t="s">
        <v>88</v>
      </c>
      <c r="I17" s="23">
        <v>6.2453909655609818E-2</v>
      </c>
      <c r="J17" s="23">
        <v>0.21867902609347697</v>
      </c>
      <c r="L17" s="37" t="s">
        <v>51</v>
      </c>
      <c r="M17" s="23">
        <v>0.10906794659797887</v>
      </c>
      <c r="N17" s="23">
        <v>0.2855175500769549</v>
      </c>
    </row>
    <row r="18" spans="1:14" x14ac:dyDescent="0.3">
      <c r="A18" s="19" t="s">
        <v>5</v>
      </c>
      <c r="B18" s="20">
        <v>-2.5057612636086284E-2</v>
      </c>
      <c r="C18" s="20">
        <v>1.507001575724894E-3</v>
      </c>
      <c r="D18" s="20">
        <v>1.3123352579529984E-2</v>
      </c>
      <c r="E18" s="20">
        <v>-9.8751382668880505E-2</v>
      </c>
      <c r="F18" s="20">
        <v>3.4609837365055421E-2</v>
      </c>
      <c r="H18" s="102" t="s">
        <v>1</v>
      </c>
      <c r="I18" s="23">
        <v>4.4621984543738141E-2</v>
      </c>
      <c r="J18" s="23">
        <v>0.34242659339629328</v>
      </c>
      <c r="L18" s="37" t="s">
        <v>48</v>
      </c>
      <c r="M18" s="23">
        <v>-9.8637080369027672E-2</v>
      </c>
      <c r="N18" s="23">
        <v>0.27854229251644569</v>
      </c>
    </row>
    <row r="19" spans="1:14" x14ac:dyDescent="0.3">
      <c r="A19" s="19" t="s">
        <v>94</v>
      </c>
      <c r="B19" s="20">
        <v>-0.15767207622692242</v>
      </c>
      <c r="C19" s="20">
        <v>5.0221333834032066E-2</v>
      </c>
      <c r="D19" s="20">
        <v>3.0489705600756676E-2</v>
      </c>
      <c r="E19" s="20">
        <v>-2.877697189252373E-2</v>
      </c>
      <c r="F19" s="20">
        <v>6.6790021888558718E-2</v>
      </c>
      <c r="H19" s="102" t="s">
        <v>164</v>
      </c>
      <c r="I19" s="23">
        <v>3.1322885706966237E-2</v>
      </c>
      <c r="J19" s="23">
        <v>0.1751714707955859</v>
      </c>
      <c r="L19" s="37" t="s">
        <v>160</v>
      </c>
      <c r="M19" s="23">
        <v>4.7676348950634918E-3</v>
      </c>
      <c r="N19" s="23">
        <v>0.2506455010574371</v>
      </c>
    </row>
    <row r="20" spans="1:14" x14ac:dyDescent="0.3">
      <c r="A20" s="19" t="s">
        <v>153</v>
      </c>
      <c r="B20" s="20">
        <v>-0.46625988603444996</v>
      </c>
      <c r="C20" s="20">
        <v>-0.23154868626618139</v>
      </c>
      <c r="D20" s="20">
        <v>-0.1133269739437386</v>
      </c>
      <c r="E20" s="20">
        <v>-8.6997453913610051E-2</v>
      </c>
      <c r="F20" s="20">
        <v>0.22453325003949498</v>
      </c>
      <c r="H20" s="102" t="s">
        <v>58</v>
      </c>
      <c r="I20" s="23">
        <v>2.4212411755651579E-2</v>
      </c>
      <c r="J20" s="23">
        <v>0.22777016694964047</v>
      </c>
      <c r="L20" s="37" t="s">
        <v>4</v>
      </c>
      <c r="M20" s="23">
        <v>-5.2166680844362767E-2</v>
      </c>
      <c r="N20" s="23">
        <v>0.23966359484818983</v>
      </c>
    </row>
    <row r="21" spans="1:14" x14ac:dyDescent="0.3">
      <c r="A21" s="19" t="s">
        <v>95</v>
      </c>
      <c r="B21" s="20">
        <v>3.6733374323263721E-2</v>
      </c>
      <c r="C21" s="20">
        <v>-1.5115419319469592E-3</v>
      </c>
      <c r="D21" s="20">
        <v>2.3014797139238832E-2</v>
      </c>
      <c r="E21" s="20">
        <v>-0.1242029236920023</v>
      </c>
      <c r="F21" s="20">
        <v>4.6365659271612951E-2</v>
      </c>
      <c r="H21" s="102" t="s">
        <v>97</v>
      </c>
      <c r="I21" s="23">
        <v>7.1010719277897405E-3</v>
      </c>
      <c r="J21" s="23">
        <v>0.22325140180222597</v>
      </c>
      <c r="L21" s="37" t="s">
        <v>58</v>
      </c>
      <c r="M21" s="23">
        <v>2.4212411755651579E-2</v>
      </c>
      <c r="N21" s="23">
        <v>0.22777016694964047</v>
      </c>
    </row>
    <row r="22" spans="1:14" x14ac:dyDescent="0.3">
      <c r="A22" s="19" t="s">
        <v>4</v>
      </c>
      <c r="B22" s="20">
        <v>-4.4853918134750884E-2</v>
      </c>
      <c r="C22" s="20">
        <v>2.2750220689186463E-2</v>
      </c>
      <c r="D22" s="20">
        <v>5.4248201240790711E-4</v>
      </c>
      <c r="E22" s="20">
        <v>-0.10477427540736031</v>
      </c>
      <c r="F22" s="20">
        <v>4.3230224060926387E-2</v>
      </c>
      <c r="H22" s="102" t="s">
        <v>160</v>
      </c>
      <c r="I22" s="23">
        <v>4.7676348950634918E-3</v>
      </c>
      <c r="J22" s="23">
        <v>0.2506455010574371</v>
      </c>
      <c r="L22" s="37" t="s">
        <v>97</v>
      </c>
      <c r="M22" s="23">
        <v>7.1010719277897405E-3</v>
      </c>
      <c r="N22" s="23">
        <v>0.22325140180222597</v>
      </c>
    </row>
    <row r="23" spans="1:14" x14ac:dyDescent="0.3">
      <c r="A23" s="19" t="s">
        <v>166</v>
      </c>
      <c r="B23" s="20">
        <v>-0.24708187998593892</v>
      </c>
      <c r="C23" s="20">
        <v>-8.2057126050293416E-2</v>
      </c>
      <c r="D23" s="20">
        <v>-1.6207405210790494E-2</v>
      </c>
      <c r="E23" s="20">
        <v>-9.432271768141702E-2</v>
      </c>
      <c r="F23" s="20">
        <v>0.10991728223210998</v>
      </c>
      <c r="H23" s="102" t="s">
        <v>162</v>
      </c>
      <c r="I23" s="23">
        <v>-8.397690743665304E-3</v>
      </c>
      <c r="J23" s="23">
        <v>9.4069446584151575E-2</v>
      </c>
      <c r="L23" s="37" t="s">
        <v>88</v>
      </c>
      <c r="M23" s="23">
        <v>6.2453909655609818E-2</v>
      </c>
      <c r="N23" s="23">
        <v>0.21867902609347697</v>
      </c>
    </row>
    <row r="24" spans="1:14" x14ac:dyDescent="0.3">
      <c r="A24" s="19" t="s">
        <v>2</v>
      </c>
      <c r="B24" s="20">
        <v>-0.2701086361377234</v>
      </c>
      <c r="C24" s="20">
        <v>-0.11005285746348453</v>
      </c>
      <c r="D24" s="20">
        <v>-4.5931417288853874E-2</v>
      </c>
      <c r="E24" s="20">
        <v>0.12012287547243139</v>
      </c>
      <c r="F24" s="20">
        <v>0.13655394659062331</v>
      </c>
      <c r="H24" s="102" t="s">
        <v>4</v>
      </c>
      <c r="I24" s="23">
        <v>-5.2166680844362767E-2</v>
      </c>
      <c r="J24" s="23">
        <v>0.23966359484818983</v>
      </c>
      <c r="L24" s="37" t="s">
        <v>52</v>
      </c>
      <c r="M24" s="23">
        <v>7.5275986989202043E-2</v>
      </c>
      <c r="N24" s="23">
        <v>0.21597922979076636</v>
      </c>
    </row>
    <row r="25" spans="1:14" x14ac:dyDescent="0.3">
      <c r="A25" s="19" t="s">
        <v>1</v>
      </c>
      <c r="B25" s="20">
        <v>4.9144504504006363E-2</v>
      </c>
      <c r="C25" s="20">
        <v>2.4805007502620009E-2</v>
      </c>
      <c r="D25" s="20">
        <v>-7.8153557443471026E-3</v>
      </c>
      <c r="E25" s="20">
        <v>-1.7017467924930276E-2</v>
      </c>
      <c r="F25" s="20">
        <v>2.4695583918975941E-2</v>
      </c>
      <c r="H25" s="102" t="s">
        <v>2</v>
      </c>
      <c r="I25" s="23">
        <v>-6.3357843975968262E-2</v>
      </c>
      <c r="J25" s="23">
        <v>0.3038144425689755</v>
      </c>
      <c r="L25" s="37" t="s">
        <v>164</v>
      </c>
      <c r="M25" s="23">
        <v>3.1322885706966237E-2</v>
      </c>
      <c r="N25" s="23">
        <v>0.1751714707955859</v>
      </c>
    </row>
    <row r="26" spans="1:14" x14ac:dyDescent="0.3">
      <c r="A26" s="19" t="s">
        <v>0</v>
      </c>
      <c r="B26" s="20">
        <v>4.4471509223267619E-2</v>
      </c>
      <c r="C26" s="20">
        <v>-4.2079162186735554E-2</v>
      </c>
      <c r="D26" s="20">
        <v>8.3670389620109833E-3</v>
      </c>
      <c r="E26" s="20">
        <v>-7.8647248670921405E-2</v>
      </c>
      <c r="F26" s="20">
        <v>4.3391239760733891E-2</v>
      </c>
      <c r="H26" s="102" t="s">
        <v>8</v>
      </c>
      <c r="I26" s="23">
        <v>-7.4500475192405158E-2</v>
      </c>
      <c r="J26" s="23">
        <v>0.10797054298310491</v>
      </c>
      <c r="L26" s="37" t="s">
        <v>153</v>
      </c>
      <c r="M26" s="23">
        <v>0.12579349271646789</v>
      </c>
      <c r="N26" s="23">
        <v>0.12532954306336569</v>
      </c>
    </row>
    <row r="27" spans="1:14" x14ac:dyDescent="0.3">
      <c r="A27" s="19" t="s">
        <v>59</v>
      </c>
      <c r="B27" s="20">
        <v>-0.16030245102376545</v>
      </c>
      <c r="C27" s="20">
        <v>6.4656246876991272E-2</v>
      </c>
      <c r="D27" s="20">
        <v>4.0877636356918372E-2</v>
      </c>
      <c r="E27" s="20">
        <v>-7.4518286277579074E-2</v>
      </c>
      <c r="F27" s="20">
        <v>8.5088655133813543E-2</v>
      </c>
      <c r="H27" s="102" t="s">
        <v>60</v>
      </c>
      <c r="I27" s="23">
        <v>-7.7089405017479254E-2</v>
      </c>
      <c r="J27" s="23">
        <v>0.36841922923516207</v>
      </c>
      <c r="L27" s="37" t="s">
        <v>8</v>
      </c>
      <c r="M27" s="23">
        <v>-7.4500475192405158E-2</v>
      </c>
      <c r="N27" s="23">
        <v>0.10797054298310491</v>
      </c>
    </row>
    <row r="28" spans="1:14" x14ac:dyDescent="0.3">
      <c r="A28" s="19" t="s">
        <v>58</v>
      </c>
      <c r="B28" s="20">
        <v>5.3780351047054531E-2</v>
      </c>
      <c r="C28" s="20">
        <v>1.3353896376030976E-2</v>
      </c>
      <c r="D28" s="20">
        <v>-2.8349418851436825E-2</v>
      </c>
      <c r="E28" s="20">
        <v>-7.4875716611985457E-2</v>
      </c>
      <c r="F28" s="20">
        <v>4.2589845721626947E-2</v>
      </c>
      <c r="H28" s="102" t="s">
        <v>48</v>
      </c>
      <c r="I28" s="23">
        <v>-9.8637080369027672E-2</v>
      </c>
      <c r="J28" s="23">
        <v>0.27854229251644569</v>
      </c>
      <c r="L28" s="37" t="s">
        <v>162</v>
      </c>
      <c r="M28" s="23">
        <v>-8.397690743665304E-3</v>
      </c>
      <c r="N28" s="23">
        <v>9.4069446584151575E-2</v>
      </c>
    </row>
    <row r="29" spans="1:14" x14ac:dyDescent="0.3">
      <c r="A29" s="19" t="s">
        <v>91</v>
      </c>
      <c r="B29" s="25">
        <v>-8.0731333143270106E-2</v>
      </c>
      <c r="C29" s="25">
        <v>-1.3206405031527372E-2</v>
      </c>
      <c r="D29" s="25">
        <v>-4.2135057778000624E-3</v>
      </c>
      <c r="E29" s="25">
        <v>-6.8437748925778752E-2</v>
      </c>
      <c r="F29" s="25">
        <v>7.3588996327101058E-2</v>
      </c>
      <c r="H29" s="102" t="s">
        <v>57</v>
      </c>
      <c r="I29" s="23">
        <v>-0.16574119791780056</v>
      </c>
      <c r="J29" s="23">
        <v>2.9747449168956708E-2</v>
      </c>
      <c r="L29" s="37" t="s">
        <v>57</v>
      </c>
      <c r="M29" s="23">
        <v>-0.16574119791780056</v>
      </c>
      <c r="N29" s="23">
        <v>2.9747449168956708E-2</v>
      </c>
    </row>
    <row r="30" spans="1:14" x14ac:dyDescent="0.3">
      <c r="A30" s="19" t="s">
        <v>99</v>
      </c>
      <c r="B30" s="25">
        <v>0.20788829199079492</v>
      </c>
      <c r="C30" s="25">
        <v>0.14081679310692224</v>
      </c>
      <c r="D30" s="25">
        <v>7.4337228923400181E-2</v>
      </c>
      <c r="E30" s="25">
        <v>0.12012287547243139</v>
      </c>
      <c r="F30" s="25">
        <v>0.22453325003949498</v>
      </c>
      <c r="H30" s="103" t="s">
        <v>99</v>
      </c>
      <c r="I30" s="23">
        <v>0.4049122807826851</v>
      </c>
      <c r="J30" s="23">
        <v>0.54630629077499915</v>
      </c>
      <c r="L30" s="103" t="s">
        <v>99</v>
      </c>
      <c r="M30" s="23">
        <v>0.4049122807826851</v>
      </c>
      <c r="N30" s="23">
        <v>0.54630629077499915</v>
      </c>
    </row>
    <row r="31" spans="1:14" x14ac:dyDescent="0.3">
      <c r="A31" s="19" t="s">
        <v>93</v>
      </c>
      <c r="B31" s="25">
        <v>-0.46625988603444996</v>
      </c>
      <c r="C31" s="25">
        <v>-0.23154868626618139</v>
      </c>
      <c r="D31" s="25">
        <v>-0.1133269739437386</v>
      </c>
      <c r="E31" s="25">
        <v>-0.17247940788350641</v>
      </c>
      <c r="F31" s="25">
        <v>2.4695583918975941E-2</v>
      </c>
      <c r="H31" s="103" t="s">
        <v>93</v>
      </c>
      <c r="I31" s="23">
        <v>-0.16574119791780056</v>
      </c>
      <c r="J31" s="23">
        <v>2.9747449168956708E-2</v>
      </c>
      <c r="L31" s="103" t="s">
        <v>93</v>
      </c>
      <c r="M31" s="23">
        <v>-0.16574119791780056</v>
      </c>
      <c r="N31" s="23">
        <v>2.9747449168956708E-2</v>
      </c>
    </row>
  </sheetData>
  <sortState xmlns:xlrd2="http://schemas.microsoft.com/office/spreadsheetml/2017/richdata2" ref="L2:N29">
    <sortCondition descending="1" ref="N2:N29"/>
  </sortState>
  <conditionalFormatting sqref="B2:B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max"/>
        <color rgb="FFFCFCFF"/>
        <color rgb="FFF8696B"/>
      </colorScale>
    </cfRule>
  </conditionalFormatting>
  <conditionalFormatting sqref="C2:C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FCFCFF"/>
        <color rgb="FFF8696B"/>
      </colorScale>
    </cfRule>
  </conditionalFormatting>
  <conditionalFormatting sqref="D2:D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max"/>
        <color rgb="FFFCFCFF"/>
        <color rgb="FFF8696B"/>
      </colorScale>
    </cfRule>
  </conditionalFormatting>
  <conditionalFormatting sqref="E2:E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max"/>
        <color rgb="FFFCFCFF"/>
        <color rgb="FFF8696B"/>
      </colorScale>
    </cfRule>
  </conditionalFormatting>
  <conditionalFormatting sqref="F2:F3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FCFCFF"/>
        <color rgb="FFF8696B"/>
      </colorScale>
    </cfRule>
  </conditionalFormatting>
  <conditionalFormatting sqref="I2:I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A6280-812A-42E8-AD1E-0760C09A7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4</vt:i4>
      </vt:variant>
    </vt:vector>
  </HeadingPairs>
  <TitlesOfParts>
    <vt:vector size="13" baseType="lpstr">
      <vt:lpstr>discography</vt:lpstr>
      <vt:lpstr>data_seg</vt:lpstr>
      <vt:lpstr>data_bpb</vt:lpstr>
      <vt:lpstr>tpo_bars</vt:lpstr>
      <vt:lpstr>tpo+dev_bars_seg_sec</vt:lpstr>
      <vt:lpstr>tpo_overview</vt:lpstr>
      <vt:lpstr>main_tpo_sec</vt:lpstr>
      <vt:lpstr>rit</vt:lpstr>
      <vt:lpstr>dev</vt:lpstr>
      <vt:lpstr>dev!Druckbereich</vt:lpstr>
      <vt:lpstr>tpo_overview!Druckbereich</vt:lpstr>
      <vt:lpstr>dev!Print_Area</vt:lpstr>
      <vt:lpstr>tpo_overview!Print_Area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Chrtistian Utz</dc:creator>
  <cp:lastModifiedBy>Christian Utz</cp:lastModifiedBy>
  <cp:lastPrinted>2022-12-01T15:20:31Z</cp:lastPrinted>
  <dcterms:created xsi:type="dcterms:W3CDTF">2021-09-24T09:20:41Z</dcterms:created>
  <dcterms:modified xsi:type="dcterms:W3CDTF">2022-12-05T10:35:10Z</dcterms:modified>
</cp:coreProperties>
</file>