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13_ncr:1_{BFDE1C00-D47A-485F-BC4B-EE3F72ADE125}" xr6:coauthVersionLast="47" xr6:coauthVersionMax="47" xr10:uidLastSave="{00000000-0000-0000-0000-000000000000}"/>
  <bookViews>
    <workbookView xWindow="-110" yWindow="-21710" windowWidth="38620" windowHeight="21100" xr2:uid="{36C8049D-D6AE-4CCF-9C1B-52278DA3E2C7}"/>
  </bookViews>
  <sheets>
    <sheet name="Sheet1" sheetId="1" r:id="rId1"/>
  </sheets>
  <definedNames>
    <definedName name="_xlnm._FilterDatabase" localSheetId="0" hidden="1">Sheet1!$B$1:$C$73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C100" i="1"/>
  <c r="F100" i="1"/>
  <c r="J100" i="1"/>
  <c r="M100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O79" i="1"/>
  <c r="O80" i="1"/>
  <c r="O81" i="1"/>
  <c r="O82" i="1"/>
  <c r="O83" i="1"/>
  <c r="O100" i="1" s="1"/>
  <c r="P101" i="1" s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78" i="1"/>
  <c r="T100" i="1"/>
  <c r="Q100" i="1"/>
  <c r="R100" i="1" l="1"/>
  <c r="S101" i="1" s="1"/>
  <c r="R102" i="1" s="1"/>
  <c r="K100" i="1"/>
  <c r="L101" i="1" s="1"/>
  <c r="H100" i="1"/>
  <c r="I101" i="1" s="1"/>
  <c r="D100" i="1"/>
  <c r="E101" i="1" s="1"/>
  <c r="A100" i="1"/>
  <c r="B101" i="1" s="1"/>
  <c r="D102" i="1" s="1"/>
  <c r="K102" i="1" l="1"/>
</calcChain>
</file>

<file path=xl/sharedStrings.xml><?xml version="1.0" encoding="utf-8"?>
<sst xmlns="http://schemas.openxmlformats.org/spreadsheetml/2006/main" count="119" uniqueCount="97">
  <si>
    <t>Sample_ID</t>
  </si>
  <si>
    <t>HC3_D5_18O-7</t>
  </si>
  <si>
    <t>HB3_D1_18O-7</t>
  </si>
  <si>
    <t>AB9_D3_18O-7</t>
  </si>
  <si>
    <t>AB4_D1_18O-7</t>
  </si>
  <si>
    <t>AB7_D3_18O-7</t>
  </si>
  <si>
    <t>AC4_D3_18O-7</t>
  </si>
  <si>
    <t>HA9_D3_18O-7</t>
  </si>
  <si>
    <t>AC9_D3_18O-7</t>
  </si>
  <si>
    <t>HC4_D1_18O-7</t>
  </si>
  <si>
    <t>AA9_D1_18O-7</t>
  </si>
  <si>
    <t>AA7_D1_18O-7</t>
  </si>
  <si>
    <t>AB7_D1_18O-7</t>
  </si>
  <si>
    <t>AA3_D3_18O-7</t>
  </si>
  <si>
    <t>AC9_D1_18O-7</t>
  </si>
  <si>
    <t>HA8_D3_18O-7</t>
  </si>
  <si>
    <t>AC3_D3_18O-7</t>
  </si>
  <si>
    <t>HB4_D3_18O-7</t>
  </si>
  <si>
    <t>AB3_D3_18O-7</t>
  </si>
  <si>
    <t>HC8_D1_18O-7</t>
  </si>
  <si>
    <t>AA9_D5_18O-7</t>
  </si>
  <si>
    <t>HC9_D5_18O-7</t>
  </si>
  <si>
    <t>HB9_D1_18O-7</t>
  </si>
  <si>
    <t>HB4_D5_18O-7</t>
  </si>
  <si>
    <t>HA3_D3_18O-7</t>
  </si>
  <si>
    <t>HB8_D1_18O-7</t>
  </si>
  <si>
    <t>AC3_D1_18O-7</t>
  </si>
  <si>
    <t>AB9_D1_18O-7</t>
  </si>
  <si>
    <t>HB5_D5_16O-7</t>
  </si>
  <si>
    <t>AC3_D5_16O-7</t>
  </si>
  <si>
    <t>AB9_D5_16O-7</t>
  </si>
  <si>
    <t>HB8_D3_16O-7</t>
  </si>
  <si>
    <t>AB3_D3_16O-7</t>
  </si>
  <si>
    <t>AC3_D1_16O-7</t>
  </si>
  <si>
    <t>HA8_D1_16O-7</t>
  </si>
  <si>
    <t>AB9_D1_16O-7</t>
  </si>
  <si>
    <t>HB5_D1_16O-7</t>
  </si>
  <si>
    <t>AB4_D3_18O-7</t>
  </si>
  <si>
    <t>AB9_D5_18O-7</t>
  </si>
  <si>
    <t>AC7_D1_18O-7</t>
  </si>
  <si>
    <t>HC9_D1_18O-7</t>
  </si>
  <si>
    <t>HB9_D5_18O-7</t>
  </si>
  <si>
    <t>AC7_D3_18O-7</t>
  </si>
  <si>
    <t>HC3_D3_18O-7</t>
  </si>
  <si>
    <t>AA3_D1_18O-7</t>
  </si>
  <si>
    <t>HA4_D3_18O-7</t>
  </si>
  <si>
    <t>AA4_D3_18O-7</t>
  </si>
  <si>
    <t>HA4_D1_18O-7</t>
  </si>
  <si>
    <t>AA7_D3_18O-7</t>
  </si>
  <si>
    <t>AC7_D5_16O-7</t>
  </si>
  <si>
    <t>HC5_D5_16O-7</t>
  </si>
  <si>
    <t>AC5_D5_16O-7</t>
  </si>
  <si>
    <t>HB8_D5_16O-7</t>
  </si>
  <si>
    <t>HC4_D3_16O-7</t>
  </si>
  <si>
    <t>AC7_D3_16O-7</t>
  </si>
  <si>
    <t>HB9_D1_16O-7</t>
  </si>
  <si>
    <t>HC4_D1_16O-7</t>
  </si>
  <si>
    <t>AA7_D1_16O-7</t>
  </si>
  <si>
    <t>AC5_D1_16O-7</t>
  </si>
  <si>
    <t>AC3_D3_16O-7</t>
  </si>
  <si>
    <t>HB4_D5_16O-7</t>
  </si>
  <si>
    <t>AC4_D1_16O-7</t>
  </si>
  <si>
    <t>HB3_D1_16O-7</t>
  </si>
  <si>
    <t>HA8_D5_16O-7</t>
  </si>
  <si>
    <t>AB5_D5_16O-7</t>
  </si>
  <si>
    <t>HA5_D5_16O-7</t>
  </si>
  <si>
    <t>AB7_D3_16O-7</t>
  </si>
  <si>
    <t>HA8_D3_16O-7</t>
  </si>
  <si>
    <t>AC4_D3_16O-7</t>
  </si>
  <si>
    <t>AB9_D3_16O-7</t>
  </si>
  <si>
    <t>AC5_D3_16O-7</t>
  </si>
  <si>
    <t>HA9_D3_16O-7</t>
  </si>
  <si>
    <t>HC3_D3_16O-7</t>
  </si>
  <si>
    <t>Name</t>
  </si>
  <si>
    <t>Well Location</t>
  </si>
  <si>
    <t>CsCl g/ml</t>
  </si>
  <si>
    <t>DNA (ng/ul)</t>
  </si>
  <si>
    <t>3949-density</t>
  </si>
  <si>
    <t>3949-conc</t>
  </si>
  <si>
    <t>3962-density</t>
  </si>
  <si>
    <t>3962-conc</t>
  </si>
  <si>
    <t>3947-density</t>
  </si>
  <si>
    <t>3947-conc</t>
  </si>
  <si>
    <t>3951-density</t>
  </si>
  <si>
    <t>3951-conc</t>
  </si>
  <si>
    <t>3966-density</t>
  </si>
  <si>
    <t>3966-conc</t>
  </si>
  <si>
    <t>3964-density</t>
  </si>
  <si>
    <t>3964-conc</t>
  </si>
  <si>
    <t>AB9_D3</t>
  </si>
  <si>
    <t>AB9_D1</t>
  </si>
  <si>
    <t>AB9_D5</t>
  </si>
  <si>
    <t>Density*DNA</t>
  </si>
  <si>
    <t>shift:</t>
  </si>
  <si>
    <t>WMED</t>
  </si>
  <si>
    <t>WMED:</t>
  </si>
  <si>
    <t>atompct: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</si>
</sst>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/>
  </cellStyleXfs>
  <cellXfs count="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0" xfId="4"/>
    <xf numFmtId="0" fontId="4" fillId="6" borderId="0" xfId="5"/>
    <xf numFmtId="0" fontId="0" fillId="0" borderId="0" xfId="0" applyAlignment="1">
      <alignment horizontal="center"/>
    </xf>
  </cellXfs>
  <cellStyles count="7">
    <cellStyle name="Accent1" xfId="4" builtinId="29"/>
    <cellStyle name="Accent2" xfId="5" builtinId="33"/>
    <cellStyle name="Bad" xfId="2" builtinId="27"/>
    <cellStyle name="Good" xfId="1" builtinId="26"/>
    <cellStyle name="Neutral" xfId="3" builtinId="28"/>
    <cellStyle name="Normal" xfId="0" builtinId="0"/>
    <cellStyle name="Normal 2" xfId="6" xr:uid="{CCD1FACF-38D0-4106-9FBD-4F1C3257F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AB9_D1 0-10cm</a:t>
            </a:r>
          </a:p>
        </c:rich>
      </c:tx>
      <c:layout>
        <c:manualLayout>
          <c:xMode val="edge"/>
          <c:yMode val="edge"/>
          <c:x val="0.30887076617314729"/>
          <c:y val="7.5891377019511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7"/>
          <c:order val="0"/>
          <c:tx>
            <c:v>AB9_D1_16O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Sheet1!$B$78:$B$99</c:f>
              <c:numCache>
                <c:formatCode>General</c:formatCode>
                <c:ptCount val="22"/>
                <c:pt idx="0">
                  <c:v>1.762108373000002</c:v>
                </c:pt>
                <c:pt idx="1">
                  <c:v>1.7632011330000008</c:v>
                </c:pt>
                <c:pt idx="2">
                  <c:v>1.7590213260000009</c:v>
                </c:pt>
                <c:pt idx="3">
                  <c:v>1.7546502860000022</c:v>
                </c:pt>
                <c:pt idx="4">
                  <c:v>1.7502792460000034</c:v>
                </c:pt>
                <c:pt idx="5">
                  <c:v>1.7426299260000011</c:v>
                </c:pt>
                <c:pt idx="6">
                  <c:v>1.7362645990000019</c:v>
                </c:pt>
                <c:pt idx="7">
                  <c:v>1.7308007990000025</c:v>
                </c:pt>
                <c:pt idx="8">
                  <c:v>1.7253369990000014</c:v>
                </c:pt>
                <c:pt idx="9">
                  <c:v>1.7187804390000014</c:v>
                </c:pt>
                <c:pt idx="10">
                  <c:v>1.7133166390000021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1.6958324790000017</c:v>
                </c:pt>
                <c:pt idx="14">
                  <c:v>1.6903686790000023</c:v>
                </c:pt>
                <c:pt idx="15">
                  <c:v>1.6838121190000024</c:v>
                </c:pt>
                <c:pt idx="16">
                  <c:v>1.6783483190000013</c:v>
                </c:pt>
                <c:pt idx="17">
                  <c:v>1.6717917590000013</c:v>
                </c:pt>
                <c:pt idx="18">
                  <c:v>1.6499365590000021</c:v>
                </c:pt>
                <c:pt idx="19">
                  <c:v>1.5636085190000006</c:v>
                </c:pt>
                <c:pt idx="20">
                  <c:v>1.3876741590000012</c:v>
                </c:pt>
                <c:pt idx="21">
                  <c:v>1.1625655990000023</c:v>
                </c:pt>
              </c:numCache>
            </c:numRef>
          </c:xVal>
          <c:yVal>
            <c:numRef>
              <c:f>Sheet1!$C$78:$C$99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3.3063324359042516E-2</c:v>
                </c:pt>
                <c:pt idx="6">
                  <c:v>0.22360862988061983</c:v>
                </c:pt>
                <c:pt idx="7">
                  <c:v>2.5573676213926992</c:v>
                </c:pt>
                <c:pt idx="8">
                  <c:v>12.019034978067731</c:v>
                </c:pt>
                <c:pt idx="9">
                  <c:v>14.90776586342105</c:v>
                </c:pt>
                <c:pt idx="10">
                  <c:v>11.396953265089548</c:v>
                </c:pt>
                <c:pt idx="11">
                  <c:v>5.1326927405311045</c:v>
                </c:pt>
                <c:pt idx="12">
                  <c:v>2.547804884466899</c:v>
                </c:pt>
                <c:pt idx="13">
                  <c:v>1.5482179380271974</c:v>
                </c:pt>
                <c:pt idx="14">
                  <c:v>0.76793998641460826</c:v>
                </c:pt>
                <c:pt idx="15">
                  <c:v>0.37787190946877997</c:v>
                </c:pt>
                <c:pt idx="16">
                  <c:v>0.19803795514701905</c:v>
                </c:pt>
                <c:pt idx="17">
                  <c:v>0.13151116208088168</c:v>
                </c:pt>
                <c:pt idx="18">
                  <c:v>0.20379944696881033</c:v>
                </c:pt>
                <c:pt idx="19">
                  <c:v>0.13962748150640761</c:v>
                </c:pt>
                <c:pt idx="20">
                  <c:v>9.4728858031573604E-2</c:v>
                </c:pt>
                <c:pt idx="21">
                  <c:v>3.1835500021470106E-2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65-4E35-ADAC-8640744FE6B0}"/>
            </c:ext>
          </c:extLst>
        </c:ser>
        <c:ser>
          <c:idx val="0"/>
          <c:order val="1"/>
          <c:tx>
            <c:v>AB9_D1_18O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Sheet1!$E$78:$E$99</c:f>
              <c:numCache>
                <c:formatCode>General</c:formatCode>
                <c:ptCount val="22"/>
                <c:pt idx="0">
                  <c:v>1.7787729630000015</c:v>
                </c:pt>
                <c:pt idx="1">
                  <c:v>1.7678453630000028</c:v>
                </c:pt>
                <c:pt idx="2">
                  <c:v>1.7645670830000011</c:v>
                </c:pt>
                <c:pt idx="3">
                  <c:v>1.7601960430000005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1.7439958759999996</c:v>
                </c:pt>
                <c:pt idx="7">
                  <c:v>1.7385320760000003</c:v>
                </c:pt>
                <c:pt idx="8">
                  <c:v>1.7330682760000009</c:v>
                </c:pt>
                <c:pt idx="9">
                  <c:v>1.727385924</c:v>
                </c:pt>
                <c:pt idx="10">
                  <c:v>1.719955156000001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1.7026622290000031</c:v>
                </c:pt>
                <c:pt idx="14">
                  <c:v>1.6971984290000002</c:v>
                </c:pt>
                <c:pt idx="15">
                  <c:v>1.6917346290000008</c:v>
                </c:pt>
                <c:pt idx="16">
                  <c:v>1.6851780690000027</c:v>
                </c:pt>
                <c:pt idx="17">
                  <c:v>1.6797142690000033</c:v>
                </c:pt>
                <c:pt idx="18">
                  <c:v>1.672064949000001</c:v>
                </c:pt>
                <c:pt idx="19">
                  <c:v>1.6436531890000019</c:v>
                </c:pt>
                <c:pt idx="20">
                  <c:v>1.5367539420000007</c:v>
                </c:pt>
                <c:pt idx="21">
                  <c:v>1.3291295420000022</c:v>
                </c:pt>
              </c:numCache>
            </c:numRef>
          </c:xVal>
          <c:yVal>
            <c:numRef>
              <c:f>Sheet1!$F$78:$F$99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1.8062137547701803E-3</c:v>
                </c:pt>
                <c:pt idx="5">
                  <c:v>0.21291211949670838</c:v>
                </c:pt>
                <c:pt idx="6">
                  <c:v>0.78593483969765732</c:v>
                </c:pt>
                <c:pt idx="7">
                  <c:v>2.1915155764206879</c:v>
                </c:pt>
                <c:pt idx="8">
                  <c:v>4.755738478321228</c:v>
                </c:pt>
                <c:pt idx="9">
                  <c:v>8.7189044741707846</c:v>
                </c:pt>
                <c:pt idx="10">
                  <c:v>9.9049176167862907</c:v>
                </c:pt>
                <c:pt idx="11">
                  <c:v>5.295875902377511</c:v>
                </c:pt>
                <c:pt idx="12">
                  <c:v>3.3225476320475225</c:v>
                </c:pt>
                <c:pt idx="13">
                  <c:v>1.5943276238604771</c:v>
                </c:pt>
                <c:pt idx="14">
                  <c:v>0.68373729655922377</c:v>
                </c:pt>
                <c:pt idx="15">
                  <c:v>0.40986349039126951</c:v>
                </c:pt>
                <c:pt idx="16">
                  <c:v>0.22607557255352093</c:v>
                </c:pt>
                <c:pt idx="17">
                  <c:v>0.1212985852304127</c:v>
                </c:pt>
                <c:pt idx="18">
                  <c:v>8.3195969166694819E-2</c:v>
                </c:pt>
                <c:pt idx="19">
                  <c:v>9.7017219617095418E-2</c:v>
                </c:pt>
                <c:pt idx="20">
                  <c:v>7.0060118193462598E-2</c:v>
                </c:pt>
                <c:pt idx="21">
                  <c:v>2.8959313589386439E-2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65-4E35-ADAC-8640744F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AB9_D3 20-30cm</a:t>
            </a:r>
          </a:p>
        </c:rich>
      </c:tx>
      <c:layout>
        <c:manualLayout>
          <c:xMode val="edge"/>
          <c:yMode val="edge"/>
          <c:x val="0.41047050256302042"/>
          <c:y val="2.7376049796958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7"/>
          <c:order val="0"/>
          <c:tx>
            <c:v>AB9_D3_16O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Sheet1!$I$78:$I$99</c:f>
              <c:numCache>
                <c:formatCode>General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xVal>
          <c:yVal>
            <c:numRef>
              <c:f>Sheet1!$J$78:$J$99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1.8002963084107853E-2</c:v>
                </c:pt>
                <c:pt idx="4">
                  <c:v>4.7132985188766609E-2</c:v>
                </c:pt>
                <c:pt idx="5">
                  <c:v>0.22312662969280608</c:v>
                </c:pt>
                <c:pt idx="6">
                  <c:v>0.61913529126107436</c:v>
                </c:pt>
                <c:pt idx="7">
                  <c:v>1.5378119661121363</c:v>
                </c:pt>
                <c:pt idx="8">
                  <c:v>7.7452685122754721</c:v>
                </c:pt>
                <c:pt idx="9">
                  <c:v>19.113586707918074</c:v>
                </c:pt>
                <c:pt idx="10">
                  <c:v>19.143721989101202</c:v>
                </c:pt>
                <c:pt idx="11">
                  <c:v>15.272828972070888</c:v>
                </c:pt>
                <c:pt idx="12">
                  <c:v>8.1775844131958486</c:v>
                </c:pt>
                <c:pt idx="13">
                  <c:v>3.8482688361384088</c:v>
                </c:pt>
                <c:pt idx="14">
                  <c:v>2.1093945441352151</c:v>
                </c:pt>
                <c:pt idx="15">
                  <c:v>1.1094241537065885</c:v>
                </c:pt>
                <c:pt idx="16">
                  <c:v>0.57661872466926123</c:v>
                </c:pt>
                <c:pt idx="17">
                  <c:v>0.35770114952669468</c:v>
                </c:pt>
                <c:pt idx="18">
                  <c:v>0.27476631539284319</c:v>
                </c:pt>
                <c:pt idx="19">
                  <c:v>0.30819859313090986</c:v>
                </c:pt>
                <c:pt idx="20">
                  <c:v>0.21775207165569754</c:v>
                </c:pt>
                <c:pt idx="21">
                  <c:v>8.6079416210667989E-2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0-49B9-B023-D5BE6496FC03}"/>
            </c:ext>
          </c:extLst>
        </c:ser>
        <c:ser>
          <c:idx val="0"/>
          <c:order val="1"/>
          <c:tx>
            <c:v>AB9_D3_18O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Sheet1!$L$78:$L$99</c:f>
              <c:numCache>
                <c:formatCode>General</c:formatCode>
                <c:ptCount val="22"/>
                <c:pt idx="0">
                  <c:v>1.7290000000000001</c:v>
                </c:pt>
                <c:pt idx="1">
                  <c:v>1.7716000000000001</c:v>
                </c:pt>
                <c:pt idx="2">
                  <c:v>1.7662</c:v>
                </c:pt>
                <c:pt idx="3">
                  <c:v>1.7598</c:v>
                </c:pt>
                <c:pt idx="4">
                  <c:v>1.7533000000000001</c:v>
                </c:pt>
                <c:pt idx="5">
                  <c:v>1.7466999999999999</c:v>
                </c:pt>
                <c:pt idx="6">
                  <c:v>1.7401</c:v>
                </c:pt>
                <c:pt idx="7">
                  <c:v>1.7346999999999999</c:v>
                </c:pt>
                <c:pt idx="8">
                  <c:v>1.7281</c:v>
                </c:pt>
                <c:pt idx="9">
                  <c:v>1.7226999999999999</c:v>
                </c:pt>
                <c:pt idx="10">
                  <c:v>1.7162999999999999</c:v>
                </c:pt>
                <c:pt idx="11">
                  <c:v>1.7108000000000001</c:v>
                </c:pt>
                <c:pt idx="12">
                  <c:v>1.7054</c:v>
                </c:pt>
                <c:pt idx="13">
                  <c:v>1.6988000000000001</c:v>
                </c:pt>
                <c:pt idx="14">
                  <c:v>1.6933</c:v>
                </c:pt>
                <c:pt idx="15">
                  <c:v>1.6868000000000001</c:v>
                </c:pt>
                <c:pt idx="16">
                  <c:v>1.6813</c:v>
                </c:pt>
                <c:pt idx="17">
                  <c:v>1.6726000000000001</c:v>
                </c:pt>
                <c:pt idx="18">
                  <c:v>1.6487000000000001</c:v>
                </c:pt>
                <c:pt idx="19">
                  <c:v>1.5710999999999999</c:v>
                </c:pt>
                <c:pt idx="20">
                  <c:v>1.4159999999999999</c:v>
                </c:pt>
                <c:pt idx="21">
                  <c:v>1.2171000000000001</c:v>
                </c:pt>
              </c:numCache>
            </c:numRef>
          </c:xVal>
          <c:yVal>
            <c:numRef>
              <c:f>Sheet1!$M$78:$M$99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6.7299999999999999E-2</c:v>
                </c:pt>
                <c:pt idx="5">
                  <c:v>0.29289999999999999</c:v>
                </c:pt>
                <c:pt idx="6">
                  <c:v>0.56820000000000004</c:v>
                </c:pt>
                <c:pt idx="7">
                  <c:v>1.4553</c:v>
                </c:pt>
                <c:pt idx="8">
                  <c:v>4.8116000000000003</c:v>
                </c:pt>
                <c:pt idx="9">
                  <c:v>8.9818999999999996</c:v>
                </c:pt>
                <c:pt idx="10">
                  <c:v>7.0301999999999998</c:v>
                </c:pt>
                <c:pt idx="11">
                  <c:v>4.8723000000000001</c:v>
                </c:pt>
                <c:pt idx="12">
                  <c:v>2.0232999999999999</c:v>
                </c:pt>
                <c:pt idx="13">
                  <c:v>0.90439999999999998</c:v>
                </c:pt>
                <c:pt idx="14">
                  <c:v>0.46949999999999997</c:v>
                </c:pt>
                <c:pt idx="15">
                  <c:v>0.2135</c:v>
                </c:pt>
                <c:pt idx="16">
                  <c:v>0.1171</c:v>
                </c:pt>
                <c:pt idx="17">
                  <c:v>6.3600000000000004E-2</c:v>
                </c:pt>
                <c:pt idx="18">
                  <c:v>7.51E-2</c:v>
                </c:pt>
                <c:pt idx="19">
                  <c:v>7.7299999999999994E-2</c:v>
                </c:pt>
                <c:pt idx="20">
                  <c:v>3.3700000000000001E-2</c:v>
                </c:pt>
                <c:pt idx="21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0-49B9-B023-D5BE6496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AB9_D5 50-80cm</a:t>
            </a:r>
          </a:p>
        </c:rich>
      </c:tx>
      <c:layout>
        <c:manualLayout>
          <c:xMode val="edge"/>
          <c:yMode val="edge"/>
          <c:x val="0.41870831902706412"/>
          <c:y val="1.550390253995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7"/>
          <c:order val="0"/>
          <c:tx>
            <c:v>AB9_D5_16O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Sheet1!$P$78:$P$99</c:f>
              <c:numCache>
                <c:formatCode>General</c:formatCode>
                <c:ptCount val="22"/>
                <c:pt idx="0">
                  <c:v>1.7569177630000006</c:v>
                </c:pt>
                <c:pt idx="1">
                  <c:v>1.761480036</c:v>
                </c:pt>
                <c:pt idx="2">
                  <c:v>1.7592945160000006</c:v>
                </c:pt>
                <c:pt idx="3">
                  <c:v>1.7549234760000019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1.7254189560000022</c:v>
                </c:pt>
                <c:pt idx="9">
                  <c:v>1.719955156000001</c:v>
                </c:pt>
                <c:pt idx="10">
                  <c:v>1.7155841160000005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1.6980999560000001</c:v>
                </c:pt>
                <c:pt idx="14">
                  <c:v>1.6928273890000014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1.6600445890000017</c:v>
                </c:pt>
                <c:pt idx="19">
                  <c:v>1.6043138290000005</c:v>
                </c:pt>
                <c:pt idx="20">
                  <c:v>1.4458636290000015</c:v>
                </c:pt>
                <c:pt idx="21">
                  <c:v>1.2196623090000021</c:v>
                </c:pt>
              </c:numCache>
            </c:numRef>
          </c:xVal>
          <c:yVal>
            <c:numRef>
              <c:f>Sheet1!$Q$78:$Q$99</c:f>
              <c:numCache>
                <c:formatCode>General</c:formatCode>
                <c:ptCount val="22"/>
                <c:pt idx="0">
                  <c:v>0</c:v>
                </c:pt>
                <c:pt idx="1">
                  <c:v>6.4839734657374066E-3</c:v>
                </c:pt>
                <c:pt idx="2">
                  <c:v>4.8273627094682942E-2</c:v>
                </c:pt>
                <c:pt idx="3">
                  <c:v>9.5877462133581379E-2</c:v>
                </c:pt>
                <c:pt idx="4">
                  <c:v>0.22216533110784739</c:v>
                </c:pt>
                <c:pt idx="5">
                  <c:v>0.35389923343375629</c:v>
                </c:pt>
                <c:pt idx="6">
                  <c:v>0.59280876726614351</c:v>
                </c:pt>
                <c:pt idx="7">
                  <c:v>1.6510155803045501</c:v>
                </c:pt>
                <c:pt idx="8">
                  <c:v>4.962356959108738</c:v>
                </c:pt>
                <c:pt idx="9">
                  <c:v>8.8604609998022692</c:v>
                </c:pt>
                <c:pt idx="10">
                  <c:v>7.9587458096509032</c:v>
                </c:pt>
                <c:pt idx="11">
                  <c:v>5.5365196528873488</c:v>
                </c:pt>
                <c:pt idx="12">
                  <c:v>2.9540273353751996</c:v>
                </c:pt>
                <c:pt idx="13">
                  <c:v>1.6324301689441789</c:v>
                </c:pt>
                <c:pt idx="14">
                  <c:v>0.93923098589455301</c:v>
                </c:pt>
                <c:pt idx="15">
                  <c:v>0.63913337610675047</c:v>
                </c:pt>
                <c:pt idx="16">
                  <c:v>0.37705174634839683</c:v>
                </c:pt>
                <c:pt idx="17">
                  <c:v>0.21645192917312558</c:v>
                </c:pt>
                <c:pt idx="18">
                  <c:v>0.18086872303657678</c:v>
                </c:pt>
                <c:pt idx="19">
                  <c:v>0.14214140550804388</c:v>
                </c:pt>
                <c:pt idx="20">
                  <c:v>0.13228555254118676</c:v>
                </c:pt>
                <c:pt idx="21">
                  <c:v>3.464410052832901E-2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D-4963-ADBC-A8DAEA9B763E}"/>
            </c:ext>
          </c:extLst>
        </c:ser>
        <c:ser>
          <c:idx val="0"/>
          <c:order val="1"/>
          <c:tx>
            <c:v>AB9_D5_18O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Sheet1!$S$78:$S$99</c:f>
              <c:numCache>
                <c:formatCode>General</c:formatCode>
                <c:ptCount val="22"/>
                <c:pt idx="0">
                  <c:v>1.7650588250000006</c:v>
                </c:pt>
                <c:pt idx="1">
                  <c:v>1.7652500580000012</c:v>
                </c:pt>
                <c:pt idx="2">
                  <c:v>1.7632557710000007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1.7448700840000004</c:v>
                </c:pt>
                <c:pt idx="6">
                  <c:v>1.7383135239999987</c:v>
                </c:pt>
                <c:pt idx="7">
                  <c:v>1.7328497239999994</c:v>
                </c:pt>
                <c:pt idx="8">
                  <c:v>1.727385924</c:v>
                </c:pt>
                <c:pt idx="9">
                  <c:v>1.7221133570000013</c:v>
                </c:pt>
                <c:pt idx="10">
                  <c:v>1.717742316999999</c:v>
                </c:pt>
                <c:pt idx="11">
                  <c:v>1.7100929970000003</c:v>
                </c:pt>
                <c:pt idx="12">
                  <c:v>1.7048204300000016</c:v>
                </c:pt>
                <c:pt idx="13">
                  <c:v>1.6993566300000023</c:v>
                </c:pt>
                <c:pt idx="14">
                  <c:v>1.69170731</c:v>
                </c:pt>
                <c:pt idx="15">
                  <c:v>1.68842903</c:v>
                </c:pt>
                <c:pt idx="16">
                  <c:v>1.6831564630000013</c:v>
                </c:pt>
                <c:pt idx="17">
                  <c:v>1.677692663000002</c:v>
                </c:pt>
                <c:pt idx="18">
                  <c:v>1.6625852560000016</c:v>
                </c:pt>
                <c:pt idx="19">
                  <c:v>1.5992051759999999</c:v>
                </c:pt>
                <c:pt idx="20">
                  <c:v>1.4440332560000009</c:v>
                </c:pt>
                <c:pt idx="21">
                  <c:v>1.218924696000002</c:v>
                </c:pt>
              </c:numCache>
            </c:numRef>
          </c:xVal>
          <c:yVal>
            <c:numRef>
              <c:f>Sheet1!$T$78:$T$99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0.27424828097020226</c:v>
                </c:pt>
                <c:pt idx="5">
                  <c:v>0.819404216972767</c:v>
                </c:pt>
                <c:pt idx="6">
                  <c:v>1.483818106814532</c:v>
                </c:pt>
                <c:pt idx="7">
                  <c:v>3.7425271228484021</c:v>
                </c:pt>
                <c:pt idx="8">
                  <c:v>13.069494840729748</c:v>
                </c:pt>
                <c:pt idx="9">
                  <c:v>22.248594808259423</c:v>
                </c:pt>
                <c:pt idx="10">
                  <c:v>16.960396453127025</c:v>
                </c:pt>
                <c:pt idx="11">
                  <c:v>9.6223203798011188</c:v>
                </c:pt>
                <c:pt idx="12">
                  <c:v>3.383641845093226</c:v>
                </c:pt>
                <c:pt idx="13">
                  <c:v>1.5354668032175487</c:v>
                </c:pt>
                <c:pt idx="14">
                  <c:v>0.90395982677226128</c:v>
                </c:pt>
                <c:pt idx="15">
                  <c:v>0.40110917182211736</c:v>
                </c:pt>
                <c:pt idx="16">
                  <c:v>0.19034687292621155</c:v>
                </c:pt>
                <c:pt idx="17">
                  <c:v>9.4005830581254876E-2</c:v>
                </c:pt>
                <c:pt idx="18">
                  <c:v>0.11793631330418126</c:v>
                </c:pt>
                <c:pt idx="19">
                  <c:v>0.122174457553064</c:v>
                </c:pt>
                <c:pt idx="20">
                  <c:v>9.2924202829241256E-2</c:v>
                </c:pt>
                <c:pt idx="21">
                  <c:v>2.6054305983843295E-2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D-4963-ADBC-A8DAEA9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34194</xdr:colOff>
      <xdr:row>102</xdr:row>
      <xdr:rowOff>43962</xdr:rowOff>
    </xdr:from>
    <xdr:to>
      <xdr:col>6</xdr:col>
      <xdr:colOff>585437</xdr:colOff>
      <xdr:row>119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53873-D2D2-4459-BA8A-C3A955A6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24425</xdr:colOff>
      <xdr:row>102</xdr:row>
      <xdr:rowOff>58614</xdr:rowOff>
    </xdr:from>
    <xdr:to>
      <xdr:col>14</xdr:col>
      <xdr:colOff>375398</xdr:colOff>
      <xdr:row>119</xdr:row>
      <xdr:rowOff>112344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344F8-6D30-4892-ABE8-B080C1E60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473808</xdr:colOff>
      <xdr:row>102</xdr:row>
      <xdr:rowOff>53729</xdr:rowOff>
    </xdr:from>
    <xdr:to>
      <xdr:col>22</xdr:col>
      <xdr:colOff>214205</xdr:colOff>
      <xdr:row>119</xdr:row>
      <xdr:rowOff>107459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8AA66-52EE-47A1-9384-E513BB969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D06C-919E-4911-86A1-23AAC9D4408D}">
  <sheetPr filterMode="1"/>
  <dimension ref="A1:T102"/>
  <sheetViews>
    <sheetView tabSelected="1" topLeftCell="A84" zoomScale="130" zoomScaleNormal="130" workbookViewId="0">
      <selection activeCell="X94" sqref="X94"/>
    </sheetView>
  </sheetViews>
  <sheetFormatPr defaultRowHeight="14.5" x14ac:dyDescent="0.35"/>
  <cols>
    <col min="3" max="3" width="14.6328125" bestFit="1" customWidth="1"/>
  </cols>
  <sheetData>
    <row r="1" spans="2:3" x14ac:dyDescent="0.35">
      <c r="B1" t="s">
        <v>0</v>
      </c>
      <c r="C1" t="s">
        <v>73</v>
      </c>
    </row>
    <row r="2" spans="2:3" ht="14.5" hidden="1" customHeight="1" x14ac:dyDescent="0.35">
      <c r="B2">
        <v>1469</v>
      </c>
      <c r="C2" t="s">
        <v>1</v>
      </c>
    </row>
    <row r="3" spans="2:3" ht="14.5" hidden="1" customHeight="1" x14ac:dyDescent="0.35">
      <c r="B3">
        <v>1455</v>
      </c>
      <c r="C3" t="s">
        <v>2</v>
      </c>
    </row>
    <row r="4" spans="2:3" x14ac:dyDescent="0.35">
      <c r="B4" s="1">
        <v>3964</v>
      </c>
      <c r="C4" t="s">
        <v>3</v>
      </c>
    </row>
    <row r="5" spans="2:3" ht="14.5" hidden="1" customHeight="1" x14ac:dyDescent="0.35">
      <c r="B5">
        <v>2034</v>
      </c>
      <c r="C5" t="s">
        <v>4</v>
      </c>
    </row>
    <row r="6" spans="2:3" ht="14.5" hidden="1" customHeight="1" x14ac:dyDescent="0.35">
      <c r="B6">
        <v>3200</v>
      </c>
      <c r="C6" t="s">
        <v>5</v>
      </c>
    </row>
    <row r="7" spans="2:3" ht="14.5" hidden="1" customHeight="1" x14ac:dyDescent="0.35">
      <c r="B7">
        <v>2041</v>
      </c>
      <c r="C7" t="s">
        <v>6</v>
      </c>
    </row>
    <row r="8" spans="2:3" ht="14.5" hidden="1" customHeight="1" x14ac:dyDescent="0.35">
      <c r="B8">
        <v>4004</v>
      </c>
      <c r="C8" t="s">
        <v>7</v>
      </c>
    </row>
    <row r="9" spans="2:3" x14ac:dyDescent="0.35">
      <c r="B9">
        <v>3969</v>
      </c>
      <c r="C9" t="s">
        <v>8</v>
      </c>
    </row>
    <row r="10" spans="2:3" ht="14.5" hidden="1" customHeight="1" x14ac:dyDescent="0.35">
      <c r="B10">
        <v>1792</v>
      </c>
      <c r="C10" t="s">
        <v>9</v>
      </c>
    </row>
    <row r="11" spans="2:3" x14ac:dyDescent="0.35">
      <c r="B11">
        <v>3957</v>
      </c>
      <c r="C11" t="s">
        <v>10</v>
      </c>
    </row>
    <row r="12" spans="2:3" ht="14.5" hidden="1" customHeight="1" x14ac:dyDescent="0.35">
      <c r="B12">
        <v>3193</v>
      </c>
      <c r="C12" t="s">
        <v>11</v>
      </c>
    </row>
    <row r="13" spans="2:3" ht="14.5" hidden="1" customHeight="1" x14ac:dyDescent="0.35">
      <c r="B13">
        <v>3198</v>
      </c>
      <c r="C13" t="s">
        <v>12</v>
      </c>
    </row>
    <row r="14" spans="2:3" ht="14.5" hidden="1" customHeight="1" x14ac:dyDescent="0.35">
      <c r="B14">
        <v>1425</v>
      </c>
      <c r="C14" t="s">
        <v>13</v>
      </c>
    </row>
    <row r="15" spans="2:3" x14ac:dyDescent="0.35">
      <c r="B15">
        <v>3967</v>
      </c>
      <c r="C15" t="s">
        <v>14</v>
      </c>
    </row>
    <row r="16" spans="2:3" ht="14.5" hidden="1" customHeight="1" x14ac:dyDescent="0.35">
      <c r="B16">
        <v>3644</v>
      </c>
      <c r="C16" t="s">
        <v>15</v>
      </c>
    </row>
    <row r="17" spans="2:3" ht="14.5" hidden="1" customHeight="1" x14ac:dyDescent="0.35">
      <c r="B17">
        <v>1441</v>
      </c>
      <c r="C17" t="s">
        <v>16</v>
      </c>
    </row>
    <row r="18" spans="2:3" ht="14.5" hidden="1" customHeight="1" x14ac:dyDescent="0.35">
      <c r="B18">
        <v>1789</v>
      </c>
      <c r="C18" t="s">
        <v>17</v>
      </c>
    </row>
    <row r="19" spans="2:3" ht="14.5" hidden="1" customHeight="1" x14ac:dyDescent="0.35">
      <c r="B19">
        <v>1433</v>
      </c>
      <c r="C19" t="s">
        <v>18</v>
      </c>
    </row>
    <row r="20" spans="2:3" ht="14.5" hidden="1" customHeight="1" x14ac:dyDescent="0.35">
      <c r="B20">
        <v>3652</v>
      </c>
      <c r="C20" t="s">
        <v>19</v>
      </c>
    </row>
    <row r="21" spans="2:3" x14ac:dyDescent="0.35">
      <c r="B21">
        <v>3961</v>
      </c>
      <c r="C21" t="s">
        <v>20</v>
      </c>
    </row>
    <row r="22" spans="2:3" ht="14.5" hidden="1" customHeight="1" x14ac:dyDescent="0.35">
      <c r="B22">
        <v>4016</v>
      </c>
      <c r="C22" t="s">
        <v>21</v>
      </c>
    </row>
    <row r="23" spans="2:3" ht="14.5" hidden="1" customHeight="1" x14ac:dyDescent="0.35">
      <c r="B23">
        <v>4007</v>
      </c>
      <c r="C23" t="s">
        <v>22</v>
      </c>
    </row>
    <row r="24" spans="2:3" ht="14.5" hidden="1" customHeight="1" x14ac:dyDescent="0.35">
      <c r="B24">
        <v>1791</v>
      </c>
      <c r="C24" t="s">
        <v>23</v>
      </c>
    </row>
    <row r="25" spans="2:3" ht="15" hidden="1" customHeight="1" thickBot="1" x14ac:dyDescent="0.4">
      <c r="B25">
        <v>1449</v>
      </c>
      <c r="C25" t="s">
        <v>24</v>
      </c>
    </row>
    <row r="26" spans="2:3" ht="14.5" hidden="1" customHeight="1" x14ac:dyDescent="0.35">
      <c r="B26">
        <v>3647</v>
      </c>
      <c r="C26" t="s">
        <v>25</v>
      </c>
    </row>
    <row r="27" spans="2:3" hidden="1" x14ac:dyDescent="0.35">
      <c r="B27">
        <v>1439</v>
      </c>
      <c r="C27" t="s">
        <v>26</v>
      </c>
    </row>
    <row r="28" spans="2:3" x14ac:dyDescent="0.35">
      <c r="B28" s="2">
        <v>3962</v>
      </c>
      <c r="C28" t="s">
        <v>27</v>
      </c>
    </row>
    <row r="29" spans="2:3" hidden="1" x14ac:dyDescent="0.35">
      <c r="B29">
        <v>2440</v>
      </c>
      <c r="C29" t="s">
        <v>28</v>
      </c>
    </row>
    <row r="30" spans="2:3" hidden="1" x14ac:dyDescent="0.35">
      <c r="B30">
        <v>1508</v>
      </c>
      <c r="C30" t="s">
        <v>29</v>
      </c>
    </row>
    <row r="31" spans="2:3" x14ac:dyDescent="0.35">
      <c r="B31" s="3">
        <v>3951</v>
      </c>
      <c r="C31" t="s">
        <v>30</v>
      </c>
    </row>
    <row r="32" spans="2:3" hidden="1" x14ac:dyDescent="0.35">
      <c r="B32">
        <v>3634</v>
      </c>
      <c r="C32" t="s">
        <v>31</v>
      </c>
    </row>
    <row r="33" spans="2:3" hidden="1" x14ac:dyDescent="0.35">
      <c r="B33">
        <v>1489</v>
      </c>
      <c r="C33" t="s">
        <v>32</v>
      </c>
    </row>
    <row r="34" spans="2:3" hidden="1" x14ac:dyDescent="0.35">
      <c r="B34">
        <v>1498</v>
      </c>
      <c r="C34" t="s">
        <v>33</v>
      </c>
    </row>
    <row r="35" spans="2:3" hidden="1" x14ac:dyDescent="0.35">
      <c r="B35">
        <v>3627</v>
      </c>
      <c r="C35" t="s">
        <v>34</v>
      </c>
    </row>
    <row r="36" spans="2:3" x14ac:dyDescent="0.35">
      <c r="B36" s="2">
        <v>3947</v>
      </c>
      <c r="C36" t="s">
        <v>35</v>
      </c>
    </row>
    <row r="37" spans="2:3" hidden="1" x14ac:dyDescent="0.35">
      <c r="B37">
        <v>2436</v>
      </c>
      <c r="C37" t="s">
        <v>36</v>
      </c>
    </row>
    <row r="38" spans="2:3" hidden="1" x14ac:dyDescent="0.35">
      <c r="B38">
        <v>2036</v>
      </c>
      <c r="C38" t="s">
        <v>37</v>
      </c>
    </row>
    <row r="39" spans="2:3" x14ac:dyDescent="0.35">
      <c r="B39" s="3">
        <v>3966</v>
      </c>
      <c r="C39" t="s">
        <v>38</v>
      </c>
    </row>
    <row r="40" spans="2:3" hidden="1" x14ac:dyDescent="0.35">
      <c r="B40">
        <v>3203</v>
      </c>
      <c r="C40" t="s">
        <v>39</v>
      </c>
    </row>
    <row r="41" spans="2:3" hidden="1" x14ac:dyDescent="0.35">
      <c r="B41">
        <v>4012</v>
      </c>
      <c r="C41" t="s">
        <v>40</v>
      </c>
    </row>
    <row r="42" spans="2:3" hidden="1" x14ac:dyDescent="0.35">
      <c r="B42">
        <v>4011</v>
      </c>
      <c r="C42" t="s">
        <v>41</v>
      </c>
    </row>
    <row r="43" spans="2:3" hidden="1" x14ac:dyDescent="0.35">
      <c r="B43">
        <v>3205</v>
      </c>
      <c r="C43" t="s">
        <v>42</v>
      </c>
    </row>
    <row r="44" spans="2:3" hidden="1" x14ac:dyDescent="0.35">
      <c r="B44">
        <v>1465</v>
      </c>
      <c r="C44" t="s">
        <v>43</v>
      </c>
    </row>
    <row r="45" spans="2:3" hidden="1" x14ac:dyDescent="0.35">
      <c r="B45">
        <v>1423</v>
      </c>
      <c r="C45" t="s">
        <v>44</v>
      </c>
    </row>
    <row r="46" spans="2:3" hidden="1" x14ac:dyDescent="0.35">
      <c r="B46">
        <v>1784</v>
      </c>
      <c r="C46" t="s">
        <v>45</v>
      </c>
    </row>
    <row r="47" spans="2:3" hidden="1" x14ac:dyDescent="0.35">
      <c r="B47">
        <v>2031</v>
      </c>
      <c r="C47" t="s">
        <v>46</v>
      </c>
    </row>
    <row r="48" spans="2:3" hidden="1" x14ac:dyDescent="0.35">
      <c r="B48">
        <v>1869</v>
      </c>
      <c r="C48" t="s">
        <v>47</v>
      </c>
    </row>
    <row r="49" spans="2:3" hidden="1" x14ac:dyDescent="0.35">
      <c r="B49">
        <v>3195</v>
      </c>
      <c r="C49" t="s">
        <v>48</v>
      </c>
    </row>
    <row r="50" spans="2:3" hidden="1" x14ac:dyDescent="0.35">
      <c r="B50">
        <v>3192</v>
      </c>
      <c r="C50" t="s">
        <v>49</v>
      </c>
    </row>
    <row r="51" spans="2:3" hidden="1" x14ac:dyDescent="0.35">
      <c r="B51">
        <v>2445</v>
      </c>
      <c r="C51" t="s">
        <v>50</v>
      </c>
    </row>
    <row r="52" spans="2:3" hidden="1" x14ac:dyDescent="0.35">
      <c r="B52">
        <v>2382</v>
      </c>
      <c r="C52" t="s">
        <v>51</v>
      </c>
    </row>
    <row r="53" spans="2:3" hidden="1" x14ac:dyDescent="0.35">
      <c r="B53">
        <v>3636</v>
      </c>
      <c r="C53" t="s">
        <v>52</v>
      </c>
    </row>
    <row r="54" spans="2:3" hidden="1" x14ac:dyDescent="0.35">
      <c r="B54">
        <v>1780</v>
      </c>
      <c r="C54" t="s">
        <v>53</v>
      </c>
    </row>
    <row r="55" spans="2:3" hidden="1" x14ac:dyDescent="0.35">
      <c r="B55">
        <v>3190</v>
      </c>
      <c r="C55" t="s">
        <v>54</v>
      </c>
    </row>
    <row r="56" spans="2:3" hidden="1" x14ac:dyDescent="0.35">
      <c r="B56">
        <v>3992</v>
      </c>
      <c r="C56" t="s">
        <v>55</v>
      </c>
    </row>
    <row r="57" spans="2:3" hidden="1" x14ac:dyDescent="0.35">
      <c r="B57">
        <v>1778</v>
      </c>
      <c r="C57" t="s">
        <v>56</v>
      </c>
    </row>
    <row r="58" spans="2:3" hidden="1" x14ac:dyDescent="0.35">
      <c r="B58">
        <v>3178</v>
      </c>
      <c r="C58" t="s">
        <v>57</v>
      </c>
    </row>
    <row r="59" spans="2:3" hidden="1" x14ac:dyDescent="0.35">
      <c r="B59">
        <v>2378</v>
      </c>
      <c r="C59" t="s">
        <v>58</v>
      </c>
    </row>
    <row r="60" spans="2:3" hidden="1" x14ac:dyDescent="0.35">
      <c r="B60">
        <v>1502</v>
      </c>
      <c r="C60" t="s">
        <v>59</v>
      </c>
    </row>
    <row r="61" spans="2:3" hidden="1" x14ac:dyDescent="0.35">
      <c r="B61">
        <v>1777</v>
      </c>
      <c r="C61" t="s">
        <v>60</v>
      </c>
    </row>
    <row r="62" spans="2:3" hidden="1" x14ac:dyDescent="0.35">
      <c r="B62">
        <v>2024</v>
      </c>
      <c r="C62" t="s">
        <v>61</v>
      </c>
    </row>
    <row r="63" spans="2:3" hidden="1" x14ac:dyDescent="0.35">
      <c r="B63">
        <v>1524</v>
      </c>
      <c r="C63" t="s">
        <v>62</v>
      </c>
    </row>
    <row r="64" spans="2:3" hidden="1" x14ac:dyDescent="0.35">
      <c r="B64">
        <v>3631</v>
      </c>
      <c r="C64" t="s">
        <v>63</v>
      </c>
    </row>
    <row r="65" spans="1:20" hidden="1" x14ac:dyDescent="0.35">
      <c r="B65">
        <v>2377</v>
      </c>
      <c r="C65" t="s">
        <v>64</v>
      </c>
    </row>
    <row r="66" spans="1:20" hidden="1" x14ac:dyDescent="0.35">
      <c r="B66">
        <v>2435</v>
      </c>
      <c r="C66" t="s">
        <v>65</v>
      </c>
    </row>
    <row r="67" spans="1:20" hidden="1" x14ac:dyDescent="0.35">
      <c r="B67">
        <v>3185</v>
      </c>
      <c r="C67" t="s">
        <v>66</v>
      </c>
    </row>
    <row r="68" spans="1:20" hidden="1" x14ac:dyDescent="0.35">
      <c r="B68">
        <v>3629</v>
      </c>
      <c r="C68" t="s">
        <v>67</v>
      </c>
    </row>
    <row r="69" spans="1:20" hidden="1" x14ac:dyDescent="0.35">
      <c r="B69">
        <v>2026</v>
      </c>
      <c r="C69" t="s">
        <v>68</v>
      </c>
    </row>
    <row r="70" spans="1:20" x14ac:dyDescent="0.35">
      <c r="B70" s="1">
        <v>3949</v>
      </c>
      <c r="C70" t="s">
        <v>69</v>
      </c>
    </row>
    <row r="71" spans="1:20" hidden="1" x14ac:dyDescent="0.35">
      <c r="B71">
        <v>2380</v>
      </c>
      <c r="C71" t="s">
        <v>70</v>
      </c>
    </row>
    <row r="72" spans="1:20" hidden="1" x14ac:dyDescent="0.35">
      <c r="B72">
        <v>3989</v>
      </c>
      <c r="C72" t="s">
        <v>71</v>
      </c>
    </row>
    <row r="73" spans="1:20" ht="14" hidden="1" customHeight="1" x14ac:dyDescent="0.35">
      <c r="B73">
        <v>1541</v>
      </c>
      <c r="C73" t="s">
        <v>72</v>
      </c>
    </row>
    <row r="75" spans="1:20" x14ac:dyDescent="0.35">
      <c r="A75" s="4">
        <v>3947</v>
      </c>
      <c r="B75" s="4" t="s">
        <v>81</v>
      </c>
      <c r="C75" s="4" t="s">
        <v>82</v>
      </c>
      <c r="D75" s="5">
        <v>3962</v>
      </c>
      <c r="E75" s="5" t="s">
        <v>79</v>
      </c>
      <c r="F75" s="5" t="s">
        <v>80</v>
      </c>
      <c r="H75" s="4">
        <v>3949</v>
      </c>
      <c r="I75" s="4" t="s">
        <v>77</v>
      </c>
      <c r="J75" s="4" t="s">
        <v>78</v>
      </c>
      <c r="K75" s="5">
        <v>3964</v>
      </c>
      <c r="L75" s="5" t="s">
        <v>87</v>
      </c>
      <c r="M75" s="5" t="s">
        <v>88</v>
      </c>
      <c r="O75" s="4">
        <v>3951</v>
      </c>
      <c r="P75" s="4" t="s">
        <v>83</v>
      </c>
      <c r="Q75" s="4" t="s">
        <v>84</v>
      </c>
      <c r="R75" s="5">
        <v>3966</v>
      </c>
      <c r="S75" s="5" t="s">
        <v>85</v>
      </c>
      <c r="T75" s="5" t="s">
        <v>86</v>
      </c>
    </row>
    <row r="76" spans="1:20" x14ac:dyDescent="0.35">
      <c r="A76" s="6" t="s">
        <v>90</v>
      </c>
      <c r="B76" s="6"/>
      <c r="C76" s="6"/>
      <c r="D76" s="6"/>
      <c r="E76" s="6"/>
      <c r="F76" s="6"/>
      <c r="H76" s="6" t="s">
        <v>89</v>
      </c>
      <c r="I76" s="6"/>
      <c r="J76" s="6"/>
      <c r="K76" s="6"/>
      <c r="L76" s="6"/>
      <c r="M76" s="6"/>
      <c r="O76" s="6" t="s">
        <v>91</v>
      </c>
      <c r="P76" s="6"/>
      <c r="Q76" s="6"/>
      <c r="R76" s="6"/>
      <c r="S76" s="6"/>
      <c r="T76" s="6"/>
    </row>
    <row r="77" spans="1:20" x14ac:dyDescent="0.35">
      <c r="A77" t="s">
        <v>74</v>
      </c>
      <c r="B77" t="s">
        <v>75</v>
      </c>
      <c r="C77" t="s">
        <v>76</v>
      </c>
      <c r="D77" t="s">
        <v>74</v>
      </c>
      <c r="E77" t="s">
        <v>75</v>
      </c>
      <c r="F77" t="s">
        <v>76</v>
      </c>
      <c r="H77" t="s">
        <v>74</v>
      </c>
      <c r="I77" t="s">
        <v>75</v>
      </c>
      <c r="J77" t="s">
        <v>76</v>
      </c>
      <c r="K77" t="s">
        <v>74</v>
      </c>
      <c r="L77" t="s">
        <v>75</v>
      </c>
      <c r="M77" t="s">
        <v>76</v>
      </c>
      <c r="O77" t="s">
        <v>92</v>
      </c>
      <c r="P77" t="s">
        <v>75</v>
      </c>
      <c r="Q77" t="s">
        <v>76</v>
      </c>
      <c r="R77" t="s">
        <v>92</v>
      </c>
      <c r="S77" t="s">
        <v>75</v>
      </c>
      <c r="T77" t="s">
        <v>76</v>
      </c>
    </row>
    <row r="78" spans="1:20" x14ac:dyDescent="0.35">
      <c r="A78">
        <f>B78*C78</f>
        <v>0</v>
      </c>
      <c r="B78">
        <v>1.762108373000002</v>
      </c>
      <c r="C78">
        <v>0</v>
      </c>
      <c r="D78">
        <f>E78*F78</f>
        <v>0</v>
      </c>
      <c r="E78">
        <v>1.7787729630000015</v>
      </c>
      <c r="F78">
        <v>0</v>
      </c>
      <c r="H78">
        <f>I78*J78</f>
        <v>0</v>
      </c>
      <c r="I78">
        <v>1.7635289610000005</v>
      </c>
      <c r="J78">
        <v>0</v>
      </c>
      <c r="K78">
        <f>L78*M78</f>
        <v>0</v>
      </c>
      <c r="L78">
        <v>1.7290000000000001</v>
      </c>
      <c r="M78">
        <v>0</v>
      </c>
      <c r="O78">
        <f>P78*Q78</f>
        <v>0</v>
      </c>
      <c r="P78">
        <v>1.7569177630000006</v>
      </c>
      <c r="Q78">
        <v>0</v>
      </c>
      <c r="R78">
        <f>S78*T78</f>
        <v>0</v>
      </c>
      <c r="S78">
        <v>1.7650588250000006</v>
      </c>
      <c r="T78">
        <v>0</v>
      </c>
    </row>
    <row r="79" spans="1:20" x14ac:dyDescent="0.35">
      <c r="A79">
        <f t="shared" ref="A79:A99" si="0">B79*C79</f>
        <v>0</v>
      </c>
      <c r="B79">
        <v>1.7632011330000008</v>
      </c>
      <c r="C79">
        <v>0</v>
      </c>
      <c r="D79">
        <f t="shared" ref="D79:D99" si="1">E79*F79</f>
        <v>0</v>
      </c>
      <c r="E79">
        <v>1.7678453630000028</v>
      </c>
      <c r="F79">
        <v>0</v>
      </c>
      <c r="H79">
        <f t="shared" ref="H79:H99" si="2">I79*J79</f>
        <v>0</v>
      </c>
      <c r="I79">
        <v>1.7591579210000017</v>
      </c>
      <c r="J79">
        <v>0</v>
      </c>
      <c r="K79">
        <f t="shared" ref="K79:K99" si="3">L79*M79</f>
        <v>0</v>
      </c>
      <c r="L79">
        <v>1.7716000000000001</v>
      </c>
      <c r="M79">
        <v>0</v>
      </c>
      <c r="O79">
        <f t="shared" ref="O79:O99" si="4">P79*Q79</f>
        <v>1.1421389813850172E-2</v>
      </c>
      <c r="P79">
        <v>1.761480036</v>
      </c>
      <c r="Q79">
        <v>6.4839734657374066E-3</v>
      </c>
      <c r="R79">
        <f t="shared" ref="R79:R99" si="5">S79*T79</f>
        <v>0</v>
      </c>
      <c r="S79">
        <v>1.7652500580000012</v>
      </c>
      <c r="T79">
        <v>0</v>
      </c>
    </row>
    <row r="80" spans="1:20" x14ac:dyDescent="0.35">
      <c r="A80">
        <f t="shared" si="0"/>
        <v>0</v>
      </c>
      <c r="B80">
        <v>1.7590213260000009</v>
      </c>
      <c r="C80">
        <v>0</v>
      </c>
      <c r="D80">
        <f t="shared" si="1"/>
        <v>0</v>
      </c>
      <c r="E80">
        <v>1.7645670830000011</v>
      </c>
      <c r="F80">
        <v>0</v>
      </c>
      <c r="H80">
        <f t="shared" si="2"/>
        <v>0</v>
      </c>
      <c r="I80">
        <v>1.7571636340000012</v>
      </c>
      <c r="J80">
        <v>0</v>
      </c>
      <c r="K80">
        <f t="shared" si="3"/>
        <v>0</v>
      </c>
      <c r="L80">
        <v>1.7662</v>
      </c>
      <c r="M80">
        <v>0</v>
      </c>
      <c r="O80">
        <f t="shared" si="4"/>
        <v>8.4927527415104745E-2</v>
      </c>
      <c r="P80">
        <v>1.7592945160000006</v>
      </c>
      <c r="Q80">
        <v>4.8273627094682942E-2</v>
      </c>
      <c r="R80">
        <f t="shared" si="5"/>
        <v>0</v>
      </c>
      <c r="S80">
        <v>1.7632557710000007</v>
      </c>
      <c r="T80">
        <v>0</v>
      </c>
    </row>
    <row r="81" spans="1:20" x14ac:dyDescent="0.35">
      <c r="A81">
        <f t="shared" si="0"/>
        <v>0</v>
      </c>
      <c r="B81">
        <v>1.7546502860000022</v>
      </c>
      <c r="C81">
        <v>0</v>
      </c>
      <c r="D81">
        <f t="shared" si="1"/>
        <v>0</v>
      </c>
      <c r="E81">
        <v>1.7601960430000005</v>
      </c>
      <c r="F81">
        <v>0</v>
      </c>
      <c r="H81">
        <f t="shared" si="2"/>
        <v>3.1516114528000121E-2</v>
      </c>
      <c r="I81">
        <v>1.750607074000003</v>
      </c>
      <c r="J81">
        <v>1.8002963084107853E-2</v>
      </c>
      <c r="K81">
        <f t="shared" si="3"/>
        <v>0</v>
      </c>
      <c r="L81">
        <v>1.7598</v>
      </c>
      <c r="M81">
        <v>0</v>
      </c>
      <c r="O81">
        <f t="shared" si="4"/>
        <v>0.16825760911752319</v>
      </c>
      <c r="P81">
        <v>1.7549234760000019</v>
      </c>
      <c r="Q81">
        <v>9.5877462133581379E-2</v>
      </c>
      <c r="R81">
        <f t="shared" si="5"/>
        <v>0</v>
      </c>
      <c r="S81">
        <v>1.7577919709999996</v>
      </c>
      <c r="T81">
        <v>0</v>
      </c>
    </row>
    <row r="82" spans="1:20" x14ac:dyDescent="0.35">
      <c r="A82">
        <f t="shared" si="0"/>
        <v>0</v>
      </c>
      <c r="B82">
        <v>1.7502792460000034</v>
      </c>
      <c r="C82">
        <v>0</v>
      </c>
      <c r="D82">
        <f t="shared" si="1"/>
        <v>3.1717406790629601E-3</v>
      </c>
      <c r="E82">
        <v>1.7560162360000007</v>
      </c>
      <c r="F82">
        <v>1.8062137547701803E-3</v>
      </c>
      <c r="H82">
        <f t="shared" si="2"/>
        <v>8.2253812085717679E-2</v>
      </c>
      <c r="I82">
        <v>1.7451432740000001</v>
      </c>
      <c r="J82">
        <v>4.7132985188766609E-2</v>
      </c>
      <c r="K82">
        <f t="shared" si="3"/>
        <v>0.11799709</v>
      </c>
      <c r="L82">
        <v>1.7533000000000001</v>
      </c>
      <c r="M82">
        <v>6.7299999999999999E-2</v>
      </c>
      <c r="O82">
        <f t="shared" si="4"/>
        <v>0.38866928817836799</v>
      </c>
      <c r="P82">
        <v>1.7494596760000025</v>
      </c>
      <c r="Q82">
        <v>0.22216533110784739</v>
      </c>
      <c r="R82">
        <f t="shared" si="5"/>
        <v>0.48027330104089555</v>
      </c>
      <c r="S82">
        <v>1.7512354109999997</v>
      </c>
      <c r="T82">
        <v>0.27424828097020226</v>
      </c>
    </row>
    <row r="83" spans="1:20" x14ac:dyDescent="0.35">
      <c r="A83">
        <f t="shared" si="0"/>
        <v>5.7617138481112294E-2</v>
      </c>
      <c r="B83">
        <v>1.7426299260000011</v>
      </c>
      <c r="C83">
        <v>3.3063324359042516E-2</v>
      </c>
      <c r="D83">
        <f t="shared" si="1"/>
        <v>0.37248116759118527</v>
      </c>
      <c r="E83">
        <v>1.7494596760000025</v>
      </c>
      <c r="F83">
        <v>0.21291211949670838</v>
      </c>
      <c r="H83">
        <f t="shared" si="2"/>
        <v>0.38792499392351099</v>
      </c>
      <c r="I83">
        <v>1.738586714000002</v>
      </c>
      <c r="J83">
        <v>0.22312662969280608</v>
      </c>
      <c r="K83">
        <f t="shared" si="3"/>
        <v>0.51160843</v>
      </c>
      <c r="L83">
        <v>1.7466999999999999</v>
      </c>
      <c r="M83">
        <v>0.29289999999999999</v>
      </c>
      <c r="O83">
        <f t="shared" si="4"/>
        <v>0.61681207670170546</v>
      </c>
      <c r="P83">
        <v>1.7429031160000008</v>
      </c>
      <c r="Q83">
        <v>0.35389923343375629</v>
      </c>
      <c r="R83">
        <f t="shared" si="5"/>
        <v>1.4297539048992265</v>
      </c>
      <c r="S83">
        <v>1.7448700840000004</v>
      </c>
      <c r="T83">
        <v>0.819404216972767</v>
      </c>
    </row>
    <row r="84" spans="1:20" x14ac:dyDescent="0.35">
      <c r="A84">
        <f t="shared" si="0"/>
        <v>0.38824374809261419</v>
      </c>
      <c r="B84">
        <v>1.7362645990000019</v>
      </c>
      <c r="C84">
        <v>0.22360862988061983</v>
      </c>
      <c r="D84">
        <f t="shared" si="1"/>
        <v>1.3706671192374351</v>
      </c>
      <c r="E84">
        <v>1.7439958759999996</v>
      </c>
      <c r="F84">
        <v>0.78593483969765732</v>
      </c>
      <c r="H84">
        <f t="shared" si="2"/>
        <v>1.0723609938697547</v>
      </c>
      <c r="I84">
        <v>1.732030154000002</v>
      </c>
      <c r="J84">
        <v>0.61913529126107436</v>
      </c>
      <c r="K84">
        <f t="shared" si="3"/>
        <v>0.98872482000000006</v>
      </c>
      <c r="L84">
        <v>1.7401</v>
      </c>
      <c r="M84">
        <v>0.56820000000000004</v>
      </c>
      <c r="O84">
        <f t="shared" si="4"/>
        <v>1.0299692591176923</v>
      </c>
      <c r="P84">
        <v>1.7374393160000015</v>
      </c>
      <c r="Q84">
        <v>0.59280876726614351</v>
      </c>
      <c r="R84">
        <f t="shared" si="5"/>
        <v>2.5793410822317755</v>
      </c>
      <c r="S84">
        <v>1.7383135239999987</v>
      </c>
      <c r="T84">
        <v>1.483818106814532</v>
      </c>
    </row>
    <row r="85" spans="1:20" x14ac:dyDescent="0.35">
      <c r="A85">
        <f t="shared" si="0"/>
        <v>4.4262939224432198</v>
      </c>
      <c r="B85">
        <v>1.7308007990000025</v>
      </c>
      <c r="C85">
        <v>2.5573676213926992</v>
      </c>
      <c r="D85">
        <f t="shared" si="1"/>
        <v>3.8100201246609959</v>
      </c>
      <c r="E85">
        <v>1.7385320760000003</v>
      </c>
      <c r="F85">
        <v>2.1915155764206879</v>
      </c>
      <c r="H85">
        <f t="shared" si="2"/>
        <v>2.6534539400637174</v>
      </c>
      <c r="I85">
        <v>1.7254735940000021</v>
      </c>
      <c r="J85">
        <v>1.5378119661121363</v>
      </c>
      <c r="K85">
        <f t="shared" si="3"/>
        <v>2.5245089099999998</v>
      </c>
      <c r="L85">
        <v>1.7346999999999999</v>
      </c>
      <c r="M85">
        <v>1.4553</v>
      </c>
      <c r="O85">
        <f t="shared" si="4"/>
        <v>2.8577143978364816</v>
      </c>
      <c r="P85">
        <v>1.7308827560000015</v>
      </c>
      <c r="Q85">
        <v>1.6510155803045501</v>
      </c>
      <c r="R85">
        <f t="shared" si="5"/>
        <v>6.4852370918903652</v>
      </c>
      <c r="S85">
        <v>1.7328497239999994</v>
      </c>
      <c r="T85">
        <v>3.7425271228484021</v>
      </c>
    </row>
    <row r="86" spans="1:20" x14ac:dyDescent="0.35">
      <c r="A86">
        <f t="shared" si="0"/>
        <v>20.736885739935428</v>
      </c>
      <c r="B86">
        <v>1.7253369990000014</v>
      </c>
      <c r="C86">
        <v>12.019034978067731</v>
      </c>
      <c r="D86">
        <f t="shared" si="1"/>
        <v>8.2420194857310385</v>
      </c>
      <c r="E86">
        <v>1.7330682760000009</v>
      </c>
      <c r="F86">
        <v>4.755738478321228</v>
      </c>
      <c r="H86">
        <f t="shared" si="2"/>
        <v>13.338865137512572</v>
      </c>
      <c r="I86">
        <v>1.7221953140000004</v>
      </c>
      <c r="J86">
        <v>7.7452685122754721</v>
      </c>
      <c r="K86">
        <f t="shared" si="3"/>
        <v>8.3149259600000001</v>
      </c>
      <c r="L86">
        <v>1.7281</v>
      </c>
      <c r="M86">
        <v>4.8116000000000003</v>
      </c>
      <c r="O86">
        <f t="shared" si="4"/>
        <v>8.5621447636847439</v>
      </c>
      <c r="P86">
        <v>1.7254189560000022</v>
      </c>
      <c r="Q86">
        <v>4.962356959108738</v>
      </c>
      <c r="R86">
        <f t="shared" si="5"/>
        <v>22.576061421667188</v>
      </c>
      <c r="S86">
        <v>1.727385924</v>
      </c>
      <c r="T86">
        <v>13.069494840729748</v>
      </c>
    </row>
    <row r="87" spans="1:20" x14ac:dyDescent="0.35">
      <c r="A87">
        <f t="shared" si="0"/>
        <v>25.623176355240066</v>
      </c>
      <c r="B87">
        <v>1.7187804390000014</v>
      </c>
      <c r="C87">
        <v>14.90776586342105</v>
      </c>
      <c r="D87">
        <f t="shared" si="1"/>
        <v>15.060912861383235</v>
      </c>
      <c r="E87">
        <v>1.727385924</v>
      </c>
      <c r="F87">
        <v>8.7189044741707846</v>
      </c>
      <c r="H87">
        <f t="shared" si="2"/>
        <v>32.792010084043568</v>
      </c>
      <c r="I87">
        <v>1.7156387540000022</v>
      </c>
      <c r="J87">
        <v>19.113586707918074</v>
      </c>
      <c r="K87">
        <f t="shared" si="3"/>
        <v>15.473119129999999</v>
      </c>
      <c r="L87">
        <v>1.7226999999999999</v>
      </c>
      <c r="M87">
        <v>8.9818999999999996</v>
      </c>
      <c r="O87">
        <f t="shared" si="4"/>
        <v>15.239595581146837</v>
      </c>
      <c r="P87">
        <v>1.719955156000001</v>
      </c>
      <c r="Q87">
        <v>8.8604609998022692</v>
      </c>
      <c r="R87">
        <f t="shared" si="5"/>
        <v>38.314602293784432</v>
      </c>
      <c r="S87">
        <v>1.7221133570000013</v>
      </c>
      <c r="T87">
        <v>22.248594808259423</v>
      </c>
    </row>
    <row r="88" spans="1:20" x14ac:dyDescent="0.35">
      <c r="A88">
        <f t="shared" si="0"/>
        <v>19.526589662983326</v>
      </c>
      <c r="B88">
        <v>1.7133166390000021</v>
      </c>
      <c r="C88">
        <v>11.396953265089548</v>
      </c>
      <c r="D88">
        <f t="shared" si="1"/>
        <v>17.036014124746824</v>
      </c>
      <c r="E88">
        <v>1.719955156000001</v>
      </c>
      <c r="F88">
        <v>9.9049176167862907</v>
      </c>
      <c r="H88">
        <f t="shared" si="2"/>
        <v>32.718194378459167</v>
      </c>
      <c r="I88">
        <v>1.7090821940000023</v>
      </c>
      <c r="J88">
        <v>19.143721989101202</v>
      </c>
      <c r="K88">
        <f t="shared" si="3"/>
        <v>12.065932259999999</v>
      </c>
      <c r="L88">
        <v>1.7162999999999999</v>
      </c>
      <c r="M88">
        <v>7.0301999999999998</v>
      </c>
      <c r="O88">
        <f t="shared" si="4"/>
        <v>13.653897894318654</v>
      </c>
      <c r="P88">
        <v>1.7155841160000005</v>
      </c>
      <c r="Q88">
        <v>7.9587458096509032</v>
      </c>
      <c r="R88">
        <f t="shared" si="5"/>
        <v>29.133590700632983</v>
      </c>
      <c r="S88">
        <v>1.717742316999999</v>
      </c>
      <c r="T88">
        <v>16.960396453127025</v>
      </c>
    </row>
    <row r="89" spans="1:20" x14ac:dyDescent="0.35">
      <c r="A89">
        <f t="shared" si="0"/>
        <v>8.7602750673116052</v>
      </c>
      <c r="B89">
        <v>1.7067600790000022</v>
      </c>
      <c r="C89">
        <v>5.1326927405311045</v>
      </c>
      <c r="D89">
        <f t="shared" si="1"/>
        <v>9.0797334570749513</v>
      </c>
      <c r="E89">
        <v>1.7144913560000017</v>
      </c>
      <c r="F89">
        <v>5.295875902377511</v>
      </c>
      <c r="H89">
        <f t="shared" si="2"/>
        <v>26.005303497551392</v>
      </c>
      <c r="I89">
        <v>1.7027168670000012</v>
      </c>
      <c r="J89">
        <v>15.272828972070888</v>
      </c>
      <c r="K89">
        <f t="shared" si="3"/>
        <v>8.3355308400000006</v>
      </c>
      <c r="L89">
        <v>1.7108000000000001</v>
      </c>
      <c r="M89">
        <v>4.8723000000000001</v>
      </c>
      <c r="O89">
        <f t="shared" si="4"/>
        <v>9.4620646511200466</v>
      </c>
      <c r="P89">
        <v>1.7090275560000023</v>
      </c>
      <c r="Q89">
        <v>5.5365196528873488</v>
      </c>
      <c r="R89">
        <f t="shared" si="5"/>
        <v>16.455062696388275</v>
      </c>
      <c r="S89">
        <v>1.7100929970000003</v>
      </c>
      <c r="T89">
        <v>9.6223203798011188</v>
      </c>
    </row>
    <row r="90" spans="1:20" x14ac:dyDescent="0.35">
      <c r="A90">
        <f t="shared" si="0"/>
        <v>4.3373551088271141</v>
      </c>
      <c r="B90">
        <v>1.7023890390000016</v>
      </c>
      <c r="C90">
        <v>2.547804884466899</v>
      </c>
      <c r="D90">
        <f t="shared" si="1"/>
        <v>5.6783254592917727</v>
      </c>
      <c r="E90">
        <v>1.7090275560000023</v>
      </c>
      <c r="F90">
        <v>3.3225476320475225</v>
      </c>
      <c r="H90">
        <f t="shared" si="2"/>
        <v>13.879430225948065</v>
      </c>
      <c r="I90">
        <v>1.6972530670000019</v>
      </c>
      <c r="J90">
        <v>8.1775844131958486</v>
      </c>
      <c r="K90">
        <f t="shared" si="3"/>
        <v>3.4505358199999998</v>
      </c>
      <c r="L90">
        <v>1.7054</v>
      </c>
      <c r="M90">
        <v>2.0232999999999999</v>
      </c>
      <c r="O90">
        <f t="shared" si="4"/>
        <v>5.0323739027784553</v>
      </c>
      <c r="P90">
        <v>1.703563756000003</v>
      </c>
      <c r="Q90">
        <v>2.9540273353751996</v>
      </c>
      <c r="R90">
        <f t="shared" si="5"/>
        <v>5.768501745317832</v>
      </c>
      <c r="S90">
        <v>1.7048204300000016</v>
      </c>
      <c r="T90">
        <v>3.383641845093226</v>
      </c>
    </row>
    <row r="91" spans="1:20" x14ac:dyDescent="0.35">
      <c r="A91">
        <f t="shared" si="0"/>
        <v>2.6255182638769332</v>
      </c>
      <c r="B91">
        <v>1.6958324790000017</v>
      </c>
      <c r="C91">
        <v>1.5482179380271974</v>
      </c>
      <c r="D91">
        <f t="shared" si="1"/>
        <v>2.7146014257985582</v>
      </c>
      <c r="E91">
        <v>1.7026622290000031</v>
      </c>
      <c r="F91">
        <v>1.5943276238604771</v>
      </c>
      <c r="H91">
        <f t="shared" si="2"/>
        <v>6.5104599135095516</v>
      </c>
      <c r="I91">
        <v>1.6917892670000025</v>
      </c>
      <c r="J91">
        <v>3.8482688361384088</v>
      </c>
      <c r="K91">
        <f t="shared" si="3"/>
        <v>1.5363947200000001</v>
      </c>
      <c r="L91">
        <v>1.6988000000000001</v>
      </c>
      <c r="M91">
        <v>0.90439999999999998</v>
      </c>
      <c r="O91">
        <f t="shared" si="4"/>
        <v>2.7720295980571827</v>
      </c>
      <c r="P91">
        <v>1.6980999560000001</v>
      </c>
      <c r="Q91">
        <v>1.6324301689441789</v>
      </c>
      <c r="R91">
        <f t="shared" si="5"/>
        <v>2.6093056921926503</v>
      </c>
      <c r="S91">
        <v>1.6993566300000023</v>
      </c>
      <c r="T91">
        <v>1.5354668032175487</v>
      </c>
    </row>
    <row r="92" spans="1:20" x14ac:dyDescent="0.35">
      <c r="A92">
        <f t="shared" si="0"/>
        <v>1.2981017003869411</v>
      </c>
      <c r="B92">
        <v>1.6903686790000023</v>
      </c>
      <c r="C92">
        <v>0.76793998641460826</v>
      </c>
      <c r="D92">
        <f t="shared" si="1"/>
        <v>1.1604378655690217</v>
      </c>
      <c r="E92">
        <v>1.6971984290000002</v>
      </c>
      <c r="F92">
        <v>0.68373729655922377</v>
      </c>
      <c r="H92">
        <f t="shared" si="2"/>
        <v>3.5571257397260756</v>
      </c>
      <c r="I92">
        <v>1.6863254670000032</v>
      </c>
      <c r="J92">
        <v>2.1093945441352151</v>
      </c>
      <c r="K92">
        <f t="shared" si="3"/>
        <v>0.79500434999999992</v>
      </c>
      <c r="L92">
        <v>1.6933</v>
      </c>
      <c r="M92">
        <v>0.46949999999999997</v>
      </c>
      <c r="O92">
        <f t="shared" si="4"/>
        <v>1.5899559375197734</v>
      </c>
      <c r="P92">
        <v>1.6928273890000014</v>
      </c>
      <c r="Q92">
        <v>0.93923098589455301</v>
      </c>
      <c r="R92">
        <f t="shared" si="5"/>
        <v>1.529235446896968</v>
      </c>
      <c r="S92">
        <v>1.69170731</v>
      </c>
      <c r="T92">
        <v>0.90395982677226128</v>
      </c>
    </row>
    <row r="93" spans="1:20" x14ac:dyDescent="0.35">
      <c r="A93">
        <f t="shared" si="0"/>
        <v>0.63626530059320341</v>
      </c>
      <c r="B93">
        <v>1.6838121190000024</v>
      </c>
      <c r="C93">
        <v>0.37787190946877997</v>
      </c>
      <c r="D93">
        <f t="shared" si="1"/>
        <v>0.69338025985771978</v>
      </c>
      <c r="E93">
        <v>1.6917346290000008</v>
      </c>
      <c r="F93">
        <v>0.40986349039126951</v>
      </c>
      <c r="H93">
        <f t="shared" si="2"/>
        <v>1.864788532409323</v>
      </c>
      <c r="I93">
        <v>1.6808616670000021</v>
      </c>
      <c r="J93">
        <v>1.1094241537065885</v>
      </c>
      <c r="K93">
        <f t="shared" si="3"/>
        <v>0.3601318</v>
      </c>
      <c r="L93">
        <v>1.6868000000000001</v>
      </c>
      <c r="M93">
        <v>0.2135</v>
      </c>
      <c r="O93">
        <f t="shared" si="4"/>
        <v>1.0776297445761875</v>
      </c>
      <c r="P93">
        <v>1.6860795960000026</v>
      </c>
      <c r="Q93">
        <v>0.63913337610675047</v>
      </c>
      <c r="R93">
        <f t="shared" si="5"/>
        <v>0.67724436990372094</v>
      </c>
      <c r="S93">
        <v>1.68842903</v>
      </c>
      <c r="T93">
        <v>0.40110917182211736</v>
      </c>
    </row>
    <row r="94" spans="1:20" x14ac:dyDescent="0.35">
      <c r="A94">
        <f t="shared" si="0"/>
        <v>0.33237666911919705</v>
      </c>
      <c r="B94">
        <v>1.6783483190000013</v>
      </c>
      <c r="C94">
        <v>0.19803795514701905</v>
      </c>
      <c r="D94">
        <f t="shared" si="1"/>
        <v>0.38097759680381238</v>
      </c>
      <c r="E94">
        <v>1.6851780690000027</v>
      </c>
      <c r="F94">
        <v>0.22607557255352093</v>
      </c>
      <c r="H94">
        <f t="shared" si="2"/>
        <v>0.96732599313827994</v>
      </c>
      <c r="I94">
        <v>1.6775833870000003</v>
      </c>
      <c r="J94">
        <v>0.57661872466926123</v>
      </c>
      <c r="K94">
        <f t="shared" si="3"/>
        <v>0.19688022999999999</v>
      </c>
      <c r="L94">
        <v>1.6813</v>
      </c>
      <c r="M94">
        <v>0.1171</v>
      </c>
      <c r="O94">
        <f t="shared" si="4"/>
        <v>0.63375122555911123</v>
      </c>
      <c r="P94">
        <v>1.6808070290000021</v>
      </c>
      <c r="Q94">
        <v>0.37705174634839683</v>
      </c>
      <c r="R94">
        <f t="shared" si="5"/>
        <v>0.32038356937759294</v>
      </c>
      <c r="S94">
        <v>1.6831564630000013</v>
      </c>
      <c r="T94">
        <v>0.19034687292621155</v>
      </c>
    </row>
    <row r="95" spans="1:20" x14ac:dyDescent="0.35">
      <c r="A95">
        <f t="shared" si="0"/>
        <v>0.21985927698333146</v>
      </c>
      <c r="B95">
        <v>1.6717917590000013</v>
      </c>
      <c r="C95">
        <v>0.13151116208088168</v>
      </c>
      <c r="D95">
        <f t="shared" si="1"/>
        <v>0.20374696442103726</v>
      </c>
      <c r="E95">
        <v>1.6797142690000033</v>
      </c>
      <c r="F95">
        <v>0.1212985852304127</v>
      </c>
      <c r="H95">
        <f t="shared" si="2"/>
        <v>0.59701485815545963</v>
      </c>
      <c r="I95">
        <v>1.6690325400000017</v>
      </c>
      <c r="J95">
        <v>0.35770114952669468</v>
      </c>
      <c r="K95">
        <f t="shared" si="3"/>
        <v>0.10637736000000002</v>
      </c>
      <c r="L95">
        <v>1.6726000000000001</v>
      </c>
      <c r="M95">
        <v>6.3600000000000004E-2</v>
      </c>
      <c r="O95">
        <f t="shared" si="4"/>
        <v>0.36215821392393743</v>
      </c>
      <c r="P95">
        <v>1.6731577090000016</v>
      </c>
      <c r="Q95">
        <v>0.21645192917312558</v>
      </c>
      <c r="R95">
        <f t="shared" si="5"/>
        <v>0.15771289224539251</v>
      </c>
      <c r="S95">
        <v>1.677692663000002</v>
      </c>
      <c r="T95">
        <v>9.4005830581254876E-2</v>
      </c>
    </row>
    <row r="96" spans="1:20" x14ac:dyDescent="0.35">
      <c r="A96">
        <f t="shared" si="0"/>
        <v>0.33625615825782235</v>
      </c>
      <c r="B96">
        <v>1.6499365590000021</v>
      </c>
      <c r="C96">
        <v>0.20379944696881033</v>
      </c>
      <c r="D96">
        <f t="shared" si="1"/>
        <v>0.13910906394171524</v>
      </c>
      <c r="E96">
        <v>1.672064949000001</v>
      </c>
      <c r="F96">
        <v>8.3195969166694819E-2</v>
      </c>
      <c r="H96">
        <f t="shared" si="2"/>
        <v>0.45559138489847167</v>
      </c>
      <c r="I96">
        <v>1.6581049400000012</v>
      </c>
      <c r="J96">
        <v>0.27476631539284319</v>
      </c>
      <c r="K96">
        <f t="shared" si="3"/>
        <v>0.12381737000000001</v>
      </c>
      <c r="L96">
        <v>1.6487000000000001</v>
      </c>
      <c r="M96">
        <v>7.51E-2</v>
      </c>
      <c r="O96">
        <f t="shared" si="4"/>
        <v>0.30025014499620922</v>
      </c>
      <c r="P96">
        <v>1.6600445890000017</v>
      </c>
      <c r="Q96">
        <v>0.18086872303657678</v>
      </c>
      <c r="R96">
        <f t="shared" si="5"/>
        <v>0.1960791756465286</v>
      </c>
      <c r="S96">
        <v>1.6625852560000016</v>
      </c>
      <c r="T96">
        <v>0.11793631330418126</v>
      </c>
    </row>
    <row r="97" spans="1:20" x14ac:dyDescent="0.35">
      <c r="A97">
        <f t="shared" si="0"/>
        <v>0.21832271956993399</v>
      </c>
      <c r="B97">
        <v>1.5636085190000006</v>
      </c>
      <c r="C97">
        <v>0.13962748150640761</v>
      </c>
      <c r="D97">
        <f t="shared" si="1"/>
        <v>0.15946266241155244</v>
      </c>
      <c r="E97">
        <v>1.6436531890000019</v>
      </c>
      <c r="F97">
        <v>9.7017219617095418E-2</v>
      </c>
      <c r="H97">
        <f t="shared" si="2"/>
        <v>0.49856448727011243</v>
      </c>
      <c r="I97">
        <v>1.6176728200000028</v>
      </c>
      <c r="J97">
        <v>0.30819859313090986</v>
      </c>
      <c r="K97">
        <f t="shared" si="3"/>
        <v>0.12144602999999998</v>
      </c>
      <c r="L97">
        <v>1.5710999999999999</v>
      </c>
      <c r="M97">
        <v>7.7299999999999994E-2</v>
      </c>
      <c r="O97">
        <f t="shared" si="4"/>
        <v>0.22803942253005166</v>
      </c>
      <c r="P97">
        <v>1.6043138290000005</v>
      </c>
      <c r="Q97">
        <v>0.14214140550804388</v>
      </c>
      <c r="R97">
        <f t="shared" si="5"/>
        <v>0.19538202489385223</v>
      </c>
      <c r="S97">
        <v>1.5992051759999999</v>
      </c>
      <c r="T97">
        <v>0.122174457553064</v>
      </c>
    </row>
    <row r="98" spans="1:20" x14ac:dyDescent="0.35">
      <c r="A98">
        <f t="shared" si="0"/>
        <v>0.13145278840199442</v>
      </c>
      <c r="B98">
        <v>1.3876741590000012</v>
      </c>
      <c r="C98">
        <v>9.4728858031573604E-2</v>
      </c>
      <c r="D98">
        <f t="shared" si="1"/>
        <v>0.10766516281078961</v>
      </c>
      <c r="E98">
        <v>1.5367539420000007</v>
      </c>
      <c r="F98">
        <v>7.0060118193462598E-2</v>
      </c>
      <c r="H98">
        <f t="shared" si="2"/>
        <v>0.32250776358830457</v>
      </c>
      <c r="I98">
        <v>1.4810778200000012</v>
      </c>
      <c r="J98">
        <v>0.21775207165569754</v>
      </c>
      <c r="K98">
        <f t="shared" si="3"/>
        <v>4.7719199999999996E-2</v>
      </c>
      <c r="L98">
        <v>1.4159999999999999</v>
      </c>
      <c r="M98">
        <v>3.3700000000000001E-2</v>
      </c>
      <c r="O98">
        <f t="shared" si="4"/>
        <v>0.19126686906147067</v>
      </c>
      <c r="P98">
        <v>1.4458636290000015</v>
      </c>
      <c r="Q98">
        <v>0.13228555254118676</v>
      </c>
      <c r="R98">
        <f t="shared" si="5"/>
        <v>0.13418563917271376</v>
      </c>
      <c r="S98">
        <v>1.4440332560000009</v>
      </c>
      <c r="T98">
        <v>9.2924202829241256E-2</v>
      </c>
    </row>
    <row r="99" spans="1:20" x14ac:dyDescent="0.35">
      <c r="A99">
        <f t="shared" si="0"/>
        <v>3.7010857151924981E-2</v>
      </c>
      <c r="B99">
        <v>1.1625655990000023</v>
      </c>
      <c r="C99">
        <v>3.1835500021470106E-2</v>
      </c>
      <c r="D99">
        <f t="shared" si="1"/>
        <v>3.8490679207695638E-2</v>
      </c>
      <c r="E99">
        <v>1.3291295420000022</v>
      </c>
      <c r="F99">
        <v>2.8959313589386439E-2</v>
      </c>
      <c r="H99">
        <f t="shared" si="2"/>
        <v>0.10952406282222041</v>
      </c>
      <c r="I99">
        <v>1.2723606600000021</v>
      </c>
      <c r="J99">
        <v>8.6079416210667989E-2</v>
      </c>
      <c r="K99">
        <f t="shared" si="3"/>
        <v>8.556213E-2</v>
      </c>
      <c r="L99">
        <v>1.2171000000000001</v>
      </c>
      <c r="M99">
        <v>7.0300000000000001E-2</v>
      </c>
      <c r="O99">
        <f t="shared" si="4"/>
        <v>4.2254103643609951E-2</v>
      </c>
      <c r="P99">
        <v>1.2196623090000021</v>
      </c>
      <c r="Q99">
        <v>3.464410052832901E-2</v>
      </c>
      <c r="R99">
        <f t="shared" si="5"/>
        <v>3.175823700084722E-2</v>
      </c>
      <c r="S99">
        <v>1.218924696000002</v>
      </c>
      <c r="T99">
        <v>2.6054305983843295E-2</v>
      </c>
    </row>
    <row r="100" spans="1:20" x14ac:dyDescent="0.35">
      <c r="A100">
        <f>SUM(A79:A97)</f>
        <v>89.523136832101855</v>
      </c>
      <c r="C100">
        <f t="shared" ref="C100:M100" si="6">SUM(C79:C97)</f>
        <v>52.18529718682241</v>
      </c>
      <c r="D100">
        <f t="shared" si="6"/>
        <v>66.105061379199924</v>
      </c>
      <c r="F100">
        <f t="shared" si="6"/>
        <v>38.405668610451848</v>
      </c>
      <c r="H100">
        <f t="shared" si="6"/>
        <v>137.41218408709275</v>
      </c>
      <c r="J100">
        <f t="shared" si="6"/>
        <v>80.482572746600283</v>
      </c>
      <c r="K100">
        <f t="shared" si="6"/>
        <v>55.022935119999985</v>
      </c>
      <c r="M100">
        <f t="shared" si="6"/>
        <v>32.023499999999999</v>
      </c>
      <c r="O100">
        <f>SUM(O79:O97)</f>
        <v>64.071662628391906</v>
      </c>
      <c r="Q100">
        <f>SUM(Q79:Q97)</f>
        <v>37.369943066642385</v>
      </c>
      <c r="R100">
        <f>SUM(R79:R97)</f>
        <v>128.90776740900967</v>
      </c>
      <c r="T100">
        <f>SUM(T79:T97)</f>
        <v>74.969445330793079</v>
      </c>
    </row>
    <row r="101" spans="1:20" x14ac:dyDescent="0.35">
      <c r="A101" t="s">
        <v>95</v>
      </c>
      <c r="B101">
        <f t="shared" ref="B101:L101" si="7">A100/C100</f>
        <v>1.7154858103348662</v>
      </c>
      <c r="D101" t="s">
        <v>94</v>
      </c>
      <c r="E101">
        <f t="shared" si="7"/>
        <v>1.7212318850558916</v>
      </c>
      <c r="H101" t="s">
        <v>95</v>
      </c>
      <c r="I101">
        <f t="shared" si="7"/>
        <v>1.7073532741024022</v>
      </c>
      <c r="K101" t="s">
        <v>95</v>
      </c>
      <c r="L101">
        <f t="shared" si="7"/>
        <v>1.7182049157649848</v>
      </c>
      <c r="O101" t="s">
        <v>95</v>
      </c>
      <c r="P101">
        <f>O100/Q100</f>
        <v>1.7145239561679808</v>
      </c>
      <c r="R101" t="s">
        <v>95</v>
      </c>
      <c r="S101">
        <f t="shared" ref="S101" si="8">R100/T100</f>
        <v>1.7194707369144941</v>
      </c>
    </row>
    <row r="102" spans="1:20" x14ac:dyDescent="0.35">
      <c r="C102" t="s">
        <v>93</v>
      </c>
      <c r="D102">
        <f>E101-B101</f>
        <v>5.746074721025396E-3</v>
      </c>
      <c r="E102" t="s">
        <v>96</v>
      </c>
      <c r="F102">
        <v>8.5299999999999994</v>
      </c>
      <c r="J102" t="s">
        <v>93</v>
      </c>
      <c r="K102">
        <f>L101-I101</f>
        <v>1.0851641662582567E-2</v>
      </c>
      <c r="L102" t="s">
        <v>96</v>
      </c>
      <c r="M102">
        <v>16.170000000000002</v>
      </c>
      <c r="Q102" t="s">
        <v>93</v>
      </c>
      <c r="R102">
        <f>S101-P101</f>
        <v>4.9467807465133351E-3</v>
      </c>
      <c r="S102" t="s">
        <v>96</v>
      </c>
      <c r="T102">
        <v>7.34</v>
      </c>
    </row>
  </sheetData>
  <autoFilter ref="B1:C73" xr:uid="{5047D06C-919E-4911-86A1-23AAC9D4408D}">
    <filterColumn colId="1">
      <filters>
        <filter val="AA9_D1_18O-7"/>
        <filter val="AA9_D5_18O-7"/>
        <filter val="AB9_D1_16O-7"/>
        <filter val="AB9_D1_18O-7"/>
        <filter val="AB9_D3_16O-7"/>
        <filter val="AB9_D3_18O-7"/>
        <filter val="AB9_D5_16O-7"/>
        <filter val="AB9_D5_18O-7"/>
        <filter val="AC9_D1_18O-7"/>
        <filter val="AC9_D3_18O-7"/>
      </filters>
    </filterColumn>
  </autoFilter>
  <mergeCells count="3">
    <mergeCell ref="H76:M76"/>
    <mergeCell ref="A76:F76"/>
    <mergeCell ref="O76:T76"/>
  </mergeCells>
  <conditionalFormatting sqref="P78:P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:S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Penev</dc:creator>
  <cp:lastModifiedBy>Petar Penev</cp:lastModifiedBy>
  <dcterms:created xsi:type="dcterms:W3CDTF">2023-03-02T21:33:24Z</dcterms:created>
  <dcterms:modified xsi:type="dcterms:W3CDTF">2023-03-03T19:19:55Z</dcterms:modified>
</cp:coreProperties>
</file>