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0D3A2036-744C-4783-909C-8702A09F7229}" xr6:coauthVersionLast="47" xr6:coauthVersionMax="47" xr10:uidLastSave="{00000000-0000-0000-0000-000000000000}"/>
  <bookViews>
    <workbookView xWindow="1935" yWindow="2505" windowWidth="17010" windowHeight="10425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50" i="6" s="1"/>
  <c r="I16" i="5"/>
  <c r="N74" i="5" s="1"/>
  <c r="O74" i="5" s="1"/>
  <c r="I16" i="1"/>
  <c r="N89" i="1" s="1"/>
  <c r="O89" i="1" s="1"/>
  <c r="G9" i="6"/>
  <c r="G10" i="1"/>
  <c r="G10" i="6" s="1"/>
  <c r="O50" i="6" l="1"/>
  <c r="F43" i="3"/>
  <c r="N80" i="6"/>
  <c r="O80" i="6" s="1"/>
  <c r="N15" i="6"/>
  <c r="N9" i="6"/>
  <c r="N83" i="6"/>
  <c r="N14" i="6"/>
  <c r="N12" i="6"/>
  <c r="O12" i="6" s="1"/>
  <c r="N45" i="6"/>
  <c r="N30" i="6"/>
  <c r="N39" i="6"/>
  <c r="N17" i="6"/>
  <c r="O17" i="6" s="1"/>
  <c r="N96" i="6"/>
  <c r="N31" i="6"/>
  <c r="N20" i="6"/>
  <c r="N53" i="6"/>
  <c r="N38" i="6"/>
  <c r="N47" i="6"/>
  <c r="N25" i="6"/>
  <c r="N23" i="6"/>
  <c r="O23" i="6" s="1"/>
  <c r="N11" i="6"/>
  <c r="N28" i="6"/>
  <c r="N61" i="6"/>
  <c r="N46" i="6"/>
  <c r="O46" i="6" s="1"/>
  <c r="N55" i="6"/>
  <c r="N33" i="6"/>
  <c r="N91" i="6"/>
  <c r="N36" i="6"/>
  <c r="O36" i="6" s="1"/>
  <c r="N69" i="6"/>
  <c r="N54" i="6"/>
  <c r="N63" i="6"/>
  <c r="N41" i="6"/>
  <c r="O41" i="6" s="1"/>
  <c r="N21" i="6"/>
  <c r="N19" i="6"/>
  <c r="N27" i="6"/>
  <c r="N44" i="6"/>
  <c r="O44" i="6" s="1"/>
  <c r="N77" i="6"/>
  <c r="N62" i="6"/>
  <c r="N71" i="6"/>
  <c r="N49" i="6"/>
  <c r="N10" i="6"/>
  <c r="O10" i="6" s="1"/>
  <c r="N82" i="6"/>
  <c r="O82" i="6" s="1"/>
  <c r="N37" i="6"/>
  <c r="N35" i="6"/>
  <c r="N52" i="6"/>
  <c r="O52" i="6" s="1"/>
  <c r="N85" i="6"/>
  <c r="N70" i="6"/>
  <c r="N79" i="6"/>
  <c r="N57" i="6"/>
  <c r="N29" i="6"/>
  <c r="N43" i="6"/>
  <c r="N65" i="6"/>
  <c r="N51" i="6"/>
  <c r="N68" i="6"/>
  <c r="O68" i="6" s="1"/>
  <c r="N24" i="6"/>
  <c r="O24" i="6" s="1"/>
  <c r="N86" i="6"/>
  <c r="N95" i="6"/>
  <c r="N73" i="6"/>
  <c r="N74" i="6"/>
  <c r="N26" i="6"/>
  <c r="O26" i="6" s="1"/>
  <c r="N42" i="6"/>
  <c r="N34" i="6"/>
  <c r="N87" i="6"/>
  <c r="N59" i="6"/>
  <c r="N76" i="6"/>
  <c r="N72" i="6"/>
  <c r="N94" i="6"/>
  <c r="N32" i="6"/>
  <c r="N81" i="6"/>
  <c r="N58" i="6"/>
  <c r="O58" i="6" s="1"/>
  <c r="N18" i="6"/>
  <c r="O18" i="6" s="1"/>
  <c r="N90" i="6"/>
  <c r="N66" i="6"/>
  <c r="N78" i="6"/>
  <c r="O78" i="6" s="1"/>
  <c r="N67" i="6"/>
  <c r="N84" i="6"/>
  <c r="N16" i="6"/>
  <c r="O16" i="6" s="1"/>
  <c r="N48" i="6"/>
  <c r="N56" i="6"/>
  <c r="N89" i="6"/>
  <c r="N13" i="6"/>
  <c r="O13" i="6" s="1"/>
  <c r="N22" i="6"/>
  <c r="O22" i="6" s="1"/>
  <c r="N60" i="6"/>
  <c r="N93" i="6"/>
  <c r="N75" i="6"/>
  <c r="N92" i="6"/>
  <c r="N64" i="6"/>
  <c r="O64" i="6" s="1"/>
  <c r="N40" i="6"/>
  <c r="O40" i="6" s="1"/>
  <c r="N88" i="6"/>
  <c r="O88" i="6" s="1"/>
  <c r="N83" i="5"/>
  <c r="O83" i="5" s="1"/>
  <c r="N38" i="5"/>
  <c r="O38" i="5" s="1"/>
  <c r="N63" i="5"/>
  <c r="O63" i="5" s="1"/>
  <c r="N13" i="5"/>
  <c r="O13" i="5" s="1"/>
  <c r="N88" i="5"/>
  <c r="O88" i="5" s="1"/>
  <c r="N18" i="5"/>
  <c r="N37" i="5"/>
  <c r="N62" i="5"/>
  <c r="O62" i="5" s="1"/>
  <c r="N87" i="5"/>
  <c r="O87" i="5" s="1"/>
  <c r="N9" i="5"/>
  <c r="N71" i="5"/>
  <c r="O71" i="5" s="1"/>
  <c r="N21" i="5"/>
  <c r="O21" i="5" s="1"/>
  <c r="N58" i="5"/>
  <c r="O58" i="5" s="1"/>
  <c r="N20" i="5"/>
  <c r="O20" i="5" s="1"/>
  <c r="N53" i="5"/>
  <c r="O53" i="5" s="1"/>
  <c r="N78" i="5"/>
  <c r="N10" i="5"/>
  <c r="O10" i="5" s="1"/>
  <c r="N17" i="5"/>
  <c r="O17" i="5" s="1"/>
  <c r="N28" i="5"/>
  <c r="O28" i="5" s="1"/>
  <c r="N61" i="5"/>
  <c r="N86" i="5"/>
  <c r="O86" i="5" s="1"/>
  <c r="N42" i="5"/>
  <c r="O42" i="5" s="1"/>
  <c r="N25" i="5"/>
  <c r="O25" i="5" s="1"/>
  <c r="N11" i="5"/>
  <c r="O11" i="5" s="1"/>
  <c r="N36" i="5"/>
  <c r="N69" i="5"/>
  <c r="N94" i="5"/>
  <c r="O94" i="5" s="1"/>
  <c r="N16" i="5"/>
  <c r="O16" i="5" s="1"/>
  <c r="N33" i="5"/>
  <c r="O33" i="5" s="1"/>
  <c r="N66" i="5"/>
  <c r="O66" i="5" s="1"/>
  <c r="N70" i="5"/>
  <c r="O70" i="5" s="1"/>
  <c r="N19" i="5"/>
  <c r="O19" i="5" s="1"/>
  <c r="N44" i="5"/>
  <c r="O44" i="5" s="1"/>
  <c r="N77" i="5"/>
  <c r="O77" i="5" s="1"/>
  <c r="N34" i="5"/>
  <c r="O34" i="5" s="1"/>
  <c r="N24" i="5"/>
  <c r="N41" i="5"/>
  <c r="O41" i="5" s="1"/>
  <c r="N29" i="5"/>
  <c r="O29" i="5" s="1"/>
  <c r="N27" i="5"/>
  <c r="O27" i="5" s="1"/>
  <c r="N52" i="5"/>
  <c r="O52" i="5" s="1"/>
  <c r="N85" i="5"/>
  <c r="N82" i="5"/>
  <c r="N32" i="5"/>
  <c r="N49" i="5"/>
  <c r="O49" i="5" s="1"/>
  <c r="N54" i="5"/>
  <c r="N35" i="5"/>
  <c r="O35" i="5" s="1"/>
  <c r="N60" i="5"/>
  <c r="N93" i="5"/>
  <c r="O93" i="5" s="1"/>
  <c r="N15" i="5"/>
  <c r="N40" i="5"/>
  <c r="O40" i="5" s="1"/>
  <c r="N57" i="5"/>
  <c r="O57" i="5" s="1"/>
  <c r="N23" i="5"/>
  <c r="O23" i="5" s="1"/>
  <c r="N48" i="5"/>
  <c r="O48" i="5" s="1"/>
  <c r="N65" i="5"/>
  <c r="O65" i="5" s="1"/>
  <c r="N96" i="5"/>
  <c r="O96" i="5" s="1"/>
  <c r="N95" i="5"/>
  <c r="O95" i="5" s="1"/>
  <c r="N51" i="5"/>
  <c r="O51" i="5" s="1"/>
  <c r="N76" i="5"/>
  <c r="O76" i="5" s="1"/>
  <c r="N26" i="5"/>
  <c r="O26" i="5" s="1"/>
  <c r="N31" i="5"/>
  <c r="N56" i="5"/>
  <c r="O56" i="5" s="1"/>
  <c r="N73" i="5"/>
  <c r="O73" i="5" s="1"/>
  <c r="N91" i="5"/>
  <c r="O91" i="5" s="1"/>
  <c r="N45" i="5"/>
  <c r="N68" i="5"/>
  <c r="O68" i="5" s="1"/>
  <c r="N59" i="5"/>
  <c r="N84" i="5"/>
  <c r="N14" i="5"/>
  <c r="N39" i="5"/>
  <c r="N64" i="5"/>
  <c r="N81" i="5"/>
  <c r="O81" i="5" s="1"/>
  <c r="N46" i="5"/>
  <c r="N79" i="5"/>
  <c r="O79" i="5" s="1"/>
  <c r="N50" i="5"/>
  <c r="N67" i="5"/>
  <c r="O67" i="5" s="1"/>
  <c r="N92" i="5"/>
  <c r="O92" i="5" s="1"/>
  <c r="N22" i="5"/>
  <c r="O22" i="5" s="1"/>
  <c r="N47" i="5"/>
  <c r="N72" i="5"/>
  <c r="O72" i="5" s="1"/>
  <c r="N89" i="5"/>
  <c r="O89" i="5" s="1"/>
  <c r="N12" i="5"/>
  <c r="O12" i="5" s="1"/>
  <c r="N43" i="5"/>
  <c r="O43" i="5" s="1"/>
  <c r="N75" i="5"/>
  <c r="O75" i="5" s="1"/>
  <c r="N90" i="5"/>
  <c r="O90" i="5" s="1"/>
  <c r="N30" i="5"/>
  <c r="O30" i="5" s="1"/>
  <c r="N55" i="5"/>
  <c r="N80" i="5"/>
  <c r="O80" i="5" s="1"/>
  <c r="E81" i="3"/>
  <c r="E89" i="3"/>
  <c r="E26" i="3"/>
  <c r="E58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3" i="3"/>
  <c r="E87" i="3"/>
  <c r="E3" i="3"/>
  <c r="D48" i="3"/>
  <c r="D2" i="3"/>
  <c r="D61" i="3"/>
  <c r="D22" i="3"/>
  <c r="F5" i="3"/>
  <c r="F51" i="3"/>
  <c r="F16" i="3"/>
  <c r="E42" i="3"/>
  <c r="F17" i="3"/>
  <c r="E31" i="3"/>
  <c r="E84" i="3"/>
  <c r="E51" i="3"/>
  <c r="D82" i="3"/>
  <c r="F10" i="3"/>
  <c r="F37" i="3"/>
  <c r="F61" i="3"/>
  <c r="E88" i="3"/>
  <c r="G11" i="1"/>
  <c r="G11" i="5" s="1"/>
  <c r="G10" i="5"/>
  <c r="D7" i="3"/>
  <c r="D63" i="3"/>
  <c r="F3" i="3"/>
  <c r="F57" i="3"/>
  <c r="E6" i="3"/>
  <c r="E10" i="3"/>
  <c r="F15" i="3"/>
  <c r="E20" i="3"/>
  <c r="F29" i="3"/>
  <c r="E56" i="3"/>
  <c r="E76" i="3"/>
  <c r="F6" i="3"/>
  <c r="D27" i="3"/>
  <c r="E36" i="3"/>
  <c r="F73" i="3"/>
  <c r="D12" i="3"/>
  <c r="F11" i="3"/>
  <c r="E18" i="3"/>
  <c r="F33" i="3"/>
  <c r="E80" i="3"/>
  <c r="E44" i="3"/>
  <c r="E67" i="3"/>
  <c r="D26" i="3"/>
  <c r="E22" i="3"/>
  <c r="O48" i="6" l="1"/>
  <c r="F41" i="3"/>
  <c r="O34" i="6"/>
  <c r="F27" i="3"/>
  <c r="O85" i="6"/>
  <c r="F78" i="3"/>
  <c r="O54" i="6"/>
  <c r="F47" i="3"/>
  <c r="O31" i="6"/>
  <c r="F24" i="3"/>
  <c r="O69" i="6"/>
  <c r="F62" i="3"/>
  <c r="O96" i="6"/>
  <c r="F89" i="3"/>
  <c r="O79" i="6"/>
  <c r="F72" i="3"/>
  <c r="O42" i="6"/>
  <c r="F35" i="3"/>
  <c r="O67" i="6"/>
  <c r="F60" i="3"/>
  <c r="O74" i="6"/>
  <c r="F67" i="3"/>
  <c r="O37" i="6"/>
  <c r="F30" i="3"/>
  <c r="O91" i="6"/>
  <c r="F84" i="3"/>
  <c r="O39" i="6"/>
  <c r="F32" i="3"/>
  <c r="O70" i="6"/>
  <c r="F63" i="3"/>
  <c r="O84" i="6"/>
  <c r="F77" i="3"/>
  <c r="F19" i="3"/>
  <c r="O73" i="6"/>
  <c r="F66" i="3"/>
  <c r="O33" i="6"/>
  <c r="F26" i="3"/>
  <c r="O30" i="6"/>
  <c r="F23" i="3"/>
  <c r="O87" i="6"/>
  <c r="F80" i="3"/>
  <c r="O66" i="6"/>
  <c r="F59" i="3"/>
  <c r="O95" i="6"/>
  <c r="F88" i="3"/>
  <c r="O55" i="6"/>
  <c r="F48" i="3"/>
  <c r="H48" i="3" s="1"/>
  <c r="O45" i="6"/>
  <c r="F38" i="3"/>
  <c r="O89" i="6"/>
  <c r="F82" i="3"/>
  <c r="H82" i="3" s="1"/>
  <c r="O90" i="6"/>
  <c r="F83" i="3"/>
  <c r="O49" i="6"/>
  <c r="F42" i="3"/>
  <c r="F9" i="3"/>
  <c r="O71" i="6"/>
  <c r="F64" i="3"/>
  <c r="O61" i="6"/>
  <c r="F54" i="3"/>
  <c r="O14" i="6"/>
  <c r="F7" i="3"/>
  <c r="O63" i="6"/>
  <c r="F56" i="3"/>
  <c r="F34" i="3"/>
  <c r="O86" i="6"/>
  <c r="F79" i="3"/>
  <c r="G79" i="3" s="1"/>
  <c r="I79" i="3" s="1"/>
  <c r="F71" i="3"/>
  <c r="F75" i="3"/>
  <c r="O92" i="6"/>
  <c r="F85" i="3"/>
  <c r="O62" i="6"/>
  <c r="F55" i="3"/>
  <c r="O28" i="6"/>
  <c r="F21" i="3"/>
  <c r="O83" i="6"/>
  <c r="F76" i="3"/>
  <c r="O53" i="6"/>
  <c r="F46" i="3"/>
  <c r="O51" i="6"/>
  <c r="F44" i="3"/>
  <c r="O93" i="6"/>
  <c r="F86" i="3"/>
  <c r="O32" i="6"/>
  <c r="F25" i="3"/>
  <c r="O65" i="6"/>
  <c r="F58" i="3"/>
  <c r="O15" i="6"/>
  <c r="F8" i="3"/>
  <c r="O59" i="6"/>
  <c r="F52" i="3"/>
  <c r="F45" i="3"/>
  <c r="O77" i="6"/>
  <c r="F70" i="3"/>
  <c r="O60" i="6"/>
  <c r="F53" i="3"/>
  <c r="O94" i="6"/>
  <c r="F87" i="3"/>
  <c r="O43" i="6"/>
  <c r="F36" i="3"/>
  <c r="O27" i="6"/>
  <c r="F20" i="3"/>
  <c r="O25" i="6"/>
  <c r="F18" i="3"/>
  <c r="O20" i="6"/>
  <c r="F13" i="3"/>
  <c r="O35" i="6"/>
  <c r="F28" i="3"/>
  <c r="O75" i="6"/>
  <c r="F68" i="3"/>
  <c r="O9" i="6"/>
  <c r="F2" i="3"/>
  <c r="G2" i="3" s="1"/>
  <c r="I2" i="3" s="1"/>
  <c r="O72" i="6"/>
  <c r="F65" i="3"/>
  <c r="O29" i="6"/>
  <c r="F22" i="3"/>
  <c r="O19" i="6"/>
  <c r="F12" i="3"/>
  <c r="O47" i="6"/>
  <c r="F40" i="3"/>
  <c r="O56" i="6"/>
  <c r="F49" i="3"/>
  <c r="O81" i="6"/>
  <c r="F74" i="3"/>
  <c r="O11" i="6"/>
  <c r="F4" i="3"/>
  <c r="F81" i="3"/>
  <c r="F39" i="3"/>
  <c r="O76" i="6"/>
  <c r="F69" i="3"/>
  <c r="O57" i="6"/>
  <c r="F50" i="3"/>
  <c r="O21" i="6"/>
  <c r="F14" i="3"/>
  <c r="O38" i="6"/>
  <c r="F31" i="3"/>
  <c r="E66" i="3"/>
  <c r="E59" i="3"/>
  <c r="E13" i="3"/>
  <c r="E9" i="3"/>
  <c r="E55" i="3"/>
  <c r="E86" i="3"/>
  <c r="E46" i="3"/>
  <c r="E14" i="3"/>
  <c r="E85" i="3"/>
  <c r="E74" i="3"/>
  <c r="E4" i="3"/>
  <c r="E63" i="3"/>
  <c r="E64" i="3"/>
  <c r="E72" i="3"/>
  <c r="E65" i="3"/>
  <c r="E45" i="3"/>
  <c r="H45" i="3" s="1"/>
  <c r="E35" i="3"/>
  <c r="E21" i="3"/>
  <c r="E8" i="3"/>
  <c r="O15" i="5"/>
  <c r="O45" i="5"/>
  <c r="E38" i="3"/>
  <c r="O78" i="5"/>
  <c r="E71" i="3"/>
  <c r="G60" i="3"/>
  <c r="I60" i="3" s="1"/>
  <c r="E53" i="3"/>
  <c r="O60" i="5"/>
  <c r="E17" i="3"/>
  <c r="O24" i="5"/>
  <c r="E16" i="3"/>
  <c r="E47" i="3"/>
  <c r="O54" i="5"/>
  <c r="E7" i="3"/>
  <c r="O14" i="5"/>
  <c r="E33" i="3"/>
  <c r="E24" i="3"/>
  <c r="O31" i="5"/>
  <c r="E25" i="3"/>
  <c r="O32" i="5"/>
  <c r="G26" i="3"/>
  <c r="I26" i="3" s="1"/>
  <c r="E50" i="3"/>
  <c r="E49" i="3"/>
  <c r="E5" i="3"/>
  <c r="E82" i="3"/>
  <c r="E43" i="3"/>
  <c r="O50" i="5"/>
  <c r="E75" i="3"/>
  <c r="O82" i="5"/>
  <c r="O69" i="5"/>
  <c r="E62" i="3"/>
  <c r="O9" i="5"/>
  <c r="E2" i="3"/>
  <c r="E70" i="3"/>
  <c r="O85" i="5"/>
  <c r="E78" i="3"/>
  <c r="E29" i="3"/>
  <c r="O36" i="5"/>
  <c r="E41" i="3"/>
  <c r="E54" i="3"/>
  <c r="O61" i="5"/>
  <c r="E83" i="3"/>
  <c r="O47" i="5"/>
  <c r="E40" i="3"/>
  <c r="E15" i="3"/>
  <c r="H15" i="3" s="1"/>
  <c r="E60" i="3"/>
  <c r="H60" i="3" s="1"/>
  <c r="E28" i="3"/>
  <c r="E37" i="3"/>
  <c r="E68" i="3"/>
  <c r="E39" i="3"/>
  <c r="O46" i="5"/>
  <c r="E32" i="3"/>
  <c r="O39" i="5"/>
  <c r="E77" i="3"/>
  <c r="O84" i="5"/>
  <c r="O59" i="5"/>
  <c r="E52" i="3"/>
  <c r="E61" i="3"/>
  <c r="H61" i="3" s="1"/>
  <c r="E34" i="3"/>
  <c r="O37" i="5"/>
  <c r="E30" i="3"/>
  <c r="H30" i="3" s="1"/>
  <c r="E27" i="3"/>
  <c r="E79" i="3"/>
  <c r="E12" i="3"/>
  <c r="H12" i="3" s="1"/>
  <c r="E23" i="3"/>
  <c r="O55" i="5"/>
  <c r="E48" i="3"/>
  <c r="G48" i="3" s="1"/>
  <c r="I48" i="3" s="1"/>
  <c r="O64" i="5"/>
  <c r="E57" i="3"/>
  <c r="O18" i="5"/>
  <c r="E11" i="3"/>
  <c r="H11" i="3" s="1"/>
  <c r="D4" i="3"/>
  <c r="D35" i="3"/>
  <c r="D25" i="3"/>
  <c r="D11" i="3"/>
  <c r="D30" i="3"/>
  <c r="D15" i="3"/>
  <c r="D79" i="3"/>
  <c r="D19" i="3"/>
  <c r="G19" i="3" s="1"/>
  <c r="I19" i="3" s="1"/>
  <c r="D31" i="3"/>
  <c r="H31" i="3" s="1"/>
  <c r="D6" i="3"/>
  <c r="G6" i="3" s="1"/>
  <c r="I6" i="3" s="1"/>
  <c r="D51" i="3"/>
  <c r="D86" i="3"/>
  <c r="H86" i="3" s="1"/>
  <c r="D14" i="3"/>
  <c r="G14" i="3" s="1"/>
  <c r="I14" i="3" s="1"/>
  <c r="D43" i="3"/>
  <c r="D53" i="3"/>
  <c r="D34" i="3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D47" i="3"/>
  <c r="D8" i="3"/>
  <c r="G8" i="3" s="1"/>
  <c r="I8" i="3" s="1"/>
  <c r="H63" i="3"/>
  <c r="G35" i="3"/>
  <c r="I35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D68" i="3"/>
  <c r="D40" i="3"/>
  <c r="D89" i="3"/>
  <c r="O96" i="1"/>
  <c r="D3" i="3"/>
  <c r="D75" i="3"/>
  <c r="D71" i="3"/>
  <c r="G71" i="3" s="1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D74" i="3"/>
  <c r="O16" i="1"/>
  <c r="D9" i="3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G42" i="3" s="1"/>
  <c r="I42" i="3" s="1"/>
  <c r="D59" i="3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H79" i="3"/>
  <c r="G44" i="3"/>
  <c r="I44" i="3" s="1"/>
  <c r="H3" i="3"/>
  <c r="G12" i="1"/>
  <c r="G13" i="1" s="1"/>
  <c r="G11" i="6"/>
  <c r="G3" i="3"/>
  <c r="I3" i="3" s="1"/>
  <c r="H35" i="3"/>
  <c r="G12" i="3"/>
  <c r="I12" i="3" s="1"/>
  <c r="H25" i="3"/>
  <c r="G25" i="3"/>
  <c r="H51" i="3"/>
  <c r="G51" i="3"/>
  <c r="I51" i="3" s="1"/>
  <c r="H22" i="3"/>
  <c r="G22" i="3"/>
  <c r="I22" i="3" s="1"/>
  <c r="G11" i="3"/>
  <c r="I11" i="3" s="1"/>
  <c r="H14" i="3"/>
  <c r="H26" i="3"/>
  <c r="H6" i="3"/>
  <c r="H27" i="3"/>
  <c r="G27" i="3"/>
  <c r="I27" i="3" s="1"/>
  <c r="G12" i="5"/>
  <c r="H56" i="3" l="1"/>
  <c r="H2" i="3"/>
  <c r="G46" i="3"/>
  <c r="I46" i="3" s="1"/>
  <c r="H7" i="3"/>
  <c r="H39" i="3"/>
  <c r="H68" i="3"/>
  <c r="H59" i="3"/>
  <c r="G18" i="3"/>
  <c r="I18" i="3" s="1"/>
  <c r="H70" i="3"/>
  <c r="G82" i="3"/>
  <c r="I82" i="3" s="1"/>
  <c r="G63" i="3"/>
  <c r="I63" i="3" s="1"/>
  <c r="G4" i="3"/>
  <c r="I4" i="3" s="1"/>
  <c r="G17" i="3"/>
  <c r="I17" i="3" s="1"/>
  <c r="H9" i="3"/>
  <c r="H72" i="3"/>
  <c r="G30" i="3"/>
  <c r="I30" i="3" s="1"/>
  <c r="G29" i="3"/>
  <c r="I29" i="3" s="1"/>
  <c r="H65" i="3"/>
  <c r="G45" i="3"/>
  <c r="I45" i="3" s="1"/>
  <c r="G15" i="3"/>
  <c r="I15" i="3" s="1"/>
  <c r="H34" i="3"/>
  <c r="H43" i="3"/>
  <c r="H75" i="3"/>
  <c r="G61" i="3"/>
  <c r="I61" i="3" s="1"/>
  <c r="G7" i="3"/>
  <c r="I7" i="3" s="1"/>
  <c r="G83" i="3"/>
  <c r="I83" i="3" s="1"/>
  <c r="H47" i="3"/>
  <c r="H16" i="3"/>
  <c r="H4" i="3"/>
  <c r="G86" i="3"/>
  <c r="I86" i="3" s="1"/>
  <c r="H3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<sst xmlns="http://schemas.openxmlformats.org/spreadsheetml/2006/main" count="1065" uniqueCount="121">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</sst>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65051</c:v>
                </c:pt>
                <c:pt idx="1">
                  <c:v>53021</c:v>
                </c:pt>
                <c:pt idx="2">
                  <c:v>27666</c:v>
                </c:pt>
                <c:pt idx="3">
                  <c:v>10136</c:v>
                </c:pt>
                <c:pt idx="4">
                  <c:v>5184</c:v>
                </c:pt>
                <c:pt idx="5">
                  <c:v>3909</c:v>
                </c:pt>
                <c:pt idx="6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53021</c:v>
                </c:pt>
                <c:pt idx="1">
                  <c:v>27666</c:v>
                </c:pt>
                <c:pt idx="2">
                  <c:v>10136</c:v>
                </c:pt>
                <c:pt idx="3">
                  <c:v>5184</c:v>
                </c:pt>
                <c:pt idx="4">
                  <c:v>3909</c:v>
                </c:pt>
                <c:pt idx="5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65057</c:v>
                </c:pt>
                <c:pt idx="1">
                  <c:v>52884</c:v>
                </c:pt>
                <c:pt idx="2">
                  <c:v>27693</c:v>
                </c:pt>
                <c:pt idx="3">
                  <c:v>10106</c:v>
                </c:pt>
                <c:pt idx="4">
                  <c:v>5126</c:v>
                </c:pt>
                <c:pt idx="5">
                  <c:v>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65057</c:v>
                </c:pt>
                <c:pt idx="1">
                  <c:v>52884</c:v>
                </c:pt>
                <c:pt idx="2">
                  <c:v>27693</c:v>
                </c:pt>
                <c:pt idx="3">
                  <c:v>10106</c:v>
                </c:pt>
                <c:pt idx="4">
                  <c:v>5126</c:v>
                </c:pt>
                <c:pt idx="5">
                  <c:v>3841</c:v>
                </c:pt>
                <c:pt idx="6">
                  <c:v>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65032</c:v>
                </c:pt>
                <c:pt idx="1">
                  <c:v>50455</c:v>
                </c:pt>
                <c:pt idx="2">
                  <c:v>26710</c:v>
                </c:pt>
                <c:pt idx="3">
                  <c:v>9932</c:v>
                </c:pt>
                <c:pt idx="4">
                  <c:v>5139</c:v>
                </c:pt>
                <c:pt idx="5">
                  <c:v>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50455</c:v>
                </c:pt>
                <c:pt idx="1">
                  <c:v>26710</c:v>
                </c:pt>
                <c:pt idx="2">
                  <c:v>9932</c:v>
                </c:pt>
                <c:pt idx="3">
                  <c:v>5139</c:v>
                </c:pt>
                <c:pt idx="4">
                  <c:v>3905</c:v>
                </c:pt>
                <c:pt idx="5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-1.9502076978959764E-2</c:v>
                </c:pt>
                <c:pt idx="1">
                  <c:v>4.2660793391474487E-3</c:v>
                </c:pt>
                <c:pt idx="2">
                  <c:v>1.5235997639812317E-2</c:v>
                </c:pt>
                <c:pt idx="3">
                  <c:v>2.072095679014475E-2</c:v>
                </c:pt>
                <c:pt idx="4">
                  <c:v>0.11366054239299989</c:v>
                </c:pt>
                <c:pt idx="5">
                  <c:v>0.63503638162737741</c:v>
                </c:pt>
                <c:pt idx="6">
                  <c:v>1.0546357566278086</c:v>
                </c:pt>
                <c:pt idx="7">
                  <c:v>2.0617352006194025</c:v>
                </c:pt>
                <c:pt idx="8">
                  <c:v>4.9312829961016549</c:v>
                </c:pt>
                <c:pt idx="9">
                  <c:v>10.51923749047922</c:v>
                </c:pt>
                <c:pt idx="10">
                  <c:v>7.8026591113006836</c:v>
                </c:pt>
                <c:pt idx="11">
                  <c:v>5.1991318346095552</c:v>
                </c:pt>
                <c:pt idx="12">
                  <c:v>2.6355228717347345</c:v>
                </c:pt>
                <c:pt idx="13">
                  <c:v>1.1655538194456423</c:v>
                </c:pt>
                <c:pt idx="14">
                  <c:v>0.63137974219382242</c:v>
                </c:pt>
                <c:pt idx="15">
                  <c:v>0.29588307416515519</c:v>
                </c:pt>
                <c:pt idx="16">
                  <c:v>0.17551869281063789</c:v>
                </c:pt>
                <c:pt idx="17">
                  <c:v>0.11670774192096235</c:v>
                </c:pt>
                <c:pt idx="18">
                  <c:v>0.12432574074086851</c:v>
                </c:pt>
                <c:pt idx="19">
                  <c:v>9.4767905319632612E-2</c:v>
                </c:pt>
                <c:pt idx="20">
                  <c:v>5.424015159773185E-2</c:v>
                </c:pt>
                <c:pt idx="21">
                  <c:v>2.6510635893273432E-2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-2.5596476034884692E-2</c:v>
                </c:pt>
                <c:pt idx="1">
                  <c:v>-8.836878631091144E-3</c:v>
                </c:pt>
                <c:pt idx="2">
                  <c:v>4.0527753721900761E-2</c:v>
                </c:pt>
                <c:pt idx="3">
                  <c:v>0.13742869871110711</c:v>
                </c:pt>
                <c:pt idx="4">
                  <c:v>0.32818338916155732</c:v>
                </c:pt>
                <c:pt idx="5">
                  <c:v>0.71852964869354885</c:v>
                </c:pt>
                <c:pt idx="6">
                  <c:v>1.6491443845332852</c:v>
                </c:pt>
                <c:pt idx="7">
                  <c:v>2.6208963140005146</c:v>
                </c:pt>
                <c:pt idx="8">
                  <c:v>6.0657553803620798</c:v>
                </c:pt>
                <c:pt idx="9">
                  <c:v>9.2028472943994348</c:v>
                </c:pt>
                <c:pt idx="10">
                  <c:v>6.9387780451233256</c:v>
                </c:pt>
                <c:pt idx="11">
                  <c:v>4.6372282416532764</c:v>
                </c:pt>
                <c:pt idx="12">
                  <c:v>1.9456368986040329</c:v>
                </c:pt>
                <c:pt idx="13">
                  <c:v>0.90166634032409287</c:v>
                </c:pt>
                <c:pt idx="14">
                  <c:v>0.54240151597731845</c:v>
                </c:pt>
                <c:pt idx="15">
                  <c:v>0.37114890250582805</c:v>
                </c:pt>
                <c:pt idx="16">
                  <c:v>0.22153140568287108</c:v>
                </c:pt>
                <c:pt idx="17">
                  <c:v>0.1124416625818149</c:v>
                </c:pt>
                <c:pt idx="18">
                  <c:v>0.12920125998560844</c:v>
                </c:pt>
                <c:pt idx="19">
                  <c:v>0.10726142338427871</c:v>
                </c:pt>
                <c:pt idx="20">
                  <c:v>8.4407426924560242E-2</c:v>
                </c:pt>
                <c:pt idx="21">
                  <c:v>2.3768156318107213E-2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-1.5235997639812317E-2</c:v>
                </c:pt>
                <c:pt idx="1">
                  <c:v>-1.2188798111849853E-2</c:v>
                </c:pt>
                <c:pt idx="2">
                  <c:v>2.8338955610050908E-2</c:v>
                </c:pt>
                <c:pt idx="3">
                  <c:v>0.13163901960797841</c:v>
                </c:pt>
                <c:pt idx="4">
                  <c:v>0.22061724582448236</c:v>
                </c:pt>
                <c:pt idx="5">
                  <c:v>0.63016086238263747</c:v>
                </c:pt>
                <c:pt idx="6">
                  <c:v>1.1917597353861193</c:v>
                </c:pt>
                <c:pt idx="7">
                  <c:v>2.8101274046869835</c:v>
                </c:pt>
                <c:pt idx="8">
                  <c:v>6.5880453794548455</c:v>
                </c:pt>
                <c:pt idx="9">
                  <c:v>8.4416568523144129</c:v>
                </c:pt>
                <c:pt idx="10">
                  <c:v>5.8046103808156966</c:v>
                </c:pt>
                <c:pt idx="11">
                  <c:v>3.8775613993322344</c:v>
                </c:pt>
                <c:pt idx="12">
                  <c:v>1.6671228617482636</c:v>
                </c:pt>
                <c:pt idx="13">
                  <c:v>0.73955532543648983</c:v>
                </c:pt>
                <c:pt idx="14">
                  <c:v>0.43757785221540973</c:v>
                </c:pt>
                <c:pt idx="15">
                  <c:v>0.21330396695737244</c:v>
                </c:pt>
                <c:pt idx="16">
                  <c:v>0.12310686092968352</c:v>
                </c:pt>
                <c:pt idx="17">
                  <c:v>0.10238590413953877</c:v>
                </c:pt>
                <c:pt idx="18">
                  <c:v>0.12432574074086851</c:v>
                </c:pt>
                <c:pt idx="19">
                  <c:v>9.4767905319632612E-2</c:v>
                </c:pt>
                <c:pt idx="20">
                  <c:v>4.9059912400195659E-2</c:v>
                </c:pt>
                <c:pt idx="21">
                  <c:v>3.230031499640211E-2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-1.9502076978959764E-2</c:v>
                </c:pt>
                <c:pt idx="1">
                  <c:v>8.2274387254986509E-3</c:v>
                </c:pt>
                <c:pt idx="2">
                  <c:v>2.1025676742940997E-2</c:v>
                </c:pt>
                <c:pt idx="3">
                  <c:v>0.1203643813545173</c:v>
                </c:pt>
                <c:pt idx="4">
                  <c:v>0.31934651053046614</c:v>
                </c:pt>
                <c:pt idx="5">
                  <c:v>0.52107111928158123</c:v>
                </c:pt>
                <c:pt idx="6">
                  <c:v>0.95651593182741723</c:v>
                </c:pt>
                <c:pt idx="7">
                  <c:v>2.1641211047589417</c:v>
                </c:pt>
                <c:pt idx="8">
                  <c:v>7.6694964919287241</c:v>
                </c:pt>
                <c:pt idx="9">
                  <c:v>13.00727590506057</c:v>
                </c:pt>
                <c:pt idx="10">
                  <c:v>11.903884955985363</c:v>
                </c:pt>
                <c:pt idx="11">
                  <c:v>6.2348749541639963</c:v>
                </c:pt>
                <c:pt idx="12">
                  <c:v>2.9469466634924983</c:v>
                </c:pt>
                <c:pt idx="13">
                  <c:v>1.375505866922256</c:v>
                </c:pt>
                <c:pt idx="14">
                  <c:v>0.64905349945600466</c:v>
                </c:pt>
                <c:pt idx="15">
                  <c:v>0.39918313816308271</c:v>
                </c:pt>
                <c:pt idx="16">
                  <c:v>0.26998187817747427</c:v>
                </c:pt>
                <c:pt idx="17">
                  <c:v>0.2492609213873295</c:v>
                </c:pt>
                <c:pt idx="18">
                  <c:v>0.27973291666695416</c:v>
                </c:pt>
                <c:pt idx="19">
                  <c:v>0.20629540804305876</c:v>
                </c:pt>
                <c:pt idx="20">
                  <c:v>0.12523990059925724</c:v>
                </c:pt>
                <c:pt idx="21">
                  <c:v>6.0943990559249268E-2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65051</v>
      </c>
      <c r="D2">
        <v>3429</v>
      </c>
      <c r="E2">
        <v>4464</v>
      </c>
      <c r="F2">
        <v>4069</v>
      </c>
      <c r="G2">
        <v>33694</v>
      </c>
      <c r="H2">
        <v>26264</v>
      </c>
      <c r="I2">
        <v>3925</v>
      </c>
      <c r="J2">
        <v>4217</v>
      </c>
      <c r="K2">
        <v>3804</v>
      </c>
      <c r="L2">
        <v>3654</v>
      </c>
      <c r="M2">
        <v>8007</v>
      </c>
      <c r="N2">
        <v>5623</v>
      </c>
      <c r="O2">
        <v>53021</v>
      </c>
      <c r="P2">
        <v>3507</v>
      </c>
      <c r="Q2">
        <v>5565</v>
      </c>
      <c r="R2">
        <v>3876</v>
      </c>
      <c r="S2">
        <v>23399</v>
      </c>
      <c r="T2">
        <v>18711</v>
      </c>
      <c r="U2">
        <v>3586</v>
      </c>
      <c r="V2">
        <v>5561</v>
      </c>
      <c r="W2">
        <v>3901</v>
      </c>
      <c r="X2">
        <v>3599</v>
      </c>
      <c r="Y2">
        <v>13164</v>
      </c>
      <c r="Z2">
        <v>4803</v>
      </c>
      <c r="AA2">
        <v>27666</v>
      </c>
      <c r="AB2">
        <v>3543</v>
      </c>
      <c r="AC2">
        <v>7318</v>
      </c>
      <c r="AD2">
        <v>3901</v>
      </c>
      <c r="AE2">
        <v>12094</v>
      </c>
      <c r="AF2">
        <v>9878</v>
      </c>
      <c r="AG2">
        <v>3453</v>
      </c>
      <c r="AH2">
        <v>7404</v>
      </c>
      <c r="AI2">
        <v>3829</v>
      </c>
      <c r="AJ2">
        <v>3429</v>
      </c>
      <c r="AK2">
        <v>23954</v>
      </c>
      <c r="AL2">
        <v>4379</v>
      </c>
      <c r="AM2">
        <v>10136</v>
      </c>
      <c r="AN2">
        <v>3561</v>
      </c>
      <c r="AO2">
        <v>12142</v>
      </c>
      <c r="AP2">
        <v>3804</v>
      </c>
      <c r="AQ2">
        <v>8905</v>
      </c>
      <c r="AR2">
        <v>6452</v>
      </c>
      <c r="AS2">
        <v>3443</v>
      </c>
      <c r="AT2">
        <v>12715</v>
      </c>
      <c r="AU2">
        <v>3897</v>
      </c>
      <c r="AV2">
        <v>3520</v>
      </c>
      <c r="AW2">
        <v>42558</v>
      </c>
      <c r="AX2">
        <v>4311</v>
      </c>
      <c r="AY2">
        <v>5184</v>
      </c>
      <c r="AZ2">
        <v>3866</v>
      </c>
      <c r="BA2">
        <v>20555</v>
      </c>
      <c r="BB2">
        <v>3671</v>
      </c>
      <c r="BC2">
        <v>5851</v>
      </c>
      <c r="BD2">
        <v>5273</v>
      </c>
      <c r="BE2">
        <v>3571</v>
      </c>
      <c r="BF2">
        <v>25113</v>
      </c>
      <c r="BG2">
        <v>4193</v>
      </c>
      <c r="BH2">
        <v>3562</v>
      </c>
      <c r="BI2">
        <v>46179</v>
      </c>
      <c r="BJ2">
        <v>4411</v>
      </c>
      <c r="BK2">
        <v>3909</v>
      </c>
      <c r="BL2">
        <v>5577</v>
      </c>
      <c r="BM2">
        <v>29099</v>
      </c>
      <c r="BN2">
        <v>3580</v>
      </c>
      <c r="BO2">
        <v>4570</v>
      </c>
      <c r="BP2">
        <v>4711</v>
      </c>
      <c r="BQ2">
        <v>3770</v>
      </c>
      <c r="BR2">
        <v>31196</v>
      </c>
      <c r="BS2">
        <v>4929</v>
      </c>
      <c r="BT2">
        <v>3888</v>
      </c>
      <c r="BU2">
        <v>28662</v>
      </c>
      <c r="BV2">
        <v>4170</v>
      </c>
      <c r="BW2">
        <v>3493</v>
      </c>
      <c r="BX2">
        <v>6954</v>
      </c>
      <c r="BY2">
        <v>38014</v>
      </c>
      <c r="BZ2">
        <v>3409</v>
      </c>
      <c r="CA2">
        <v>3944</v>
      </c>
      <c r="CB2">
        <v>4220</v>
      </c>
      <c r="CC2">
        <v>3845</v>
      </c>
      <c r="CD2">
        <v>22542</v>
      </c>
      <c r="CE2">
        <v>5920</v>
      </c>
      <c r="CF2">
        <v>4541</v>
      </c>
      <c r="CG2">
        <v>10595</v>
      </c>
      <c r="CH2">
        <v>3904</v>
      </c>
      <c r="CI2">
        <v>3406</v>
      </c>
      <c r="CJ2">
        <v>10259</v>
      </c>
      <c r="CK2">
        <v>19676</v>
      </c>
      <c r="CL2">
        <v>3464</v>
      </c>
      <c r="CM2">
        <v>3626</v>
      </c>
      <c r="CN2">
        <v>3862</v>
      </c>
      <c r="CO2">
        <v>3917</v>
      </c>
      <c r="CP2">
        <v>16218</v>
      </c>
      <c r="CQ2">
        <v>8964</v>
      </c>
      <c r="CR2">
        <v>5203</v>
      </c>
      <c r="CS2">
        <v>6632</v>
      </c>
      <c r="CT2">
        <v>3693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65051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65051</v>
      </c>
      <c r="K9" t="s">
        <v>82</v>
      </c>
      <c r="L9" s="8" t="str">
        <f>A10</f>
        <v>A2</v>
      </c>
      <c r="M9" s="8">
        <f>B10</f>
        <v>3429</v>
      </c>
      <c r="N9" s="8">
        <f>(M9-I$15)/I$16</f>
        <v>-1.9502076978959764E-2</v>
      </c>
      <c r="O9" s="8">
        <f>N9*40</f>
        <v>-0.78008307915839059</v>
      </c>
    </row>
    <row r="10" spans="1:98" x14ac:dyDescent="0.2">
      <c r="A10" t="s">
        <v>83</v>
      </c>
      <c r="B10">
        <v>3429</v>
      </c>
      <c r="E10">
        <f>E9/2</f>
        <v>15</v>
      </c>
      <c r="G10">
        <f>G9/2</f>
        <v>15</v>
      </c>
      <c r="H10" t="str">
        <f>A21</f>
        <v>B1</v>
      </c>
      <c r="I10">
        <f>B21</f>
        <v>53021</v>
      </c>
      <c r="K10" t="s">
        <v>85</v>
      </c>
      <c r="L10" s="8" t="str">
        <f>A22</f>
        <v>B2</v>
      </c>
      <c r="M10" s="8">
        <f>B22</f>
        <v>3507</v>
      </c>
      <c r="N10" s="8">
        <f t="shared" ref="N10:N73" si="1">(M10-I$15)/I$16</f>
        <v>4.2660793391474487E-3</v>
      </c>
      <c r="O10" s="8">
        <f t="shared" ref="O10:O73" si="2">N10*40</f>
        <v>0.17064317356589795</v>
      </c>
    </row>
    <row r="11" spans="1:98" x14ac:dyDescent="0.2">
      <c r="A11" t="s">
        <v>84</v>
      </c>
      <c r="B11">
        <v>4464</v>
      </c>
      <c r="E11">
        <f>E10/2</f>
        <v>7.5</v>
      </c>
      <c r="G11">
        <f>G10/2</f>
        <v>7.5</v>
      </c>
      <c r="H11" t="str">
        <f>A33</f>
        <v>C1</v>
      </c>
      <c r="I11">
        <f>B33</f>
        <v>27666</v>
      </c>
      <c r="K11" t="s">
        <v>88</v>
      </c>
      <c r="L11" s="8" t="str">
        <f>A34</f>
        <v>C2</v>
      </c>
      <c r="M11" s="8">
        <f>B34</f>
        <v>3543</v>
      </c>
      <c r="N11" s="8">
        <f t="shared" si="1"/>
        <v>1.5235997639812317E-2</v>
      </c>
      <c r="O11" s="8">
        <f t="shared" si="2"/>
        <v>0.60943990559249273</v>
      </c>
    </row>
    <row r="12" spans="1:98" x14ac:dyDescent="0.2">
      <c r="A12" t="s">
        <v>9</v>
      </c>
      <c r="B12">
        <v>4069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10136</v>
      </c>
      <c r="K12" t="s">
        <v>91</v>
      </c>
      <c r="L12" s="8" t="str">
        <f>A46</f>
        <v>D2</v>
      </c>
      <c r="M12" s="8">
        <f>B46</f>
        <v>3561</v>
      </c>
      <c r="N12" s="8">
        <f t="shared" si="1"/>
        <v>2.072095679014475E-2</v>
      </c>
      <c r="O12" s="8">
        <f t="shared" si="2"/>
        <v>0.82883827160579004</v>
      </c>
    </row>
    <row r="13" spans="1:98" x14ac:dyDescent="0.2">
      <c r="A13" t="s">
        <v>17</v>
      </c>
      <c r="B13">
        <v>33694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5184</v>
      </c>
      <c r="K13" t="s">
        <v>94</v>
      </c>
      <c r="L13" s="8" t="str">
        <f>A58</f>
        <v>E2</v>
      </c>
      <c r="M13" s="8">
        <f>B58</f>
        <v>3866</v>
      </c>
      <c r="N13" s="8">
        <f t="shared" si="1"/>
        <v>0.11366054239299989</v>
      </c>
      <c r="O13" s="8">
        <f t="shared" si="2"/>
        <v>4.5464216957199959</v>
      </c>
    </row>
    <row r="14" spans="1:98" x14ac:dyDescent="0.2">
      <c r="A14" t="s">
        <v>25</v>
      </c>
      <c r="B14">
        <v>26264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3909</v>
      </c>
      <c r="K14" t="s">
        <v>97</v>
      </c>
      <c r="L14" s="8" t="str">
        <f>A70</f>
        <v>F2</v>
      </c>
      <c r="M14" s="8">
        <f>B70</f>
        <v>5577</v>
      </c>
      <c r="N14" s="8">
        <f t="shared" si="1"/>
        <v>0.63503638162737741</v>
      </c>
      <c r="O14" s="8">
        <f t="shared" si="2"/>
        <v>25.401455265095095</v>
      </c>
    </row>
    <row r="15" spans="1:98" x14ac:dyDescent="0.2">
      <c r="A15" t="s">
        <v>34</v>
      </c>
      <c r="B15">
        <v>3925</v>
      </c>
      <c r="G15">
        <f t="shared" ref="G15" si="3">E15*1.14</f>
        <v>0</v>
      </c>
      <c r="H15" t="str">
        <f>A81</f>
        <v>G1</v>
      </c>
      <c r="I15">
        <f>B81</f>
        <v>3493</v>
      </c>
      <c r="K15" t="s">
        <v>100</v>
      </c>
      <c r="L15" s="8" t="str">
        <f>A82</f>
        <v>G2</v>
      </c>
      <c r="M15" s="8">
        <f>B82</f>
        <v>6954</v>
      </c>
      <c r="N15" s="8">
        <f t="shared" si="1"/>
        <v>1.0546357566278086</v>
      </c>
      <c r="O15" s="8">
        <f t="shared" si="2"/>
        <v>42.185430265112345</v>
      </c>
    </row>
    <row r="16" spans="1:98" x14ac:dyDescent="0.2">
      <c r="A16" t="s">
        <v>41</v>
      </c>
      <c r="B16">
        <v>4217</v>
      </c>
      <c r="H16" t="s">
        <v>119</v>
      </c>
      <c r="I16">
        <f>SLOPE(I10:I15, G10:G15)</f>
        <v>3281.7017422835411</v>
      </c>
      <c r="K16" t="s">
        <v>103</v>
      </c>
      <c r="L16" s="8" t="str">
        <f>A94</f>
        <v>H2</v>
      </c>
      <c r="M16" s="8">
        <f>B94</f>
        <v>10259</v>
      </c>
      <c r="N16" s="8">
        <f t="shared" si="1"/>
        <v>2.0617352006194025</v>
      </c>
      <c r="O16" s="8">
        <f t="shared" si="2"/>
        <v>82.469408024776101</v>
      </c>
    </row>
    <row r="17" spans="1:15" x14ac:dyDescent="0.2">
      <c r="A17" t="s">
        <v>49</v>
      </c>
      <c r="B17">
        <v>3804</v>
      </c>
      <c r="K17" t="s">
        <v>104</v>
      </c>
      <c r="L17" s="8" t="str">
        <f>A95</f>
        <v>H3</v>
      </c>
      <c r="M17" s="8">
        <f>B95</f>
        <v>19676</v>
      </c>
      <c r="N17" s="8">
        <f t="shared" si="1"/>
        <v>4.9312829961016549</v>
      </c>
      <c r="O17" s="8">
        <f t="shared" si="2"/>
        <v>197.25131984406619</v>
      </c>
    </row>
    <row r="18" spans="1:15" x14ac:dyDescent="0.2">
      <c r="A18" t="s">
        <v>57</v>
      </c>
      <c r="B18">
        <v>3654</v>
      </c>
      <c r="K18" t="s">
        <v>101</v>
      </c>
      <c r="L18" s="8" t="str">
        <f>A83</f>
        <v>G3</v>
      </c>
      <c r="M18" s="8">
        <f>B83</f>
        <v>38014</v>
      </c>
      <c r="N18" s="8">
        <f t="shared" si="1"/>
        <v>10.51923749047922</v>
      </c>
      <c r="O18" s="8">
        <f t="shared" si="2"/>
        <v>420.76949961916881</v>
      </c>
    </row>
    <row r="19" spans="1:15" x14ac:dyDescent="0.2">
      <c r="A19" t="s">
        <v>65</v>
      </c>
      <c r="B19">
        <v>8007</v>
      </c>
      <c r="K19" t="s">
        <v>98</v>
      </c>
      <c r="L19" s="8" t="str">
        <f>A71</f>
        <v>F3</v>
      </c>
      <c r="M19" s="8">
        <f>B71</f>
        <v>29099</v>
      </c>
      <c r="N19" s="8">
        <f t="shared" si="1"/>
        <v>7.8026591113006836</v>
      </c>
      <c r="O19" s="8">
        <f t="shared" si="2"/>
        <v>312.10636445202732</v>
      </c>
    </row>
    <row r="20" spans="1:15" x14ac:dyDescent="0.2">
      <c r="A20" t="s">
        <v>73</v>
      </c>
      <c r="B20">
        <v>5623</v>
      </c>
      <c r="K20" t="s">
        <v>95</v>
      </c>
      <c r="L20" s="8" t="str">
        <f>A59</f>
        <v>E3</v>
      </c>
      <c r="M20" s="8">
        <f>B59</f>
        <v>20555</v>
      </c>
      <c r="N20" s="8">
        <f t="shared" si="1"/>
        <v>5.1991318346095552</v>
      </c>
      <c r="O20" s="8">
        <f t="shared" si="2"/>
        <v>207.96527338438221</v>
      </c>
    </row>
    <row r="21" spans="1:15" x14ac:dyDescent="0.2">
      <c r="A21" t="s">
        <v>85</v>
      </c>
      <c r="B21">
        <v>53021</v>
      </c>
      <c r="K21" t="s">
        <v>92</v>
      </c>
      <c r="L21" s="8" t="str">
        <f>A47</f>
        <v>D3</v>
      </c>
      <c r="M21" s="8">
        <f>B47</f>
        <v>12142</v>
      </c>
      <c r="N21" s="8">
        <f t="shared" si="1"/>
        <v>2.6355228717347345</v>
      </c>
      <c r="O21" s="8">
        <f t="shared" si="2"/>
        <v>105.42091486938938</v>
      </c>
    </row>
    <row r="22" spans="1:15" x14ac:dyDescent="0.2">
      <c r="A22" t="s">
        <v>86</v>
      </c>
      <c r="B22">
        <v>3507</v>
      </c>
      <c r="K22" t="s">
        <v>89</v>
      </c>
      <c r="L22" s="8" t="str">
        <f>A35</f>
        <v>C3</v>
      </c>
      <c r="M22" s="8">
        <f>B35</f>
        <v>7318</v>
      </c>
      <c r="N22" s="8">
        <f t="shared" si="1"/>
        <v>1.1655538194456423</v>
      </c>
      <c r="O22" s="8">
        <f t="shared" si="2"/>
        <v>46.62215277782569</v>
      </c>
    </row>
    <row r="23" spans="1:15" x14ac:dyDescent="0.2">
      <c r="A23" t="s">
        <v>87</v>
      </c>
      <c r="B23">
        <v>5565</v>
      </c>
      <c r="K23" t="s">
        <v>86</v>
      </c>
      <c r="L23" s="8" t="str">
        <f>A23</f>
        <v>B3</v>
      </c>
      <c r="M23" s="8">
        <f>B23</f>
        <v>5565</v>
      </c>
      <c r="N23" s="8">
        <f t="shared" si="1"/>
        <v>0.63137974219382242</v>
      </c>
      <c r="O23" s="8">
        <f t="shared" si="2"/>
        <v>25.255189687752896</v>
      </c>
    </row>
    <row r="24" spans="1:15" x14ac:dyDescent="0.2">
      <c r="A24" t="s">
        <v>10</v>
      </c>
      <c r="B24">
        <v>3876</v>
      </c>
      <c r="K24" t="s">
        <v>83</v>
      </c>
      <c r="L24" s="8" t="str">
        <f>A11</f>
        <v>A3</v>
      </c>
      <c r="M24" s="8">
        <f>B11</f>
        <v>4464</v>
      </c>
      <c r="N24" s="8">
        <f t="shared" si="1"/>
        <v>0.29588307416515519</v>
      </c>
      <c r="O24" s="8">
        <f t="shared" si="2"/>
        <v>11.835322966606208</v>
      </c>
    </row>
    <row r="25" spans="1:15" x14ac:dyDescent="0.2">
      <c r="A25" t="s">
        <v>18</v>
      </c>
      <c r="B25">
        <v>23399</v>
      </c>
      <c r="K25" t="s">
        <v>84</v>
      </c>
      <c r="L25" s="8" t="str">
        <f>A12</f>
        <v>A4</v>
      </c>
      <c r="M25" s="8">
        <f>B12</f>
        <v>4069</v>
      </c>
      <c r="N25" s="8">
        <f t="shared" si="1"/>
        <v>0.17551869281063789</v>
      </c>
      <c r="O25" s="8">
        <f t="shared" si="2"/>
        <v>7.020747712425516</v>
      </c>
    </row>
    <row r="26" spans="1:15" x14ac:dyDescent="0.2">
      <c r="A26" t="s">
        <v>26</v>
      </c>
      <c r="B26">
        <v>18711</v>
      </c>
      <c r="K26" t="s">
        <v>87</v>
      </c>
      <c r="L26" s="8" t="str">
        <f>A24</f>
        <v>B4</v>
      </c>
      <c r="M26" s="8">
        <f>B24</f>
        <v>3876</v>
      </c>
      <c r="N26" s="8">
        <f t="shared" si="1"/>
        <v>0.11670774192096235</v>
      </c>
      <c r="O26" s="8">
        <f t="shared" si="2"/>
        <v>4.6683096768384944</v>
      </c>
    </row>
    <row r="27" spans="1:15" x14ac:dyDescent="0.2">
      <c r="A27" t="s">
        <v>35</v>
      </c>
      <c r="B27">
        <v>3586</v>
      </c>
      <c r="K27" t="s">
        <v>90</v>
      </c>
      <c r="L27" s="8" t="str">
        <f>A36</f>
        <v>C4</v>
      </c>
      <c r="M27" s="8">
        <f>B36</f>
        <v>3901</v>
      </c>
      <c r="N27" s="8">
        <f t="shared" si="1"/>
        <v>0.12432574074086851</v>
      </c>
      <c r="O27" s="8">
        <f t="shared" si="2"/>
        <v>4.9730296296347403</v>
      </c>
    </row>
    <row r="28" spans="1:15" x14ac:dyDescent="0.2">
      <c r="A28" t="s">
        <v>42</v>
      </c>
      <c r="B28">
        <v>5561</v>
      </c>
      <c r="K28" t="s">
        <v>93</v>
      </c>
      <c r="L28" s="8" t="str">
        <f>A48</f>
        <v>D4</v>
      </c>
      <c r="M28" s="8">
        <f>B48</f>
        <v>3804</v>
      </c>
      <c r="N28" s="8">
        <f t="shared" si="1"/>
        <v>9.4767905319632612E-2</v>
      </c>
      <c r="O28" s="8">
        <f t="shared" si="2"/>
        <v>3.7907162127853047</v>
      </c>
    </row>
    <row r="29" spans="1:15" x14ac:dyDescent="0.2">
      <c r="A29" t="s">
        <v>50</v>
      </c>
      <c r="B29">
        <v>3901</v>
      </c>
      <c r="K29" t="s">
        <v>96</v>
      </c>
      <c r="L29" s="8" t="str">
        <f>A60</f>
        <v>E4</v>
      </c>
      <c r="M29" s="8">
        <f>B60</f>
        <v>3671</v>
      </c>
      <c r="N29" s="8">
        <f t="shared" si="1"/>
        <v>5.424015159773185E-2</v>
      </c>
      <c r="O29" s="8">
        <f t="shared" si="2"/>
        <v>2.1696060639092742</v>
      </c>
    </row>
    <row r="30" spans="1:15" x14ac:dyDescent="0.2">
      <c r="A30" t="s">
        <v>58</v>
      </c>
      <c r="B30">
        <v>3599</v>
      </c>
      <c r="K30" t="s">
        <v>99</v>
      </c>
      <c r="L30" s="8" t="str">
        <f>A72</f>
        <v>F4</v>
      </c>
      <c r="M30" s="8">
        <f>B72</f>
        <v>3580</v>
      </c>
      <c r="N30" s="8">
        <f t="shared" si="1"/>
        <v>2.6510635893273432E-2</v>
      </c>
      <c r="O30" s="8">
        <f t="shared" si="2"/>
        <v>1.0604254357309373</v>
      </c>
    </row>
    <row r="31" spans="1:15" x14ac:dyDescent="0.2">
      <c r="A31" t="s">
        <v>66</v>
      </c>
      <c r="B31">
        <v>13164</v>
      </c>
      <c r="K31" t="s">
        <v>102</v>
      </c>
      <c r="L31" s="8" t="str">
        <f>A84</f>
        <v>G4</v>
      </c>
      <c r="M31" s="8">
        <f>B84</f>
        <v>3409</v>
      </c>
      <c r="N31" s="8">
        <f t="shared" si="1"/>
        <v>-2.5596476034884692E-2</v>
      </c>
      <c r="O31" s="8">
        <f t="shared" si="2"/>
        <v>-1.0238590413953876</v>
      </c>
    </row>
    <row r="32" spans="1:15" x14ac:dyDescent="0.2">
      <c r="A32" t="s">
        <v>74</v>
      </c>
      <c r="B32">
        <v>4803</v>
      </c>
      <c r="K32" t="s">
        <v>105</v>
      </c>
      <c r="L32" t="str">
        <f>A96</f>
        <v>H4</v>
      </c>
      <c r="M32">
        <f>B96</f>
        <v>3464</v>
      </c>
      <c r="N32" s="8">
        <f t="shared" si="1"/>
        <v>-8.836878631091144E-3</v>
      </c>
      <c r="O32" s="8">
        <f t="shared" si="2"/>
        <v>-0.35347514524364576</v>
      </c>
    </row>
    <row r="33" spans="1:15" x14ac:dyDescent="0.2">
      <c r="A33" t="s">
        <v>88</v>
      </c>
      <c r="B33">
        <v>27666</v>
      </c>
      <c r="K33" t="s">
        <v>16</v>
      </c>
      <c r="L33" t="str">
        <f>A97</f>
        <v>H5</v>
      </c>
      <c r="M33">
        <f>B97</f>
        <v>3626</v>
      </c>
      <c r="N33" s="8">
        <f t="shared" si="1"/>
        <v>4.0527753721900761E-2</v>
      </c>
      <c r="O33" s="8">
        <f t="shared" si="2"/>
        <v>1.6211101488760304</v>
      </c>
    </row>
    <row r="34" spans="1:15" x14ac:dyDescent="0.2">
      <c r="A34" t="s">
        <v>89</v>
      </c>
      <c r="B34">
        <v>3543</v>
      </c>
      <c r="K34" t="s">
        <v>15</v>
      </c>
      <c r="L34" t="str">
        <f>A85</f>
        <v>G5</v>
      </c>
      <c r="M34">
        <f>B85</f>
        <v>3944</v>
      </c>
      <c r="N34" s="8">
        <f t="shared" si="1"/>
        <v>0.13742869871110711</v>
      </c>
      <c r="O34" s="8">
        <f t="shared" si="2"/>
        <v>5.497147948444284</v>
      </c>
    </row>
    <row r="35" spans="1:15" x14ac:dyDescent="0.2">
      <c r="A35" t="s">
        <v>90</v>
      </c>
      <c r="B35">
        <v>7318</v>
      </c>
      <c r="K35" t="s">
        <v>14</v>
      </c>
      <c r="L35" t="str">
        <f>A73</f>
        <v>F5</v>
      </c>
      <c r="M35">
        <f>B73</f>
        <v>4570</v>
      </c>
      <c r="N35" s="8">
        <f t="shared" si="1"/>
        <v>0.32818338916155732</v>
      </c>
      <c r="O35" s="8">
        <f t="shared" si="2"/>
        <v>13.127335566462293</v>
      </c>
    </row>
    <row r="36" spans="1:15" x14ac:dyDescent="0.2">
      <c r="A36" t="s">
        <v>11</v>
      </c>
      <c r="B36">
        <v>3901</v>
      </c>
      <c r="K36" t="s">
        <v>13</v>
      </c>
      <c r="L36" t="str">
        <f>A61</f>
        <v>E5</v>
      </c>
      <c r="M36">
        <f>B61</f>
        <v>5851</v>
      </c>
      <c r="N36" s="8">
        <f t="shared" si="1"/>
        <v>0.71852964869354885</v>
      </c>
      <c r="O36" s="8">
        <f t="shared" si="2"/>
        <v>28.741185947741954</v>
      </c>
    </row>
    <row r="37" spans="1:15" x14ac:dyDescent="0.2">
      <c r="A37" t="s">
        <v>19</v>
      </c>
      <c r="B37">
        <v>12094</v>
      </c>
      <c r="K37" t="s">
        <v>12</v>
      </c>
      <c r="L37" t="str">
        <f>A49</f>
        <v>D5</v>
      </c>
      <c r="M37">
        <f>B49</f>
        <v>8905</v>
      </c>
      <c r="N37" s="8">
        <f t="shared" si="1"/>
        <v>1.6491443845332852</v>
      </c>
      <c r="O37" s="8">
        <f t="shared" si="2"/>
        <v>65.965775381331412</v>
      </c>
    </row>
    <row r="38" spans="1:15" x14ac:dyDescent="0.2">
      <c r="A38" t="s">
        <v>27</v>
      </c>
      <c r="B38">
        <v>9878</v>
      </c>
      <c r="K38" t="s">
        <v>11</v>
      </c>
      <c r="L38" t="str">
        <f>A37</f>
        <v>C5</v>
      </c>
      <c r="M38">
        <f>B37</f>
        <v>12094</v>
      </c>
      <c r="N38" s="8">
        <f t="shared" si="1"/>
        <v>2.6208963140005146</v>
      </c>
      <c r="O38" s="8">
        <f t="shared" si="2"/>
        <v>104.83585256002058</v>
      </c>
    </row>
    <row r="39" spans="1:15" x14ac:dyDescent="0.2">
      <c r="A39" t="s">
        <v>36</v>
      </c>
      <c r="B39">
        <v>3453</v>
      </c>
      <c r="K39" t="s">
        <v>10</v>
      </c>
      <c r="L39" t="str">
        <f>A25</f>
        <v>B5</v>
      </c>
      <c r="M39">
        <f>B25</f>
        <v>23399</v>
      </c>
      <c r="N39" s="8">
        <f t="shared" si="1"/>
        <v>6.0657553803620798</v>
      </c>
      <c r="O39" s="8">
        <f t="shared" si="2"/>
        <v>242.6302152144832</v>
      </c>
    </row>
    <row r="40" spans="1:15" x14ac:dyDescent="0.2">
      <c r="A40" t="s">
        <v>43</v>
      </c>
      <c r="B40">
        <v>7404</v>
      </c>
      <c r="K40" t="s">
        <v>9</v>
      </c>
      <c r="L40" t="str">
        <f>A13</f>
        <v>A5</v>
      </c>
      <c r="M40">
        <f>B13</f>
        <v>33694</v>
      </c>
      <c r="N40" s="8">
        <f t="shared" si="1"/>
        <v>9.2028472943994348</v>
      </c>
      <c r="O40" s="8">
        <f t="shared" si="2"/>
        <v>368.11389177597738</v>
      </c>
    </row>
    <row r="41" spans="1:15" x14ac:dyDescent="0.2">
      <c r="A41" t="s">
        <v>51</v>
      </c>
      <c r="B41">
        <v>3829</v>
      </c>
      <c r="K41" t="s">
        <v>17</v>
      </c>
      <c r="L41" t="str">
        <f>A14</f>
        <v>A6</v>
      </c>
      <c r="M41">
        <f>B14</f>
        <v>26264</v>
      </c>
      <c r="N41" s="8">
        <f t="shared" si="1"/>
        <v>6.9387780451233256</v>
      </c>
      <c r="O41" s="8">
        <f t="shared" si="2"/>
        <v>277.55112180493302</v>
      </c>
    </row>
    <row r="42" spans="1:15" x14ac:dyDescent="0.2">
      <c r="A42" t="s">
        <v>59</v>
      </c>
      <c r="B42">
        <v>3429</v>
      </c>
      <c r="K42" t="s">
        <v>18</v>
      </c>
      <c r="L42" t="str">
        <f>A26</f>
        <v>B6</v>
      </c>
      <c r="M42">
        <f>B26</f>
        <v>18711</v>
      </c>
      <c r="N42" s="8">
        <f t="shared" si="1"/>
        <v>4.6372282416532764</v>
      </c>
      <c r="O42" s="8">
        <f t="shared" si="2"/>
        <v>185.48912966613105</v>
      </c>
    </row>
    <row r="43" spans="1:15" x14ac:dyDescent="0.2">
      <c r="A43" t="s">
        <v>67</v>
      </c>
      <c r="B43">
        <v>23954</v>
      </c>
      <c r="K43" t="s">
        <v>19</v>
      </c>
      <c r="L43" t="str">
        <f>A38</f>
        <v>C6</v>
      </c>
      <c r="M43">
        <f>B38</f>
        <v>9878</v>
      </c>
      <c r="N43" s="8">
        <f t="shared" si="1"/>
        <v>1.9456368986040329</v>
      </c>
      <c r="O43" s="8">
        <f t="shared" si="2"/>
        <v>77.825475944161312</v>
      </c>
    </row>
    <row r="44" spans="1:15" x14ac:dyDescent="0.2">
      <c r="A44" t="s">
        <v>75</v>
      </c>
      <c r="B44">
        <v>4379</v>
      </c>
      <c r="K44" t="s">
        <v>20</v>
      </c>
      <c r="L44" t="str">
        <f>A50</f>
        <v>D6</v>
      </c>
      <c r="M44">
        <f>B50</f>
        <v>6452</v>
      </c>
      <c r="N44" s="8">
        <f t="shared" si="1"/>
        <v>0.90166634032409287</v>
      </c>
      <c r="O44" s="8">
        <f t="shared" si="2"/>
        <v>36.066653612963712</v>
      </c>
    </row>
    <row r="45" spans="1:15" x14ac:dyDescent="0.2">
      <c r="A45" t="s">
        <v>91</v>
      </c>
      <c r="B45">
        <v>10136</v>
      </c>
      <c r="K45" t="s">
        <v>21</v>
      </c>
      <c r="L45" t="str">
        <f>A62</f>
        <v>E6</v>
      </c>
      <c r="M45">
        <f>B62</f>
        <v>5273</v>
      </c>
      <c r="N45" s="8">
        <f t="shared" si="1"/>
        <v>0.54240151597731845</v>
      </c>
      <c r="O45" s="8">
        <f t="shared" si="2"/>
        <v>21.696060639092739</v>
      </c>
    </row>
    <row r="46" spans="1:15" x14ac:dyDescent="0.2">
      <c r="A46" t="s">
        <v>92</v>
      </c>
      <c r="B46">
        <v>3561</v>
      </c>
      <c r="K46" t="s">
        <v>22</v>
      </c>
      <c r="L46" t="str">
        <f>A74</f>
        <v>F6</v>
      </c>
      <c r="M46">
        <f>B74</f>
        <v>4711</v>
      </c>
      <c r="N46" s="8">
        <f t="shared" si="1"/>
        <v>0.37114890250582805</v>
      </c>
      <c r="O46" s="8">
        <f t="shared" si="2"/>
        <v>14.845956100233122</v>
      </c>
    </row>
    <row r="47" spans="1:15" x14ac:dyDescent="0.2">
      <c r="A47" t="s">
        <v>93</v>
      </c>
      <c r="B47">
        <v>12142</v>
      </c>
      <c r="K47" t="s">
        <v>23</v>
      </c>
      <c r="L47" t="str">
        <f>A86</f>
        <v>G6</v>
      </c>
      <c r="M47">
        <f>B86</f>
        <v>4220</v>
      </c>
      <c r="N47" s="8">
        <f t="shared" si="1"/>
        <v>0.22153140568287108</v>
      </c>
      <c r="O47" s="8">
        <f t="shared" si="2"/>
        <v>8.8612562273148434</v>
      </c>
    </row>
    <row r="48" spans="1:15" x14ac:dyDescent="0.2">
      <c r="A48" t="s">
        <v>12</v>
      </c>
      <c r="B48">
        <v>3804</v>
      </c>
      <c r="K48" t="s">
        <v>24</v>
      </c>
      <c r="L48" t="str">
        <f>A98</f>
        <v>H6</v>
      </c>
      <c r="M48">
        <f>B98</f>
        <v>3862</v>
      </c>
      <c r="N48" s="8">
        <f t="shared" si="1"/>
        <v>0.1124416625818149</v>
      </c>
      <c r="O48" s="8">
        <f t="shared" si="2"/>
        <v>4.4976665032725958</v>
      </c>
    </row>
    <row r="49" spans="1:15" x14ac:dyDescent="0.2">
      <c r="A49" t="s">
        <v>20</v>
      </c>
      <c r="B49">
        <v>8905</v>
      </c>
      <c r="K49" t="s">
        <v>33</v>
      </c>
      <c r="L49" t="str">
        <f>A99</f>
        <v>H7</v>
      </c>
      <c r="M49">
        <f>B99</f>
        <v>3917</v>
      </c>
      <c r="N49" s="8">
        <f t="shared" si="1"/>
        <v>0.12920125998560844</v>
      </c>
      <c r="O49" s="8">
        <f t="shared" si="2"/>
        <v>5.1680503994243381</v>
      </c>
    </row>
    <row r="50" spans="1:15" x14ac:dyDescent="0.2">
      <c r="A50" t="s">
        <v>28</v>
      </c>
      <c r="B50">
        <v>6452</v>
      </c>
      <c r="K50" t="s">
        <v>31</v>
      </c>
      <c r="L50" t="str">
        <f>A87</f>
        <v>G7</v>
      </c>
      <c r="M50">
        <f>B87</f>
        <v>3845</v>
      </c>
      <c r="N50" s="8">
        <f t="shared" si="1"/>
        <v>0.10726142338427871</v>
      </c>
      <c r="O50" s="8">
        <f t="shared" si="2"/>
        <v>4.2904569353711484</v>
      </c>
    </row>
    <row r="51" spans="1:15" x14ac:dyDescent="0.2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3770</v>
      </c>
      <c r="N51" s="8">
        <f t="shared" si="1"/>
        <v>8.4407426924560242E-2</v>
      </c>
      <c r="O51" s="8">
        <f t="shared" si="2"/>
        <v>3.3762970769824099</v>
      </c>
    </row>
    <row r="52" spans="1:15" x14ac:dyDescent="0.2">
      <c r="A52" t="s">
        <v>44</v>
      </c>
      <c r="B52">
        <v>12715</v>
      </c>
      <c r="K52" t="s">
        <v>29</v>
      </c>
      <c r="L52" t="str">
        <f>A63</f>
        <v>E7</v>
      </c>
      <c r="M52">
        <f>B63</f>
        <v>3571</v>
      </c>
      <c r="N52" s="8">
        <f t="shared" si="1"/>
        <v>2.3768156318107213E-2</v>
      </c>
      <c r="O52" s="8">
        <f t="shared" si="2"/>
        <v>0.95072625272428857</v>
      </c>
    </row>
    <row r="53" spans="1:15" x14ac:dyDescent="0.2">
      <c r="A53" t="s">
        <v>52</v>
      </c>
      <c r="B53">
        <v>3897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-1.5235997639812317E-2</v>
      </c>
      <c r="O53" s="8">
        <f t="shared" si="2"/>
        <v>-0.60943990559249273</v>
      </c>
    </row>
    <row r="54" spans="1:15" x14ac:dyDescent="0.2">
      <c r="A54" t="s">
        <v>60</v>
      </c>
      <c r="B54">
        <v>3520</v>
      </c>
      <c r="K54" t="s">
        <v>27</v>
      </c>
      <c r="L54" s="8" t="str">
        <f>A39</f>
        <v>C7</v>
      </c>
      <c r="M54" s="8">
        <f>B39</f>
        <v>3453</v>
      </c>
      <c r="N54" s="8">
        <f t="shared" si="1"/>
        <v>-1.2188798111849853E-2</v>
      </c>
      <c r="O54" s="8">
        <f t="shared" si="2"/>
        <v>-0.48755192447399409</v>
      </c>
    </row>
    <row r="55" spans="1:15" x14ac:dyDescent="0.2">
      <c r="A55" t="s">
        <v>68</v>
      </c>
      <c r="B55">
        <v>42558</v>
      </c>
      <c r="K55" t="s">
        <v>26</v>
      </c>
      <c r="L55" s="8" t="str">
        <f>A27</f>
        <v>B7</v>
      </c>
      <c r="M55" s="8">
        <f>B27</f>
        <v>3586</v>
      </c>
      <c r="N55" s="8">
        <f t="shared" si="1"/>
        <v>2.8338955610050908E-2</v>
      </c>
      <c r="O55" s="8">
        <f t="shared" si="2"/>
        <v>1.1335582244020364</v>
      </c>
    </row>
    <row r="56" spans="1:15" x14ac:dyDescent="0.2">
      <c r="A56" t="s">
        <v>76</v>
      </c>
      <c r="B56">
        <v>4311</v>
      </c>
      <c r="K56" t="s">
        <v>25</v>
      </c>
      <c r="L56" s="8" t="str">
        <f>A15</f>
        <v>A7</v>
      </c>
      <c r="M56" s="8">
        <f>B15</f>
        <v>3925</v>
      </c>
      <c r="N56" s="8">
        <f t="shared" si="1"/>
        <v>0.13163901960797841</v>
      </c>
      <c r="O56" s="8">
        <f t="shared" si="2"/>
        <v>5.2655607843191365</v>
      </c>
    </row>
    <row r="57" spans="1:15" x14ac:dyDescent="0.2">
      <c r="A57" t="s">
        <v>94</v>
      </c>
      <c r="B57">
        <v>5184</v>
      </c>
      <c r="K57" t="s">
        <v>34</v>
      </c>
      <c r="L57" s="8" t="str">
        <f>A16</f>
        <v>A8</v>
      </c>
      <c r="M57" s="8">
        <f>B16</f>
        <v>4217</v>
      </c>
      <c r="N57" s="8">
        <f t="shared" si="1"/>
        <v>0.22061724582448236</v>
      </c>
      <c r="O57" s="8">
        <f t="shared" si="2"/>
        <v>8.8246898329792938</v>
      </c>
    </row>
    <row r="58" spans="1:15" x14ac:dyDescent="0.2">
      <c r="A58" t="s">
        <v>95</v>
      </c>
      <c r="B58">
        <v>3866</v>
      </c>
      <c r="K58" t="s">
        <v>35</v>
      </c>
      <c r="L58" s="8" t="str">
        <f>A28</f>
        <v>B8</v>
      </c>
      <c r="M58" s="8">
        <f>B28</f>
        <v>5561</v>
      </c>
      <c r="N58" s="8">
        <f t="shared" si="1"/>
        <v>0.63016086238263747</v>
      </c>
      <c r="O58" s="8">
        <f t="shared" si="2"/>
        <v>25.206434495305498</v>
      </c>
    </row>
    <row r="59" spans="1:15" x14ac:dyDescent="0.2">
      <c r="A59" t="s">
        <v>96</v>
      </c>
      <c r="B59">
        <v>20555</v>
      </c>
      <c r="K59" t="s">
        <v>36</v>
      </c>
      <c r="L59" s="8" t="str">
        <f>A40</f>
        <v>C8</v>
      </c>
      <c r="M59" s="8">
        <f>B40</f>
        <v>7404</v>
      </c>
      <c r="N59" s="8">
        <f t="shared" si="1"/>
        <v>1.1917597353861193</v>
      </c>
      <c r="O59" s="8">
        <f t="shared" si="2"/>
        <v>47.670389415444774</v>
      </c>
    </row>
    <row r="60" spans="1:15" x14ac:dyDescent="0.2">
      <c r="A60" t="s">
        <v>13</v>
      </c>
      <c r="B60">
        <v>3671</v>
      </c>
      <c r="K60" t="s">
        <v>37</v>
      </c>
      <c r="L60" s="8" t="str">
        <f>A52</f>
        <v>D8</v>
      </c>
      <c r="M60" s="8">
        <f>B52</f>
        <v>12715</v>
      </c>
      <c r="N60" s="8">
        <f t="shared" si="1"/>
        <v>2.8101274046869835</v>
      </c>
      <c r="O60" s="8">
        <f t="shared" si="2"/>
        <v>112.40509618747934</v>
      </c>
    </row>
    <row r="61" spans="1:15" x14ac:dyDescent="0.2">
      <c r="A61" t="s">
        <v>21</v>
      </c>
      <c r="B61">
        <v>5851</v>
      </c>
      <c r="K61" t="s">
        <v>38</v>
      </c>
      <c r="L61" s="8" t="str">
        <f>A64</f>
        <v>E8</v>
      </c>
      <c r="M61" s="8">
        <f>B64</f>
        <v>25113</v>
      </c>
      <c r="N61" s="8">
        <f t="shared" si="1"/>
        <v>6.5880453794548455</v>
      </c>
      <c r="O61" s="8">
        <f t="shared" si="2"/>
        <v>263.52181517819383</v>
      </c>
    </row>
    <row r="62" spans="1:15" x14ac:dyDescent="0.2">
      <c r="A62" t="s">
        <v>29</v>
      </c>
      <c r="B62">
        <v>5273</v>
      </c>
      <c r="K62" t="s">
        <v>30</v>
      </c>
      <c r="L62" s="8" t="str">
        <f>A76</f>
        <v>F8</v>
      </c>
      <c r="M62" s="8">
        <f>B76</f>
        <v>31196</v>
      </c>
      <c r="N62" s="8">
        <f t="shared" si="1"/>
        <v>8.4416568523144129</v>
      </c>
      <c r="O62" s="8">
        <f t="shared" si="2"/>
        <v>337.66627409257649</v>
      </c>
    </row>
    <row r="63" spans="1:15" x14ac:dyDescent="0.2">
      <c r="A63" t="s">
        <v>38</v>
      </c>
      <c r="B63">
        <v>3571</v>
      </c>
      <c r="K63" t="s">
        <v>39</v>
      </c>
      <c r="L63" s="8" t="str">
        <f>A88</f>
        <v>G8</v>
      </c>
      <c r="M63" s="8">
        <f>B88</f>
        <v>22542</v>
      </c>
      <c r="N63" s="8">
        <f t="shared" si="1"/>
        <v>5.8046103808156966</v>
      </c>
      <c r="O63" s="8">
        <f t="shared" si="2"/>
        <v>232.18441523262786</v>
      </c>
    </row>
    <row r="64" spans="1:15" x14ac:dyDescent="0.2">
      <c r="A64" t="s">
        <v>45</v>
      </c>
      <c r="B64">
        <v>25113</v>
      </c>
      <c r="K64" t="s">
        <v>40</v>
      </c>
      <c r="L64" s="8" t="str">
        <f>A100</f>
        <v>H8</v>
      </c>
      <c r="M64" s="8">
        <f>B100</f>
        <v>16218</v>
      </c>
      <c r="N64" s="8">
        <f t="shared" si="1"/>
        <v>3.8775613993322344</v>
      </c>
      <c r="O64" s="8">
        <f t="shared" si="2"/>
        <v>155.10245597328938</v>
      </c>
    </row>
    <row r="65" spans="1:15" x14ac:dyDescent="0.2">
      <c r="A65" t="s">
        <v>53</v>
      </c>
      <c r="B65">
        <v>4193</v>
      </c>
      <c r="K65" t="s">
        <v>48</v>
      </c>
      <c r="L65" s="8" t="str">
        <f>A101</f>
        <v>H9</v>
      </c>
      <c r="M65" s="8">
        <f>B101</f>
        <v>8964</v>
      </c>
      <c r="N65" s="8">
        <f t="shared" si="1"/>
        <v>1.6671228617482636</v>
      </c>
      <c r="O65" s="8">
        <f t="shared" si="2"/>
        <v>66.684914469930547</v>
      </c>
    </row>
    <row r="66" spans="1:15" x14ac:dyDescent="0.2">
      <c r="A66" t="s">
        <v>61</v>
      </c>
      <c r="B66">
        <v>3562</v>
      </c>
      <c r="K66" t="s">
        <v>47</v>
      </c>
      <c r="L66" s="8" t="str">
        <f>A89</f>
        <v>G9</v>
      </c>
      <c r="M66" s="8">
        <f>B89</f>
        <v>5920</v>
      </c>
      <c r="N66" s="8">
        <f t="shared" si="1"/>
        <v>0.73955532543648983</v>
      </c>
      <c r="O66" s="8">
        <f t="shared" si="2"/>
        <v>29.582213017459594</v>
      </c>
    </row>
    <row r="67" spans="1:15" x14ac:dyDescent="0.2">
      <c r="A67" t="s">
        <v>69</v>
      </c>
      <c r="B67">
        <v>46179</v>
      </c>
      <c r="K67" t="s">
        <v>46</v>
      </c>
      <c r="L67" s="8" t="str">
        <f>A77</f>
        <v>F9</v>
      </c>
      <c r="M67" s="8">
        <f>B77</f>
        <v>4929</v>
      </c>
      <c r="N67" s="8">
        <f t="shared" si="1"/>
        <v>0.43757785221540973</v>
      </c>
      <c r="O67" s="8">
        <f t="shared" si="2"/>
        <v>17.503114088616389</v>
      </c>
    </row>
    <row r="68" spans="1:15" x14ac:dyDescent="0.2">
      <c r="A68" t="s">
        <v>77</v>
      </c>
      <c r="B68">
        <v>4411</v>
      </c>
      <c r="K68" t="s">
        <v>45</v>
      </c>
      <c r="L68" s="8" t="str">
        <f>A65</f>
        <v>E9</v>
      </c>
      <c r="M68" s="8">
        <f>B65</f>
        <v>4193</v>
      </c>
      <c r="N68" s="8">
        <f t="shared" si="1"/>
        <v>0.21330396695737244</v>
      </c>
      <c r="O68" s="8">
        <f t="shared" si="2"/>
        <v>8.5321586782948984</v>
      </c>
    </row>
    <row r="69" spans="1:15" x14ac:dyDescent="0.2">
      <c r="A69" t="s">
        <v>97</v>
      </c>
      <c r="B69">
        <v>3909</v>
      </c>
      <c r="K69" t="s">
        <v>44</v>
      </c>
      <c r="L69" s="8" t="str">
        <f>A53</f>
        <v>D9</v>
      </c>
      <c r="M69" s="8">
        <f>B53</f>
        <v>3897</v>
      </c>
      <c r="N69" s="8">
        <f t="shared" si="1"/>
        <v>0.12310686092968352</v>
      </c>
      <c r="O69" s="8">
        <f t="shared" si="2"/>
        <v>4.924274437187341</v>
      </c>
    </row>
    <row r="70" spans="1:15" x14ac:dyDescent="0.2">
      <c r="A70" t="s">
        <v>98</v>
      </c>
      <c r="B70">
        <v>5577</v>
      </c>
      <c r="K70" t="s">
        <v>43</v>
      </c>
      <c r="L70" s="8" t="str">
        <f>A41</f>
        <v>C9</v>
      </c>
      <c r="M70" s="8">
        <f>B41</f>
        <v>3829</v>
      </c>
      <c r="N70" s="8">
        <f t="shared" si="1"/>
        <v>0.10238590413953877</v>
      </c>
      <c r="O70" s="8">
        <f t="shared" si="2"/>
        <v>4.0954361655815505</v>
      </c>
    </row>
    <row r="71" spans="1:15" x14ac:dyDescent="0.2">
      <c r="A71" t="s">
        <v>99</v>
      </c>
      <c r="B71">
        <v>29099</v>
      </c>
      <c r="K71" t="s">
        <v>42</v>
      </c>
      <c r="L71" s="8" t="str">
        <f>A29</f>
        <v>B9</v>
      </c>
      <c r="M71" s="8">
        <f>B29</f>
        <v>3901</v>
      </c>
      <c r="N71" s="8">
        <f t="shared" si="1"/>
        <v>0.12432574074086851</v>
      </c>
      <c r="O71" s="8">
        <f t="shared" si="2"/>
        <v>4.9730296296347403</v>
      </c>
    </row>
    <row r="72" spans="1:15" x14ac:dyDescent="0.2">
      <c r="A72" t="s">
        <v>14</v>
      </c>
      <c r="B72">
        <v>3580</v>
      </c>
      <c r="K72" t="s">
        <v>41</v>
      </c>
      <c r="L72" s="8" t="str">
        <f>A17</f>
        <v>A9</v>
      </c>
      <c r="M72" s="8">
        <f>B17</f>
        <v>3804</v>
      </c>
      <c r="N72" s="8">
        <f t="shared" si="1"/>
        <v>9.4767905319632612E-2</v>
      </c>
      <c r="O72" s="8">
        <f t="shared" si="2"/>
        <v>3.7907162127853047</v>
      </c>
    </row>
    <row r="73" spans="1:15" x14ac:dyDescent="0.2">
      <c r="A73" t="s">
        <v>22</v>
      </c>
      <c r="B73">
        <v>4570</v>
      </c>
      <c r="K73" t="s">
        <v>49</v>
      </c>
      <c r="L73" s="8" t="str">
        <f>A18</f>
        <v>A10</v>
      </c>
      <c r="M73" s="8">
        <f>B18</f>
        <v>3654</v>
      </c>
      <c r="N73" s="8">
        <f t="shared" si="1"/>
        <v>4.9059912400195659E-2</v>
      </c>
      <c r="O73" s="8">
        <f t="shared" si="2"/>
        <v>1.9623964960078264</v>
      </c>
    </row>
    <row r="74" spans="1:15" x14ac:dyDescent="0.2">
      <c r="A74" t="s">
        <v>32</v>
      </c>
      <c r="B74">
        <v>4711</v>
      </c>
      <c r="K74" t="s">
        <v>50</v>
      </c>
      <c r="L74" s="8" t="str">
        <f>A30</f>
        <v>B10</v>
      </c>
      <c r="M74" s="8">
        <f>B30</f>
        <v>3599</v>
      </c>
      <c r="N74" s="8">
        <f t="shared" ref="N74:N96" si="4">(M74-I$15)/I$16</f>
        <v>3.230031499640211E-2</v>
      </c>
      <c r="O74" s="8">
        <f t="shared" ref="O74:O96" si="5">N74*40</f>
        <v>1.2920125998560845</v>
      </c>
    </row>
    <row r="75" spans="1:15" x14ac:dyDescent="0.2">
      <c r="A75" t="s">
        <v>30</v>
      </c>
      <c r="B75">
        <v>3770</v>
      </c>
      <c r="K75" t="s">
        <v>51</v>
      </c>
      <c r="L75" s="8" t="str">
        <f>A42</f>
        <v>C10</v>
      </c>
      <c r="M75" s="8">
        <f>B42</f>
        <v>3429</v>
      </c>
      <c r="N75" s="8">
        <f t="shared" si="4"/>
        <v>-1.9502076978959764E-2</v>
      </c>
      <c r="O75" s="8">
        <f t="shared" si="5"/>
        <v>-0.78008307915839059</v>
      </c>
    </row>
    <row r="76" spans="1:15" x14ac:dyDescent="0.2">
      <c r="A76" t="s">
        <v>46</v>
      </c>
      <c r="B76">
        <v>31196</v>
      </c>
      <c r="K76" t="s">
        <v>52</v>
      </c>
      <c r="L76" t="str">
        <f>A54</f>
        <v>D10</v>
      </c>
      <c r="M76">
        <f>B54</f>
        <v>3520</v>
      </c>
      <c r="N76" s="8">
        <f t="shared" si="4"/>
        <v>8.2274387254986509E-3</v>
      </c>
      <c r="O76" s="8">
        <f t="shared" si="5"/>
        <v>0.32909754901994603</v>
      </c>
    </row>
    <row r="77" spans="1:15" x14ac:dyDescent="0.2">
      <c r="A77" t="s">
        <v>54</v>
      </c>
      <c r="B77">
        <v>4929</v>
      </c>
      <c r="K77" t="s">
        <v>53</v>
      </c>
      <c r="L77" t="str">
        <f>A66</f>
        <v>E10</v>
      </c>
      <c r="M77">
        <f>B66</f>
        <v>3562</v>
      </c>
      <c r="N77" s="8">
        <f t="shared" si="4"/>
        <v>2.1025676742940997E-2</v>
      </c>
      <c r="O77" s="8">
        <f t="shared" si="5"/>
        <v>0.84102706971763985</v>
      </c>
    </row>
    <row r="78" spans="1:15" x14ac:dyDescent="0.2">
      <c r="A78" t="s">
        <v>62</v>
      </c>
      <c r="B78">
        <v>3888</v>
      </c>
      <c r="K78" t="s">
        <v>54</v>
      </c>
      <c r="L78" t="str">
        <f>A78</f>
        <v>F10</v>
      </c>
      <c r="M78">
        <f>B78</f>
        <v>3888</v>
      </c>
      <c r="N78" s="8">
        <f t="shared" si="4"/>
        <v>0.1203643813545173</v>
      </c>
      <c r="O78" s="8">
        <f t="shared" si="5"/>
        <v>4.8145752541806921</v>
      </c>
    </row>
    <row r="79" spans="1:15" x14ac:dyDescent="0.2">
      <c r="A79" t="s">
        <v>70</v>
      </c>
      <c r="B79">
        <v>28662</v>
      </c>
      <c r="K79" t="s">
        <v>55</v>
      </c>
      <c r="L79" t="str">
        <f>A90</f>
        <v>G10</v>
      </c>
      <c r="M79">
        <f>B90</f>
        <v>4541</v>
      </c>
      <c r="N79" s="8">
        <f t="shared" si="4"/>
        <v>0.31934651053046614</v>
      </c>
      <c r="O79" s="8">
        <f t="shared" si="5"/>
        <v>12.773860421218647</v>
      </c>
    </row>
    <row r="80" spans="1:15" x14ac:dyDescent="0.2">
      <c r="A80" t="s">
        <v>78</v>
      </c>
      <c r="B80">
        <v>4170</v>
      </c>
      <c r="K80" t="s">
        <v>56</v>
      </c>
      <c r="L80" t="str">
        <f>A102</f>
        <v>H10</v>
      </c>
      <c r="M80">
        <f>B102</f>
        <v>5203</v>
      </c>
      <c r="N80" s="8">
        <f t="shared" si="4"/>
        <v>0.52107111928158123</v>
      </c>
      <c r="O80" s="8">
        <f t="shared" si="5"/>
        <v>20.842844771263248</v>
      </c>
    </row>
    <row r="81" spans="1:15" x14ac:dyDescent="0.2">
      <c r="A81" t="s">
        <v>100</v>
      </c>
      <c r="B81">
        <v>3493</v>
      </c>
      <c r="K81" t="s">
        <v>64</v>
      </c>
      <c r="L81" t="str">
        <f>A103</f>
        <v>H11</v>
      </c>
      <c r="M81">
        <f>B103</f>
        <v>6632</v>
      </c>
      <c r="N81" s="8">
        <f t="shared" si="4"/>
        <v>0.95651593182741723</v>
      </c>
      <c r="O81" s="8">
        <f t="shared" si="5"/>
        <v>38.260637273096691</v>
      </c>
    </row>
    <row r="82" spans="1:15" x14ac:dyDescent="0.2">
      <c r="A82" t="s">
        <v>101</v>
      </c>
      <c r="B82">
        <v>6954</v>
      </c>
      <c r="K82" t="s">
        <v>63</v>
      </c>
      <c r="L82" t="str">
        <f>A91</f>
        <v>G11</v>
      </c>
      <c r="M82">
        <f>B91</f>
        <v>10595</v>
      </c>
      <c r="N82" s="8">
        <f t="shared" si="4"/>
        <v>2.1641211047589417</v>
      </c>
      <c r="O82" s="8">
        <f t="shared" si="5"/>
        <v>86.564844190357661</v>
      </c>
    </row>
    <row r="83" spans="1:15" x14ac:dyDescent="0.2">
      <c r="A83" t="s">
        <v>102</v>
      </c>
      <c r="B83">
        <v>38014</v>
      </c>
      <c r="K83" t="s">
        <v>62</v>
      </c>
      <c r="L83" t="str">
        <f>A79</f>
        <v>F11</v>
      </c>
      <c r="M83">
        <f>B79</f>
        <v>28662</v>
      </c>
      <c r="N83" s="8">
        <f t="shared" si="4"/>
        <v>7.6694964919287241</v>
      </c>
      <c r="O83" s="8">
        <f t="shared" si="5"/>
        <v>306.77985967714898</v>
      </c>
    </row>
    <row r="84" spans="1:15" x14ac:dyDescent="0.2">
      <c r="A84" t="s">
        <v>15</v>
      </c>
      <c r="B84">
        <v>3409</v>
      </c>
      <c r="K84" t="s">
        <v>61</v>
      </c>
      <c r="L84" t="str">
        <f>A67</f>
        <v>E11</v>
      </c>
      <c r="M84">
        <f>B67</f>
        <v>46179</v>
      </c>
      <c r="N84" s="8">
        <f t="shared" si="4"/>
        <v>13.00727590506057</v>
      </c>
      <c r="O84" s="8">
        <f t="shared" si="5"/>
        <v>520.29103620242279</v>
      </c>
    </row>
    <row r="85" spans="1:15" x14ac:dyDescent="0.2">
      <c r="A85" t="s">
        <v>23</v>
      </c>
      <c r="B85">
        <v>3944</v>
      </c>
      <c r="K85" t="s">
        <v>60</v>
      </c>
      <c r="L85" t="str">
        <f>A55</f>
        <v>D11</v>
      </c>
      <c r="M85">
        <f>B55</f>
        <v>42558</v>
      </c>
      <c r="N85" s="8">
        <f t="shared" si="4"/>
        <v>11.903884955985363</v>
      </c>
      <c r="O85" s="8">
        <f t="shared" si="5"/>
        <v>476.15539823941452</v>
      </c>
    </row>
    <row r="86" spans="1:15" x14ac:dyDescent="0.2">
      <c r="A86" t="s">
        <v>31</v>
      </c>
      <c r="B86">
        <v>4220</v>
      </c>
      <c r="K86" t="s">
        <v>59</v>
      </c>
      <c r="L86" t="str">
        <f>A43</f>
        <v>C11</v>
      </c>
      <c r="M86">
        <f>B43</f>
        <v>23954</v>
      </c>
      <c r="N86" s="8">
        <f t="shared" si="4"/>
        <v>6.2348749541639963</v>
      </c>
      <c r="O86" s="8">
        <f t="shared" si="5"/>
        <v>249.39499816655984</v>
      </c>
    </row>
    <row r="87" spans="1:15" x14ac:dyDescent="0.2">
      <c r="A87" t="s">
        <v>39</v>
      </c>
      <c r="B87">
        <v>3845</v>
      </c>
      <c r="K87" t="s">
        <v>58</v>
      </c>
      <c r="L87" t="str">
        <f>A31</f>
        <v>B11</v>
      </c>
      <c r="M87">
        <f>B31</f>
        <v>13164</v>
      </c>
      <c r="N87" s="8">
        <f t="shared" si="4"/>
        <v>2.9469466634924983</v>
      </c>
      <c r="O87" s="8">
        <f t="shared" si="5"/>
        <v>117.87786653969994</v>
      </c>
    </row>
    <row r="88" spans="1:15" x14ac:dyDescent="0.2">
      <c r="A88" t="s">
        <v>47</v>
      </c>
      <c r="B88">
        <v>22542</v>
      </c>
      <c r="K88" t="s">
        <v>57</v>
      </c>
      <c r="L88" t="str">
        <f>A19</f>
        <v>A11</v>
      </c>
      <c r="M88">
        <f>B19</f>
        <v>8007</v>
      </c>
      <c r="N88" s="8">
        <f t="shared" si="4"/>
        <v>1.375505866922256</v>
      </c>
      <c r="O88" s="8">
        <f t="shared" si="5"/>
        <v>55.02023467689024</v>
      </c>
    </row>
    <row r="89" spans="1:15" x14ac:dyDescent="0.2">
      <c r="A89" t="s">
        <v>55</v>
      </c>
      <c r="B89">
        <v>5920</v>
      </c>
      <c r="K89" t="s">
        <v>65</v>
      </c>
      <c r="L89" t="str">
        <f>A20</f>
        <v>A12</v>
      </c>
      <c r="M89">
        <f>B20</f>
        <v>5623</v>
      </c>
      <c r="N89" s="8">
        <f t="shared" si="4"/>
        <v>0.64905349945600466</v>
      </c>
      <c r="O89" s="8">
        <f t="shared" si="5"/>
        <v>25.962139978240188</v>
      </c>
    </row>
    <row r="90" spans="1:15" x14ac:dyDescent="0.2">
      <c r="A90" t="s">
        <v>63</v>
      </c>
      <c r="B90">
        <v>4541</v>
      </c>
      <c r="K90" t="s">
        <v>66</v>
      </c>
      <c r="L90" t="str">
        <f>A32</f>
        <v>B12</v>
      </c>
      <c r="M90">
        <f>B32</f>
        <v>4803</v>
      </c>
      <c r="N90" s="8">
        <f t="shared" si="4"/>
        <v>0.39918313816308271</v>
      </c>
      <c r="O90" s="8">
        <f t="shared" si="5"/>
        <v>15.967325526523307</v>
      </c>
    </row>
    <row r="91" spans="1:15" x14ac:dyDescent="0.2">
      <c r="A91" t="s">
        <v>71</v>
      </c>
      <c r="B91">
        <v>10595</v>
      </c>
      <c r="K91" t="s">
        <v>67</v>
      </c>
      <c r="L91" t="str">
        <f>A44</f>
        <v>C12</v>
      </c>
      <c r="M91">
        <f>B44</f>
        <v>4379</v>
      </c>
      <c r="N91" s="8">
        <f t="shared" si="4"/>
        <v>0.26998187817747427</v>
      </c>
      <c r="O91" s="8">
        <f t="shared" si="5"/>
        <v>10.799275127098971</v>
      </c>
    </row>
    <row r="92" spans="1:15" x14ac:dyDescent="0.2">
      <c r="A92" t="s">
        <v>79</v>
      </c>
      <c r="B92">
        <v>3904</v>
      </c>
      <c r="K92" t="s">
        <v>68</v>
      </c>
      <c r="L92" t="str">
        <f>A56</f>
        <v>D12</v>
      </c>
      <c r="M92">
        <f>B56</f>
        <v>4311</v>
      </c>
      <c r="N92" s="8">
        <f t="shared" si="4"/>
        <v>0.2492609213873295</v>
      </c>
      <c r="O92" s="8">
        <f t="shared" si="5"/>
        <v>9.9704368554931797</v>
      </c>
    </row>
    <row r="93" spans="1:15" x14ac:dyDescent="0.2">
      <c r="A93" t="s">
        <v>103</v>
      </c>
      <c r="B93">
        <v>3406</v>
      </c>
      <c r="K93" t="s">
        <v>69</v>
      </c>
      <c r="L93" t="str">
        <f>A68</f>
        <v>E12</v>
      </c>
      <c r="M93">
        <f>B68</f>
        <v>4411</v>
      </c>
      <c r="N93" s="8">
        <f t="shared" si="4"/>
        <v>0.27973291666695416</v>
      </c>
      <c r="O93" s="8">
        <f t="shared" si="5"/>
        <v>11.189316666678167</v>
      </c>
    </row>
    <row r="94" spans="1:15" x14ac:dyDescent="0.2">
      <c r="A94" t="s">
        <v>104</v>
      </c>
      <c r="B94">
        <v>10259</v>
      </c>
      <c r="K94" t="s">
        <v>70</v>
      </c>
      <c r="L94" t="str">
        <f>A80</f>
        <v>F12</v>
      </c>
      <c r="M94">
        <f>B80</f>
        <v>4170</v>
      </c>
      <c r="N94" s="8">
        <f t="shared" si="4"/>
        <v>0.20629540804305876</v>
      </c>
      <c r="O94" s="8">
        <f t="shared" si="5"/>
        <v>8.2518163217223499</v>
      </c>
    </row>
    <row r="95" spans="1:15" x14ac:dyDescent="0.2">
      <c r="A95" t="s">
        <v>105</v>
      </c>
      <c r="B95">
        <v>19676</v>
      </c>
      <c r="K95" t="s">
        <v>71</v>
      </c>
      <c r="L95" t="str">
        <f>A92</f>
        <v>G12</v>
      </c>
      <c r="M95">
        <f>B92</f>
        <v>3904</v>
      </c>
      <c r="N95" s="8">
        <f t="shared" si="4"/>
        <v>0.12523990059925724</v>
      </c>
      <c r="O95" s="8">
        <f t="shared" si="5"/>
        <v>5.0095960239702899</v>
      </c>
    </row>
    <row r="96" spans="1:15" x14ac:dyDescent="0.2">
      <c r="A96" t="s">
        <v>16</v>
      </c>
      <c r="B96">
        <v>3464</v>
      </c>
      <c r="K96" t="s">
        <v>72</v>
      </c>
      <c r="L96" t="str">
        <f>A104</f>
        <v>H12</v>
      </c>
      <c r="M96">
        <f>B104</f>
        <v>3693</v>
      </c>
      <c r="N96" s="8">
        <f t="shared" si="4"/>
        <v>6.0943990559249268E-2</v>
      </c>
      <c r="O96" s="8">
        <f t="shared" si="5"/>
        <v>2.4377596223699709</v>
      </c>
    </row>
    <row r="97" spans="1:2" x14ac:dyDescent="0.2">
      <c r="A97" t="s">
        <v>24</v>
      </c>
      <c r="B97">
        <v>3626</v>
      </c>
    </row>
    <row r="98" spans="1:2" x14ac:dyDescent="0.2">
      <c r="A98" t="s">
        <v>33</v>
      </c>
      <c r="B98">
        <v>3862</v>
      </c>
    </row>
    <row r="99" spans="1:2" x14ac:dyDescent="0.2">
      <c r="A99" t="s">
        <v>40</v>
      </c>
      <c r="B99">
        <v>3917</v>
      </c>
    </row>
    <row r="100" spans="1:2" x14ac:dyDescent="0.2">
      <c r="A100" t="s">
        <v>48</v>
      </c>
      <c r="B100">
        <v>16218</v>
      </c>
    </row>
    <row r="101" spans="1:2" x14ac:dyDescent="0.2">
      <c r="A101" t="s">
        <v>56</v>
      </c>
      <c r="B101">
        <v>8964</v>
      </c>
    </row>
    <row r="102" spans="1:2" x14ac:dyDescent="0.2">
      <c r="A102" t="s">
        <v>64</v>
      </c>
      <c r="B102">
        <v>5203</v>
      </c>
    </row>
    <row r="103" spans="1:2" x14ac:dyDescent="0.2">
      <c r="A103" t="s">
        <v>72</v>
      </c>
      <c r="B103">
        <v>6632</v>
      </c>
    </row>
    <row r="104" spans="1:2" x14ac:dyDescent="0.2">
      <c r="A104" t="s">
        <v>80</v>
      </c>
      <c r="B104">
        <v>3693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65057</v>
      </c>
      <c r="D2">
        <v>3336</v>
      </c>
      <c r="E2">
        <v>4381</v>
      </c>
      <c r="F2">
        <v>3966</v>
      </c>
      <c r="G2">
        <v>34233</v>
      </c>
      <c r="H2">
        <v>26397</v>
      </c>
      <c r="I2">
        <v>3862</v>
      </c>
      <c r="J2">
        <v>4147</v>
      </c>
      <c r="K2">
        <v>3702</v>
      </c>
      <c r="L2">
        <v>3557</v>
      </c>
      <c r="M2">
        <v>7900</v>
      </c>
      <c r="N2">
        <v>5571</v>
      </c>
      <c r="O2">
        <v>52884</v>
      </c>
      <c r="P2">
        <v>3357</v>
      </c>
      <c r="Q2">
        <v>5414</v>
      </c>
      <c r="R2">
        <v>3753</v>
      </c>
      <c r="S2">
        <v>23291</v>
      </c>
      <c r="T2">
        <v>18694</v>
      </c>
      <c r="U2">
        <v>3477</v>
      </c>
      <c r="V2">
        <v>5468</v>
      </c>
      <c r="W2">
        <v>3801</v>
      </c>
      <c r="X2">
        <v>3474</v>
      </c>
      <c r="Y2">
        <v>13000</v>
      </c>
      <c r="Z2">
        <v>4672</v>
      </c>
      <c r="AA2">
        <v>27693</v>
      </c>
      <c r="AB2">
        <v>3415</v>
      </c>
      <c r="AC2">
        <v>7196</v>
      </c>
      <c r="AD2">
        <v>3809</v>
      </c>
      <c r="AE2">
        <v>12107</v>
      </c>
      <c r="AF2">
        <v>9826</v>
      </c>
      <c r="AG2">
        <v>3349</v>
      </c>
      <c r="AH2">
        <v>7340</v>
      </c>
      <c r="AI2">
        <v>3738</v>
      </c>
      <c r="AJ2">
        <v>3328</v>
      </c>
      <c r="AK2">
        <v>23787</v>
      </c>
      <c r="AL2">
        <v>4275</v>
      </c>
      <c r="AM2">
        <v>10106</v>
      </c>
      <c r="AN2">
        <v>3477</v>
      </c>
      <c r="AO2">
        <v>11865</v>
      </c>
      <c r="AP2">
        <v>3722</v>
      </c>
      <c r="AQ2">
        <v>8791</v>
      </c>
      <c r="AR2">
        <v>6362</v>
      </c>
      <c r="AS2">
        <v>3337</v>
      </c>
      <c r="AT2">
        <v>12531</v>
      </c>
      <c r="AU2">
        <v>3782</v>
      </c>
      <c r="AV2">
        <v>3405</v>
      </c>
      <c r="AW2">
        <v>42041</v>
      </c>
      <c r="AX2">
        <v>4197</v>
      </c>
      <c r="AY2">
        <v>5126</v>
      </c>
      <c r="AZ2">
        <v>3784</v>
      </c>
      <c r="BA2">
        <v>20387</v>
      </c>
      <c r="BB2">
        <v>3571</v>
      </c>
      <c r="BC2">
        <v>5824</v>
      </c>
      <c r="BD2">
        <v>5168</v>
      </c>
      <c r="BE2">
        <v>3476</v>
      </c>
      <c r="BF2">
        <v>24838</v>
      </c>
      <c r="BG2">
        <v>4094</v>
      </c>
      <c r="BH2">
        <v>3465</v>
      </c>
      <c r="BI2">
        <v>45567</v>
      </c>
      <c r="BJ2">
        <v>4332</v>
      </c>
      <c r="BK2">
        <v>3841</v>
      </c>
      <c r="BL2">
        <v>5430</v>
      </c>
      <c r="BM2">
        <v>28838</v>
      </c>
      <c r="BN2">
        <v>3490</v>
      </c>
      <c r="BO2">
        <v>4481</v>
      </c>
      <c r="BP2">
        <v>4612</v>
      </c>
      <c r="BQ2">
        <v>3662</v>
      </c>
      <c r="BR2">
        <v>31155</v>
      </c>
      <c r="BS2">
        <v>4818</v>
      </c>
      <c r="BT2">
        <v>3775</v>
      </c>
      <c r="BU2">
        <v>28413</v>
      </c>
      <c r="BV2">
        <v>4087</v>
      </c>
      <c r="BW2">
        <v>3393</v>
      </c>
      <c r="BX2">
        <v>6786</v>
      </c>
      <c r="BY2">
        <v>38248</v>
      </c>
      <c r="BZ2">
        <v>3329</v>
      </c>
      <c r="CA2">
        <v>3820</v>
      </c>
      <c r="CB2">
        <v>4137</v>
      </c>
      <c r="CC2">
        <v>3740</v>
      </c>
      <c r="CD2">
        <v>22330</v>
      </c>
      <c r="CE2">
        <v>5783</v>
      </c>
      <c r="CF2">
        <v>4444</v>
      </c>
      <c r="CG2">
        <v>10494</v>
      </c>
      <c r="CH2">
        <v>3792</v>
      </c>
      <c r="CI2">
        <v>3336</v>
      </c>
      <c r="CJ2">
        <v>9982</v>
      </c>
      <c r="CK2">
        <v>19254</v>
      </c>
      <c r="CL2">
        <v>3379</v>
      </c>
      <c r="CM2">
        <v>3513</v>
      </c>
      <c r="CN2">
        <v>3747</v>
      </c>
      <c r="CO2">
        <v>3787</v>
      </c>
      <c r="CP2">
        <v>15902</v>
      </c>
      <c r="CQ2">
        <v>8723</v>
      </c>
      <c r="CR2">
        <v>5071</v>
      </c>
      <c r="CS2">
        <v>6477</v>
      </c>
      <c r="CT2">
        <v>3591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65057</v>
      </c>
      <c r="G9">
        <f>'Plate 1'!G9</f>
        <v>30</v>
      </c>
      <c r="H9" t="str">
        <f t="shared" ref="H9:I9" si="0">A9</f>
        <v>A1</v>
      </c>
      <c r="I9">
        <f t="shared" si="0"/>
        <v>65057</v>
      </c>
      <c r="K9" t="s">
        <v>82</v>
      </c>
      <c r="L9" t="str">
        <f>A10</f>
        <v>A2</v>
      </c>
      <c r="M9">
        <f>B10</f>
        <v>3336</v>
      </c>
      <c r="N9" s="8">
        <f>(M9-I$15)/I$16</f>
        <v>-1.7381354394159918E-2</v>
      </c>
      <c r="O9">
        <f>N9*40</f>
        <v>-0.6952541757663967</v>
      </c>
    </row>
    <row r="10" spans="1:98" x14ac:dyDescent="0.2">
      <c r="A10" t="s">
        <v>83</v>
      </c>
      <c r="B10">
        <v>3336</v>
      </c>
      <c r="G10">
        <f>'Plate 1'!G10</f>
        <v>15</v>
      </c>
      <c r="H10" t="str">
        <f>A21</f>
        <v>B1</v>
      </c>
      <c r="I10">
        <f>B21</f>
        <v>52884</v>
      </c>
      <c r="K10" t="s">
        <v>85</v>
      </c>
      <c r="L10" t="str">
        <f>A22</f>
        <v>B2</v>
      </c>
      <c r="M10">
        <f>B22</f>
        <v>3357</v>
      </c>
      <c r="N10" s="8">
        <f t="shared" ref="N10:N73" si="1">(M10-I$15)/I$16</f>
        <v>-1.0977697512101E-2</v>
      </c>
      <c r="O10">
        <f t="shared" ref="O10:O73" si="2">N10*40</f>
        <v>-0.43910790048404003</v>
      </c>
    </row>
    <row r="11" spans="1:98" x14ac:dyDescent="0.2">
      <c r="A11" t="s">
        <v>84</v>
      </c>
      <c r="B11">
        <v>4381</v>
      </c>
      <c r="G11">
        <f>'Plate 1'!G11</f>
        <v>7.5</v>
      </c>
      <c r="H11" t="str">
        <f>A33</f>
        <v>C1</v>
      </c>
      <c r="I11">
        <f>B33</f>
        <v>27693</v>
      </c>
      <c r="K11" t="s">
        <v>88</v>
      </c>
      <c r="L11" t="str">
        <f>A34</f>
        <v>C2</v>
      </c>
      <c r="M11">
        <f>B34</f>
        <v>3415</v>
      </c>
      <c r="N11" s="8">
        <f t="shared" si="1"/>
        <v>6.7085929240617223E-3</v>
      </c>
      <c r="O11">
        <f t="shared" si="2"/>
        <v>0.26834371696246889</v>
      </c>
    </row>
    <row r="12" spans="1:98" x14ac:dyDescent="0.2">
      <c r="A12" t="s">
        <v>9</v>
      </c>
      <c r="B12">
        <v>3966</v>
      </c>
      <c r="G12">
        <f>'Plate 1'!G12</f>
        <v>1.875</v>
      </c>
      <c r="H12" t="str">
        <f>A45</f>
        <v>D1</v>
      </c>
      <c r="I12">
        <f>B45</f>
        <v>10106</v>
      </c>
      <c r="K12" t="s">
        <v>91</v>
      </c>
      <c r="L12" t="str">
        <f>A46</f>
        <v>D2</v>
      </c>
      <c r="M12">
        <f>B46</f>
        <v>3477</v>
      </c>
      <c r="N12" s="8">
        <f t="shared" si="1"/>
        <v>2.5614627528235668E-2</v>
      </c>
      <c r="O12">
        <f t="shared" si="2"/>
        <v>1.0245851011294267</v>
      </c>
    </row>
    <row r="13" spans="1:98" x14ac:dyDescent="0.2">
      <c r="A13" t="s">
        <v>17</v>
      </c>
      <c r="B13">
        <v>34233</v>
      </c>
      <c r="G13">
        <f>'Plate 1'!G13</f>
        <v>0.46875</v>
      </c>
      <c r="H13" t="str">
        <f>A57</f>
        <v>E1</v>
      </c>
      <c r="I13">
        <f>B57</f>
        <v>5126</v>
      </c>
      <c r="K13" t="s">
        <v>94</v>
      </c>
      <c r="L13" t="str">
        <f>A58</f>
        <v>E2</v>
      </c>
      <c r="M13">
        <f>B58</f>
        <v>3784</v>
      </c>
      <c r="N13" s="8">
        <f t="shared" si="1"/>
        <v>0.11922999242309698</v>
      </c>
      <c r="O13">
        <f t="shared" si="2"/>
        <v>4.769199696923879</v>
      </c>
    </row>
    <row r="14" spans="1:98" x14ac:dyDescent="0.2">
      <c r="A14" t="s">
        <v>25</v>
      </c>
      <c r="B14">
        <v>26397</v>
      </c>
      <c r="G14">
        <f>'Plate 1'!G14</f>
        <v>0.1171875</v>
      </c>
      <c r="H14" t="str">
        <f>A69</f>
        <v>F1</v>
      </c>
      <c r="I14">
        <f>B69</f>
        <v>3841</v>
      </c>
      <c r="K14" t="s">
        <v>97</v>
      </c>
      <c r="L14" t="str">
        <f>A70</f>
        <v>F2</v>
      </c>
      <c r="M14">
        <f>B70</f>
        <v>5430</v>
      </c>
      <c r="N14" s="8">
        <f t="shared" si="1"/>
        <v>0.62115471755971496</v>
      </c>
      <c r="O14">
        <f t="shared" si="2"/>
        <v>24.846188702388599</v>
      </c>
    </row>
    <row r="15" spans="1:98" x14ac:dyDescent="0.2">
      <c r="A15" t="s">
        <v>34</v>
      </c>
      <c r="B15">
        <v>3862</v>
      </c>
      <c r="G15">
        <f>'Plate 1'!G15</f>
        <v>0</v>
      </c>
      <c r="H15" t="str">
        <f>A81</f>
        <v>G1</v>
      </c>
      <c r="I15">
        <f>B81</f>
        <v>3393</v>
      </c>
      <c r="K15" t="s">
        <v>100</v>
      </c>
      <c r="L15" t="str">
        <f>A82</f>
        <v>G2</v>
      </c>
      <c r="M15">
        <f>B82</f>
        <v>6786</v>
      </c>
      <c r="N15" s="8">
        <f t="shared" si="1"/>
        <v>1.0346479905155193</v>
      </c>
      <c r="O15">
        <f t="shared" si="2"/>
        <v>41.385919620620768</v>
      </c>
    </row>
    <row r="16" spans="1:98" x14ac:dyDescent="0.2">
      <c r="A16" t="s">
        <v>41</v>
      </c>
      <c r="B16">
        <v>4147</v>
      </c>
      <c r="H16" t="s">
        <v>119</v>
      </c>
      <c r="I16">
        <f>SLOPE(I10:I15, G10:G15)</f>
        <v>3279.3762043740289</v>
      </c>
      <c r="K16" t="s">
        <v>103</v>
      </c>
      <c r="L16" t="str">
        <f>A94</f>
        <v>H2</v>
      </c>
      <c r="M16">
        <f>B94</f>
        <v>9982</v>
      </c>
      <c r="N16" s="8">
        <f t="shared" si="1"/>
        <v>2.009223580756486</v>
      </c>
      <c r="O16">
        <f t="shared" si="2"/>
        <v>80.368943230259447</v>
      </c>
    </row>
    <row r="17" spans="1:15" x14ac:dyDescent="0.2">
      <c r="A17" t="s">
        <v>49</v>
      </c>
      <c r="B17">
        <v>3702</v>
      </c>
      <c r="K17" t="s">
        <v>104</v>
      </c>
      <c r="L17" t="str">
        <f>A95</f>
        <v>H3</v>
      </c>
      <c r="M17">
        <f>B95</f>
        <v>19254</v>
      </c>
      <c r="N17" s="8">
        <f t="shared" si="1"/>
        <v>4.8365905622064993</v>
      </c>
      <c r="O17">
        <f t="shared" si="2"/>
        <v>193.46362248825997</v>
      </c>
    </row>
    <row r="18" spans="1:15" x14ac:dyDescent="0.2">
      <c r="A18" t="s">
        <v>57</v>
      </c>
      <c r="B18">
        <v>3557</v>
      </c>
      <c r="K18" t="s">
        <v>101</v>
      </c>
      <c r="L18" t="str">
        <f>A83</f>
        <v>G3</v>
      </c>
      <c r="M18">
        <f>B83</f>
        <v>38248</v>
      </c>
      <c r="N18" s="8">
        <f t="shared" si="1"/>
        <v>10.628545744007788</v>
      </c>
      <c r="O18">
        <f t="shared" si="2"/>
        <v>425.14182976031151</v>
      </c>
    </row>
    <row r="19" spans="1:15" x14ac:dyDescent="0.2">
      <c r="A19" t="s">
        <v>65</v>
      </c>
      <c r="B19">
        <v>7900</v>
      </c>
      <c r="K19" t="s">
        <v>98</v>
      </c>
      <c r="L19" t="str">
        <f>A71</f>
        <v>F3</v>
      </c>
      <c r="M19">
        <f>B71</f>
        <v>28838</v>
      </c>
      <c r="N19" s="8">
        <f t="shared" si="1"/>
        <v>7.7590975887613878</v>
      </c>
      <c r="O19">
        <f t="shared" si="2"/>
        <v>310.36390355045552</v>
      </c>
    </row>
    <row r="20" spans="1:15" x14ac:dyDescent="0.2">
      <c r="A20" t="s">
        <v>73</v>
      </c>
      <c r="B20">
        <v>5571</v>
      </c>
      <c r="K20" t="s">
        <v>95</v>
      </c>
      <c r="L20" t="str">
        <f>A59</f>
        <v>E3</v>
      </c>
      <c r="M20">
        <f>B59</f>
        <v>20387</v>
      </c>
      <c r="N20" s="8">
        <f t="shared" si="1"/>
        <v>5.1820830977956778</v>
      </c>
      <c r="O20">
        <f t="shared" si="2"/>
        <v>207.2833239118271</v>
      </c>
    </row>
    <row r="21" spans="1:15" x14ac:dyDescent="0.2">
      <c r="A21" t="s">
        <v>85</v>
      </c>
      <c r="B21">
        <v>52884</v>
      </c>
      <c r="K21" t="s">
        <v>92</v>
      </c>
      <c r="L21" t="str">
        <f>A47</f>
        <v>D3</v>
      </c>
      <c r="M21">
        <f>B47</f>
        <v>11865</v>
      </c>
      <c r="N21" s="8">
        <f t="shared" si="1"/>
        <v>2.5834181478477687</v>
      </c>
      <c r="O21">
        <f t="shared" si="2"/>
        <v>103.33672591391075</v>
      </c>
    </row>
    <row r="22" spans="1:15" x14ac:dyDescent="0.2">
      <c r="A22" t="s">
        <v>86</v>
      </c>
      <c r="B22">
        <v>3357</v>
      </c>
      <c r="K22" t="s">
        <v>89</v>
      </c>
      <c r="L22" t="str">
        <f>A35</f>
        <v>C3</v>
      </c>
      <c r="M22">
        <f>B35</f>
        <v>7196</v>
      </c>
      <c r="N22" s="8">
        <f t="shared" si="1"/>
        <v>1.1596717677366697</v>
      </c>
      <c r="O22">
        <f t="shared" si="2"/>
        <v>46.386870709466791</v>
      </c>
    </row>
    <row r="23" spans="1:15" x14ac:dyDescent="0.2">
      <c r="A23" t="s">
        <v>87</v>
      </c>
      <c r="B23">
        <v>5414</v>
      </c>
      <c r="K23" t="s">
        <v>86</v>
      </c>
      <c r="L23" t="str">
        <f>A23</f>
        <v>B3</v>
      </c>
      <c r="M23">
        <f>B23</f>
        <v>5414</v>
      </c>
      <c r="N23" s="8">
        <f t="shared" si="1"/>
        <v>0.61627574088767001</v>
      </c>
      <c r="O23">
        <f t="shared" si="2"/>
        <v>24.651029635506802</v>
      </c>
    </row>
    <row r="24" spans="1:15" x14ac:dyDescent="0.2">
      <c r="A24" t="s">
        <v>10</v>
      </c>
      <c r="B24">
        <v>3753</v>
      </c>
      <c r="K24" t="s">
        <v>83</v>
      </c>
      <c r="L24" t="str">
        <f>A11</f>
        <v>A3</v>
      </c>
      <c r="M24">
        <f>B11</f>
        <v>4381</v>
      </c>
      <c r="N24" s="8">
        <f t="shared" si="1"/>
        <v>0.30127680949877189</v>
      </c>
      <c r="O24">
        <f t="shared" si="2"/>
        <v>12.051072379950876</v>
      </c>
    </row>
    <row r="25" spans="1:15" x14ac:dyDescent="0.2">
      <c r="A25" t="s">
        <v>18</v>
      </c>
      <c r="B25">
        <v>23291</v>
      </c>
      <c r="K25" t="s">
        <v>84</v>
      </c>
      <c r="L25" t="str">
        <f>A12</f>
        <v>A4</v>
      </c>
      <c r="M25">
        <f>B12</f>
        <v>3966</v>
      </c>
      <c r="N25" s="8">
        <f t="shared" si="1"/>
        <v>0.17472835206760759</v>
      </c>
      <c r="O25">
        <f t="shared" si="2"/>
        <v>6.9891340827043038</v>
      </c>
    </row>
    <row r="26" spans="1:15" x14ac:dyDescent="0.2">
      <c r="A26" t="s">
        <v>26</v>
      </c>
      <c r="B26">
        <v>18694</v>
      </c>
      <c r="K26" t="s">
        <v>87</v>
      </c>
      <c r="L26" t="str">
        <f>A24</f>
        <v>B4</v>
      </c>
      <c r="M26">
        <f>B24</f>
        <v>3753</v>
      </c>
      <c r="N26" s="8">
        <f t="shared" si="1"/>
        <v>0.10977697512101001</v>
      </c>
      <c r="O26">
        <f t="shared" si="2"/>
        <v>4.3910790048404005</v>
      </c>
    </row>
    <row r="27" spans="1:15" x14ac:dyDescent="0.2">
      <c r="A27" t="s">
        <v>35</v>
      </c>
      <c r="B27">
        <v>3477</v>
      </c>
      <c r="K27" t="s">
        <v>90</v>
      </c>
      <c r="L27" t="str">
        <f>A36</f>
        <v>C4</v>
      </c>
      <c r="M27">
        <f>B36</f>
        <v>3809</v>
      </c>
      <c r="N27" s="8">
        <f t="shared" si="1"/>
        <v>0.12685339347316713</v>
      </c>
      <c r="O27">
        <f t="shared" si="2"/>
        <v>5.0741357389266852</v>
      </c>
    </row>
    <row r="28" spans="1:15" x14ac:dyDescent="0.2">
      <c r="A28" t="s">
        <v>42</v>
      </c>
      <c r="B28">
        <v>5468</v>
      </c>
      <c r="K28" t="s">
        <v>93</v>
      </c>
      <c r="L28" t="str">
        <f>A48</f>
        <v>D4</v>
      </c>
      <c r="M28">
        <f>B48</f>
        <v>3722</v>
      </c>
      <c r="N28" s="8">
        <f t="shared" si="1"/>
        <v>0.10032395781892303</v>
      </c>
      <c r="O28">
        <f t="shared" si="2"/>
        <v>4.0129583127569211</v>
      </c>
    </row>
    <row r="29" spans="1:15" x14ac:dyDescent="0.2">
      <c r="A29" t="s">
        <v>50</v>
      </c>
      <c r="B29">
        <v>3801</v>
      </c>
      <c r="K29" t="s">
        <v>96</v>
      </c>
      <c r="L29" t="str">
        <f>A60</f>
        <v>E4</v>
      </c>
      <c r="M29">
        <f>B60</f>
        <v>3571</v>
      </c>
      <c r="N29" s="8">
        <f t="shared" si="1"/>
        <v>5.4278615476499391E-2</v>
      </c>
      <c r="O29">
        <f t="shared" si="2"/>
        <v>2.1711446190599757</v>
      </c>
    </row>
    <row r="30" spans="1:15" x14ac:dyDescent="0.2">
      <c r="A30" t="s">
        <v>58</v>
      </c>
      <c r="B30">
        <v>3474</v>
      </c>
      <c r="K30" t="s">
        <v>99</v>
      </c>
      <c r="L30" t="str">
        <f>A72</f>
        <v>F4</v>
      </c>
      <c r="M30">
        <f>B72</f>
        <v>3490</v>
      </c>
      <c r="N30" s="8">
        <f t="shared" si="1"/>
        <v>2.9578796074272141E-2</v>
      </c>
      <c r="O30">
        <f t="shared" si="2"/>
        <v>1.1831518429708856</v>
      </c>
    </row>
    <row r="31" spans="1:15" x14ac:dyDescent="0.2">
      <c r="A31" t="s">
        <v>66</v>
      </c>
      <c r="B31">
        <v>13000</v>
      </c>
      <c r="K31" t="s">
        <v>102</v>
      </c>
      <c r="L31" t="str">
        <f>A84</f>
        <v>G4</v>
      </c>
      <c r="M31">
        <f>B84</f>
        <v>3329</v>
      </c>
      <c r="N31" s="8">
        <f t="shared" si="1"/>
        <v>-1.9515906688179558E-2</v>
      </c>
      <c r="O31">
        <f t="shared" si="2"/>
        <v>-0.78063626752718229</v>
      </c>
    </row>
    <row r="32" spans="1:15" x14ac:dyDescent="0.2">
      <c r="A32" t="s">
        <v>74</v>
      </c>
      <c r="B32">
        <v>4672</v>
      </c>
      <c r="K32" t="s">
        <v>105</v>
      </c>
      <c r="L32" t="str">
        <f>A96</f>
        <v>H4</v>
      </c>
      <c r="M32">
        <f>B96</f>
        <v>3379</v>
      </c>
      <c r="N32" s="8">
        <f t="shared" si="1"/>
        <v>-4.269104588039278E-3</v>
      </c>
      <c r="O32">
        <f t="shared" si="2"/>
        <v>-0.17076418352157113</v>
      </c>
    </row>
    <row r="33" spans="1:15" x14ac:dyDescent="0.2">
      <c r="A33" t="s">
        <v>88</v>
      </c>
      <c r="B33">
        <v>27693</v>
      </c>
      <c r="K33" t="s">
        <v>16</v>
      </c>
      <c r="L33" t="str">
        <f>A97</f>
        <v>H5</v>
      </c>
      <c r="M33">
        <f>B97</f>
        <v>3513</v>
      </c>
      <c r="N33" s="8">
        <f t="shared" si="1"/>
        <v>3.6592325040336666E-2</v>
      </c>
      <c r="O33">
        <f t="shared" si="2"/>
        <v>1.4636930016134666</v>
      </c>
    </row>
    <row r="34" spans="1:15" x14ac:dyDescent="0.2">
      <c r="A34" t="s">
        <v>89</v>
      </c>
      <c r="B34">
        <v>3415</v>
      </c>
      <c r="K34" t="s">
        <v>15</v>
      </c>
      <c r="L34" t="str">
        <f>A85</f>
        <v>G5</v>
      </c>
      <c r="M34">
        <f>B85</f>
        <v>3820</v>
      </c>
      <c r="N34" s="8">
        <f t="shared" si="1"/>
        <v>0.13020768993519799</v>
      </c>
      <c r="O34">
        <f t="shared" si="2"/>
        <v>5.20830759740792</v>
      </c>
    </row>
    <row r="35" spans="1:15" x14ac:dyDescent="0.2">
      <c r="A35" t="s">
        <v>90</v>
      </c>
      <c r="B35">
        <v>7196</v>
      </c>
      <c r="K35" t="s">
        <v>14</v>
      </c>
      <c r="L35" t="str">
        <f>A73</f>
        <v>F5</v>
      </c>
      <c r="M35">
        <f>B73</f>
        <v>4481</v>
      </c>
      <c r="N35" s="8">
        <f t="shared" si="1"/>
        <v>0.33177041369905247</v>
      </c>
      <c r="O35">
        <f t="shared" si="2"/>
        <v>13.270816547962099</v>
      </c>
    </row>
    <row r="36" spans="1:15" x14ac:dyDescent="0.2">
      <c r="A36" t="s">
        <v>11</v>
      </c>
      <c r="B36">
        <v>3809</v>
      </c>
      <c r="K36" t="s">
        <v>13</v>
      </c>
      <c r="L36" t="str">
        <f>A61</f>
        <v>E5</v>
      </c>
      <c r="M36">
        <f>B61</f>
        <v>5824</v>
      </c>
      <c r="N36" s="8">
        <f t="shared" si="1"/>
        <v>0.74129951810882033</v>
      </c>
      <c r="O36">
        <f t="shared" si="2"/>
        <v>29.651980724352814</v>
      </c>
    </row>
    <row r="37" spans="1:15" x14ac:dyDescent="0.2">
      <c r="A37" t="s">
        <v>19</v>
      </c>
      <c r="B37">
        <v>12107</v>
      </c>
      <c r="K37" t="s">
        <v>12</v>
      </c>
      <c r="L37" t="str">
        <f>A49</f>
        <v>D5</v>
      </c>
      <c r="M37">
        <f>B49</f>
        <v>8791</v>
      </c>
      <c r="N37" s="8">
        <f t="shared" si="1"/>
        <v>1.6460447547311445</v>
      </c>
      <c r="O37">
        <f t="shared" si="2"/>
        <v>65.841790189245785</v>
      </c>
    </row>
    <row r="38" spans="1:15" x14ac:dyDescent="0.2">
      <c r="A38" t="s">
        <v>27</v>
      </c>
      <c r="B38">
        <v>9826</v>
      </c>
      <c r="K38" t="s">
        <v>11</v>
      </c>
      <c r="L38" t="str">
        <f>A37</f>
        <v>C5</v>
      </c>
      <c r="M38">
        <f>B37</f>
        <v>12107</v>
      </c>
      <c r="N38" s="8">
        <f t="shared" si="1"/>
        <v>2.6572126700124477</v>
      </c>
      <c r="O38">
        <f t="shared" si="2"/>
        <v>106.28850680049791</v>
      </c>
    </row>
    <row r="39" spans="1:15" x14ac:dyDescent="0.2">
      <c r="A39" t="s">
        <v>36</v>
      </c>
      <c r="B39">
        <v>3349</v>
      </c>
      <c r="K39" t="s">
        <v>10</v>
      </c>
      <c r="L39" t="str">
        <f>A25</f>
        <v>B5</v>
      </c>
      <c r="M39">
        <f>B25</f>
        <v>23291</v>
      </c>
      <c r="N39" s="8">
        <f t="shared" si="1"/>
        <v>6.0676173637718254</v>
      </c>
      <c r="O39">
        <f t="shared" si="2"/>
        <v>242.704694550873</v>
      </c>
    </row>
    <row r="40" spans="1:15" x14ac:dyDescent="0.2">
      <c r="A40" t="s">
        <v>43</v>
      </c>
      <c r="B40">
        <v>7340</v>
      </c>
      <c r="K40" t="s">
        <v>9</v>
      </c>
      <c r="L40" t="str">
        <f>A13</f>
        <v>A5</v>
      </c>
      <c r="M40">
        <f>B13</f>
        <v>34233</v>
      </c>
      <c r="N40" s="8">
        <f t="shared" si="1"/>
        <v>9.4042275353665232</v>
      </c>
      <c r="O40">
        <f t="shared" si="2"/>
        <v>376.16910141466093</v>
      </c>
    </row>
    <row r="41" spans="1:15" x14ac:dyDescent="0.2">
      <c r="A41" t="s">
        <v>51</v>
      </c>
      <c r="B41">
        <v>3738</v>
      </c>
      <c r="K41" t="s">
        <v>17</v>
      </c>
      <c r="L41" t="str">
        <f>A14</f>
        <v>A6</v>
      </c>
      <c r="M41">
        <f>B14</f>
        <v>26397</v>
      </c>
      <c r="N41" s="8">
        <f t="shared" si="1"/>
        <v>7.0147487102325394</v>
      </c>
      <c r="O41">
        <f t="shared" si="2"/>
        <v>280.5899484093016</v>
      </c>
    </row>
    <row r="42" spans="1:15" x14ac:dyDescent="0.2">
      <c r="A42" t="s">
        <v>59</v>
      </c>
      <c r="B42">
        <v>3328</v>
      </c>
      <c r="K42" t="s">
        <v>18</v>
      </c>
      <c r="L42" t="str">
        <f>A26</f>
        <v>B6</v>
      </c>
      <c r="M42">
        <f>B26</f>
        <v>18694</v>
      </c>
      <c r="N42" s="8">
        <f t="shared" si="1"/>
        <v>4.6658263786849279</v>
      </c>
      <c r="O42">
        <f t="shared" si="2"/>
        <v>186.6330551473971</v>
      </c>
    </row>
    <row r="43" spans="1:15" x14ac:dyDescent="0.2">
      <c r="A43" t="s">
        <v>67</v>
      </c>
      <c r="B43">
        <v>23787</v>
      </c>
      <c r="K43" t="s">
        <v>19</v>
      </c>
      <c r="L43" t="str">
        <f>A38</f>
        <v>C6</v>
      </c>
      <c r="M43">
        <f>B38</f>
        <v>9826</v>
      </c>
      <c r="N43" s="8">
        <f t="shared" si="1"/>
        <v>1.9616535582040482</v>
      </c>
      <c r="O43">
        <f t="shared" si="2"/>
        <v>78.466142328161922</v>
      </c>
    </row>
    <row r="44" spans="1:15" x14ac:dyDescent="0.2">
      <c r="A44" t="s">
        <v>75</v>
      </c>
      <c r="B44">
        <v>4275</v>
      </c>
      <c r="K44" t="s">
        <v>20</v>
      </c>
      <c r="L44" t="str">
        <f>A50</f>
        <v>D6</v>
      </c>
      <c r="M44">
        <f>B50</f>
        <v>6362</v>
      </c>
      <c r="N44" s="8">
        <f t="shared" si="1"/>
        <v>0.90535510870632974</v>
      </c>
      <c r="O44">
        <f t="shared" si="2"/>
        <v>36.21420434825319</v>
      </c>
    </row>
    <row r="45" spans="1:15" x14ac:dyDescent="0.2">
      <c r="A45" t="s">
        <v>91</v>
      </c>
      <c r="B45">
        <v>10106</v>
      </c>
      <c r="K45" t="s">
        <v>21</v>
      </c>
      <c r="L45" t="str">
        <f>A62</f>
        <v>E6</v>
      </c>
      <c r="M45">
        <f>B62</f>
        <v>5168</v>
      </c>
      <c r="N45" s="8">
        <f t="shared" si="1"/>
        <v>0.54126147455497986</v>
      </c>
      <c r="O45">
        <f t="shared" si="2"/>
        <v>21.650458982199194</v>
      </c>
    </row>
    <row r="46" spans="1:15" x14ac:dyDescent="0.2">
      <c r="A46" t="s">
        <v>92</v>
      </c>
      <c r="B46">
        <v>3477</v>
      </c>
      <c r="K46" t="s">
        <v>22</v>
      </c>
      <c r="L46" t="str">
        <f>A74</f>
        <v>F6</v>
      </c>
      <c r="M46">
        <f>B74</f>
        <v>4612</v>
      </c>
      <c r="N46" s="8">
        <f t="shared" si="1"/>
        <v>0.37171703520142002</v>
      </c>
      <c r="O46">
        <f t="shared" si="2"/>
        <v>14.868681408056801</v>
      </c>
    </row>
    <row r="47" spans="1:15" x14ac:dyDescent="0.2">
      <c r="A47" t="s">
        <v>93</v>
      </c>
      <c r="B47">
        <v>11865</v>
      </c>
      <c r="K47" t="s">
        <v>23</v>
      </c>
      <c r="L47" t="str">
        <f>A86</f>
        <v>G6</v>
      </c>
      <c r="M47">
        <f>B86</f>
        <v>4137</v>
      </c>
      <c r="N47" s="8">
        <f t="shared" si="1"/>
        <v>0.22687241525008733</v>
      </c>
      <c r="O47">
        <f t="shared" si="2"/>
        <v>9.0748966100034938</v>
      </c>
    </row>
    <row r="48" spans="1:15" x14ac:dyDescent="0.2">
      <c r="A48" t="s">
        <v>12</v>
      </c>
      <c r="B48">
        <v>3722</v>
      </c>
      <c r="K48" t="s">
        <v>24</v>
      </c>
      <c r="L48" t="str">
        <f>A98</f>
        <v>H6</v>
      </c>
      <c r="M48">
        <f>B98</f>
        <v>3747</v>
      </c>
      <c r="N48" s="8">
        <f t="shared" si="1"/>
        <v>0.10794735886899318</v>
      </c>
      <c r="O48">
        <f t="shared" si="2"/>
        <v>4.3178943547597273</v>
      </c>
    </row>
    <row r="49" spans="1:15" x14ac:dyDescent="0.2">
      <c r="A49" t="s">
        <v>20</v>
      </c>
      <c r="B49">
        <v>8791</v>
      </c>
      <c r="K49" t="s">
        <v>33</v>
      </c>
      <c r="L49" t="str">
        <f>A99</f>
        <v>H7</v>
      </c>
      <c r="M49">
        <f>B99</f>
        <v>3787</v>
      </c>
      <c r="N49" s="8">
        <f t="shared" si="1"/>
        <v>0.1201448005491054</v>
      </c>
      <c r="O49">
        <f t="shared" si="2"/>
        <v>4.8057920219642156</v>
      </c>
    </row>
    <row r="50" spans="1:15" x14ac:dyDescent="0.2">
      <c r="A50" t="s">
        <v>28</v>
      </c>
      <c r="B50">
        <v>6362</v>
      </c>
      <c r="K50" t="s">
        <v>31</v>
      </c>
      <c r="L50" t="str">
        <f>A87</f>
        <v>G7</v>
      </c>
      <c r="M50">
        <f>B87</f>
        <v>3740</v>
      </c>
      <c r="N50" s="8">
        <f t="shared" si="1"/>
        <v>0.10581280657497354</v>
      </c>
      <c r="O50">
        <f t="shared" si="2"/>
        <v>4.2325122629989416</v>
      </c>
    </row>
    <row r="51" spans="1:15" x14ac:dyDescent="0.2">
      <c r="A51" t="s">
        <v>37</v>
      </c>
      <c r="B51">
        <v>3337</v>
      </c>
      <c r="K51" t="s">
        <v>32</v>
      </c>
      <c r="L51" t="str">
        <f>A75</f>
        <v>F7</v>
      </c>
      <c r="M51">
        <f>B75</f>
        <v>3662</v>
      </c>
      <c r="N51" s="8">
        <f t="shared" si="1"/>
        <v>8.2027795298754702E-2</v>
      </c>
      <c r="O51">
        <f t="shared" si="2"/>
        <v>3.2811118119501881</v>
      </c>
    </row>
    <row r="52" spans="1:15" x14ac:dyDescent="0.2">
      <c r="A52" t="s">
        <v>44</v>
      </c>
      <c r="B52">
        <v>12531</v>
      </c>
      <c r="K52" t="s">
        <v>29</v>
      </c>
      <c r="L52" t="str">
        <f>A63</f>
        <v>E7</v>
      </c>
      <c r="M52">
        <f>B63</f>
        <v>3476</v>
      </c>
      <c r="N52" s="8">
        <f t="shared" si="1"/>
        <v>2.5309691486232862E-2</v>
      </c>
      <c r="O52">
        <f t="shared" si="2"/>
        <v>1.0123876594493144</v>
      </c>
    </row>
    <row r="53" spans="1:15" x14ac:dyDescent="0.2">
      <c r="A53" t="s">
        <v>52</v>
      </c>
      <c r="B53">
        <v>3782</v>
      </c>
      <c r="K53" t="s">
        <v>28</v>
      </c>
      <c r="L53" t="str">
        <f>A51</f>
        <v>D7</v>
      </c>
      <c r="M53">
        <f>B51</f>
        <v>3337</v>
      </c>
      <c r="N53" s="8">
        <f t="shared" si="1"/>
        <v>-1.7076418352157112E-2</v>
      </c>
      <c r="O53">
        <f t="shared" si="2"/>
        <v>-0.68305673408628453</v>
      </c>
    </row>
    <row r="54" spans="1:15" x14ac:dyDescent="0.2">
      <c r="A54" t="s">
        <v>60</v>
      </c>
      <c r="B54">
        <v>3405</v>
      </c>
      <c r="K54" t="s">
        <v>27</v>
      </c>
      <c r="L54" t="str">
        <f>A39</f>
        <v>C7</v>
      </c>
      <c r="M54">
        <f>B39</f>
        <v>3349</v>
      </c>
      <c r="N54" s="8">
        <f t="shared" si="1"/>
        <v>-1.3417185848123445E-2</v>
      </c>
      <c r="O54">
        <f t="shared" si="2"/>
        <v>-0.53668743392493778</v>
      </c>
    </row>
    <row r="55" spans="1:15" x14ac:dyDescent="0.2">
      <c r="A55" t="s">
        <v>68</v>
      </c>
      <c r="B55">
        <v>42041</v>
      </c>
      <c r="K55" t="s">
        <v>26</v>
      </c>
      <c r="L55" t="str">
        <f>A27</f>
        <v>B7</v>
      </c>
      <c r="M55">
        <f>B27</f>
        <v>3477</v>
      </c>
      <c r="N55" s="8">
        <f t="shared" si="1"/>
        <v>2.5614627528235668E-2</v>
      </c>
      <c r="O55">
        <f t="shared" si="2"/>
        <v>1.0245851011294267</v>
      </c>
    </row>
    <row r="56" spans="1:15" x14ac:dyDescent="0.2">
      <c r="A56" t="s">
        <v>76</v>
      </c>
      <c r="B56">
        <v>4197</v>
      </c>
      <c r="K56" t="s">
        <v>25</v>
      </c>
      <c r="L56" t="str">
        <f>A15</f>
        <v>A7</v>
      </c>
      <c r="M56">
        <f>B15</f>
        <v>3862</v>
      </c>
      <c r="N56" s="8">
        <f t="shared" si="1"/>
        <v>0.1430150036993158</v>
      </c>
      <c r="O56">
        <f t="shared" si="2"/>
        <v>5.7206001479726325</v>
      </c>
    </row>
    <row r="57" spans="1:15" x14ac:dyDescent="0.2">
      <c r="A57" t="s">
        <v>94</v>
      </c>
      <c r="B57">
        <v>5126</v>
      </c>
      <c r="K57" t="s">
        <v>34</v>
      </c>
      <c r="L57" t="str">
        <f>A16</f>
        <v>A8</v>
      </c>
      <c r="M57">
        <f>B16</f>
        <v>4147</v>
      </c>
      <c r="N57" s="8">
        <f t="shared" si="1"/>
        <v>0.2299217756701154</v>
      </c>
      <c r="O57">
        <f t="shared" si="2"/>
        <v>9.1968710268046152</v>
      </c>
    </row>
    <row r="58" spans="1:15" x14ac:dyDescent="0.2">
      <c r="A58" t="s">
        <v>95</v>
      </c>
      <c r="B58">
        <v>3784</v>
      </c>
      <c r="K58" t="s">
        <v>35</v>
      </c>
      <c r="L58" t="str">
        <f>A28</f>
        <v>B8</v>
      </c>
      <c r="M58">
        <f>B28</f>
        <v>5468</v>
      </c>
      <c r="N58" s="8">
        <f t="shared" si="1"/>
        <v>0.63274228715582159</v>
      </c>
      <c r="O58">
        <f t="shared" si="2"/>
        <v>25.309691486232865</v>
      </c>
    </row>
    <row r="59" spans="1:15" x14ac:dyDescent="0.2">
      <c r="A59" t="s">
        <v>96</v>
      </c>
      <c r="B59">
        <v>20387</v>
      </c>
      <c r="K59" t="s">
        <v>36</v>
      </c>
      <c r="L59" t="str">
        <f>A40</f>
        <v>C8</v>
      </c>
      <c r="M59">
        <f>B40</f>
        <v>7340</v>
      </c>
      <c r="N59" s="8">
        <f t="shared" si="1"/>
        <v>1.2035825577850736</v>
      </c>
      <c r="O59">
        <f t="shared" si="2"/>
        <v>48.143302311402948</v>
      </c>
    </row>
    <row r="60" spans="1:15" x14ac:dyDescent="0.2">
      <c r="A60" t="s">
        <v>13</v>
      </c>
      <c r="B60">
        <v>3571</v>
      </c>
      <c r="K60" t="s">
        <v>37</v>
      </c>
      <c r="L60" t="str">
        <f>A52</f>
        <v>D8</v>
      </c>
      <c r="M60">
        <f>B52</f>
        <v>12531</v>
      </c>
      <c r="N60" s="8">
        <f t="shared" si="1"/>
        <v>2.7865055518216373</v>
      </c>
      <c r="O60">
        <f t="shared" si="2"/>
        <v>111.46022207286549</v>
      </c>
    </row>
    <row r="61" spans="1:15" x14ac:dyDescent="0.2">
      <c r="A61" t="s">
        <v>21</v>
      </c>
      <c r="B61">
        <v>5824</v>
      </c>
      <c r="K61" t="s">
        <v>38</v>
      </c>
      <c r="L61" t="str">
        <f>A64</f>
        <v>E8</v>
      </c>
      <c r="M61">
        <f>B64</f>
        <v>24838</v>
      </c>
      <c r="N61" s="8">
        <f t="shared" si="1"/>
        <v>6.5393534207501656</v>
      </c>
      <c r="O61">
        <f t="shared" si="2"/>
        <v>261.57413683000664</v>
      </c>
    </row>
    <row r="62" spans="1:15" x14ac:dyDescent="0.2">
      <c r="A62" t="s">
        <v>29</v>
      </c>
      <c r="B62">
        <v>5168</v>
      </c>
      <c r="K62" t="s">
        <v>30</v>
      </c>
      <c r="L62" t="str">
        <f>A76</f>
        <v>F8</v>
      </c>
      <c r="M62">
        <f>B76</f>
        <v>31155</v>
      </c>
      <c r="N62" s="8">
        <f t="shared" si="1"/>
        <v>8.4656343980818889</v>
      </c>
      <c r="O62">
        <f t="shared" si="2"/>
        <v>338.62537592327556</v>
      </c>
    </row>
    <row r="63" spans="1:15" x14ac:dyDescent="0.2">
      <c r="A63" t="s">
        <v>38</v>
      </c>
      <c r="B63">
        <v>3476</v>
      </c>
      <c r="K63" t="s">
        <v>39</v>
      </c>
      <c r="L63" t="str">
        <f>A88</f>
        <v>G8</v>
      </c>
      <c r="M63">
        <f>B88</f>
        <v>22330</v>
      </c>
      <c r="N63" s="8">
        <f t="shared" si="1"/>
        <v>5.7745738274071288</v>
      </c>
      <c r="O63">
        <f t="shared" si="2"/>
        <v>230.98295309628514</v>
      </c>
    </row>
    <row r="64" spans="1:15" x14ac:dyDescent="0.2">
      <c r="A64" t="s">
        <v>45</v>
      </c>
      <c r="B64">
        <v>24838</v>
      </c>
      <c r="K64" t="s">
        <v>40</v>
      </c>
      <c r="L64" t="str">
        <f>A100</f>
        <v>H8</v>
      </c>
      <c r="M64">
        <f>B100</f>
        <v>15902</v>
      </c>
      <c r="N64" s="8">
        <f t="shared" si="1"/>
        <v>3.8144449494130948</v>
      </c>
      <c r="O64">
        <f t="shared" si="2"/>
        <v>152.57779797652378</v>
      </c>
    </row>
    <row r="65" spans="1:15" x14ac:dyDescent="0.2">
      <c r="A65" t="s">
        <v>53</v>
      </c>
      <c r="B65">
        <v>4094</v>
      </c>
      <c r="K65" t="s">
        <v>48</v>
      </c>
      <c r="L65" t="str">
        <f>A101</f>
        <v>H9</v>
      </c>
      <c r="M65">
        <f>B101</f>
        <v>8723</v>
      </c>
      <c r="N65" s="8">
        <f t="shared" si="1"/>
        <v>1.6253091038749536</v>
      </c>
      <c r="O65">
        <f t="shared" si="2"/>
        <v>65.012364154998153</v>
      </c>
    </row>
    <row r="66" spans="1:15" x14ac:dyDescent="0.2">
      <c r="A66" t="s">
        <v>61</v>
      </c>
      <c r="B66">
        <v>3465</v>
      </c>
      <c r="K66" t="s">
        <v>47</v>
      </c>
      <c r="L66" t="str">
        <f>A89</f>
        <v>G9</v>
      </c>
      <c r="M66">
        <f>B89</f>
        <v>5783</v>
      </c>
      <c r="N66" s="8">
        <f t="shared" si="1"/>
        <v>0.72879714038670529</v>
      </c>
      <c r="O66">
        <f t="shared" si="2"/>
        <v>29.15188561546821</v>
      </c>
    </row>
    <row r="67" spans="1:15" x14ac:dyDescent="0.2">
      <c r="A67" t="s">
        <v>69</v>
      </c>
      <c r="B67">
        <v>45567</v>
      </c>
      <c r="K67" t="s">
        <v>46</v>
      </c>
      <c r="L67" t="str">
        <f>A77</f>
        <v>F9</v>
      </c>
      <c r="M67">
        <f>B77</f>
        <v>4818</v>
      </c>
      <c r="N67" s="8">
        <f t="shared" si="1"/>
        <v>0.43453385985399795</v>
      </c>
      <c r="O67">
        <f t="shared" si="2"/>
        <v>17.381354394159917</v>
      </c>
    </row>
    <row r="68" spans="1:15" x14ac:dyDescent="0.2">
      <c r="A68" t="s">
        <v>77</v>
      </c>
      <c r="B68">
        <v>4332</v>
      </c>
      <c r="K68" t="s">
        <v>45</v>
      </c>
      <c r="L68" t="str">
        <f>A65</f>
        <v>E9</v>
      </c>
      <c r="M68">
        <f>B65</f>
        <v>4094</v>
      </c>
      <c r="N68" s="8">
        <f t="shared" si="1"/>
        <v>0.2137601654439667</v>
      </c>
      <c r="O68">
        <f t="shared" si="2"/>
        <v>8.5504066177586679</v>
      </c>
    </row>
    <row r="69" spans="1:15" x14ac:dyDescent="0.2">
      <c r="A69" t="s">
        <v>97</v>
      </c>
      <c r="B69">
        <v>3841</v>
      </c>
      <c r="K69" t="s">
        <v>44</v>
      </c>
      <c r="L69" t="str">
        <f>A53</f>
        <v>D9</v>
      </c>
      <c r="M69">
        <f>B53</f>
        <v>3782</v>
      </c>
      <c r="N69" s="8">
        <f t="shared" si="1"/>
        <v>0.11862012033909136</v>
      </c>
      <c r="O69">
        <f t="shared" si="2"/>
        <v>4.744804813563654</v>
      </c>
    </row>
    <row r="70" spans="1:15" x14ac:dyDescent="0.2">
      <c r="A70" t="s">
        <v>98</v>
      </c>
      <c r="B70">
        <v>5430</v>
      </c>
      <c r="K70" t="s">
        <v>43</v>
      </c>
      <c r="L70" t="str">
        <f>A41</f>
        <v>C9</v>
      </c>
      <c r="M70">
        <f>B41</f>
        <v>3738</v>
      </c>
      <c r="N70" s="8">
        <f t="shared" si="1"/>
        <v>0.10520293449096792</v>
      </c>
      <c r="O70">
        <f t="shared" si="2"/>
        <v>4.2081173796387166</v>
      </c>
    </row>
    <row r="71" spans="1:15" x14ac:dyDescent="0.2">
      <c r="A71" t="s">
        <v>99</v>
      </c>
      <c r="B71">
        <v>28838</v>
      </c>
      <c r="K71" t="s">
        <v>42</v>
      </c>
      <c r="L71" t="str">
        <f>A29</f>
        <v>B9</v>
      </c>
      <c r="M71">
        <f>B29</f>
        <v>3801</v>
      </c>
      <c r="N71" s="8">
        <f t="shared" si="1"/>
        <v>0.12441390513714468</v>
      </c>
      <c r="O71">
        <f t="shared" si="2"/>
        <v>4.976556205485787</v>
      </c>
    </row>
    <row r="72" spans="1:15" x14ac:dyDescent="0.2">
      <c r="A72" t="s">
        <v>14</v>
      </c>
      <c r="B72">
        <v>3490</v>
      </c>
      <c r="K72" t="s">
        <v>41</v>
      </c>
      <c r="L72" t="str">
        <f>A17</f>
        <v>A9</v>
      </c>
      <c r="M72">
        <f>B17</f>
        <v>3702</v>
      </c>
      <c r="N72" s="8">
        <f t="shared" si="1"/>
        <v>9.4225236978866922E-2</v>
      </c>
      <c r="O72">
        <f t="shared" si="2"/>
        <v>3.7690094791546769</v>
      </c>
    </row>
    <row r="73" spans="1:15" x14ac:dyDescent="0.2">
      <c r="A73" t="s">
        <v>22</v>
      </c>
      <c r="B73">
        <v>4481</v>
      </c>
      <c r="K73" t="s">
        <v>49</v>
      </c>
      <c r="L73" t="str">
        <f>A18</f>
        <v>A10</v>
      </c>
      <c r="M73">
        <f>B18</f>
        <v>3557</v>
      </c>
      <c r="N73" s="8">
        <f t="shared" si="1"/>
        <v>5.0009510888460111E-2</v>
      </c>
      <c r="O73">
        <f t="shared" si="2"/>
        <v>2.0003804355384043</v>
      </c>
    </row>
    <row r="74" spans="1:15" x14ac:dyDescent="0.2">
      <c r="A74" t="s">
        <v>32</v>
      </c>
      <c r="B74">
        <v>4612</v>
      </c>
      <c r="K74" t="s">
        <v>50</v>
      </c>
      <c r="L74" t="str">
        <f>A30</f>
        <v>B10</v>
      </c>
      <c r="M74">
        <f>B30</f>
        <v>3474</v>
      </c>
      <c r="N74" s="8">
        <f t="shared" ref="N74:N96" si="3">(M74-I$15)/I$16</f>
        <v>2.4699819402227253E-2</v>
      </c>
      <c r="O74">
        <f t="shared" ref="O74:O96" si="4">N74*40</f>
        <v>0.98799277608909009</v>
      </c>
    </row>
    <row r="75" spans="1:15" x14ac:dyDescent="0.2">
      <c r="A75" t="s">
        <v>30</v>
      </c>
      <c r="B75">
        <v>3662</v>
      </c>
      <c r="K75" t="s">
        <v>51</v>
      </c>
      <c r="L75" t="str">
        <f>A42</f>
        <v>C10</v>
      </c>
      <c r="M75">
        <f>B42</f>
        <v>3328</v>
      </c>
      <c r="N75" s="8">
        <f t="shared" si="3"/>
        <v>-1.9820842730182361E-2</v>
      </c>
      <c r="O75">
        <f t="shared" si="4"/>
        <v>-0.79283370920729446</v>
      </c>
    </row>
    <row r="76" spans="1:15" x14ac:dyDescent="0.2">
      <c r="A76" t="s">
        <v>46</v>
      </c>
      <c r="B76">
        <v>31155</v>
      </c>
      <c r="K76" t="s">
        <v>52</v>
      </c>
      <c r="L76" t="str">
        <f>A54</f>
        <v>D10</v>
      </c>
      <c r="M76">
        <f>B54</f>
        <v>3405</v>
      </c>
      <c r="N76" s="8">
        <f t="shared" si="3"/>
        <v>3.6592325040336669E-3</v>
      </c>
      <c r="O76">
        <f t="shared" si="4"/>
        <v>0.14636930016134667</v>
      </c>
    </row>
    <row r="77" spans="1:15" x14ac:dyDescent="0.2">
      <c r="A77" t="s">
        <v>54</v>
      </c>
      <c r="B77">
        <v>4818</v>
      </c>
      <c r="K77" t="s">
        <v>53</v>
      </c>
      <c r="L77" t="str">
        <f>A66</f>
        <v>E10</v>
      </c>
      <c r="M77">
        <f>B66</f>
        <v>3465</v>
      </c>
      <c r="N77" s="8">
        <f t="shared" si="3"/>
        <v>2.1955395024202001E-2</v>
      </c>
      <c r="O77">
        <f t="shared" si="4"/>
        <v>0.87821580096808005</v>
      </c>
    </row>
    <row r="78" spans="1:15" x14ac:dyDescent="0.2">
      <c r="A78" t="s">
        <v>62</v>
      </c>
      <c r="B78">
        <v>3775</v>
      </c>
      <c r="K78" t="s">
        <v>54</v>
      </c>
      <c r="L78" t="str">
        <f>A78</f>
        <v>F10</v>
      </c>
      <c r="M78">
        <f>B78</f>
        <v>3775</v>
      </c>
      <c r="N78" s="8">
        <f t="shared" si="3"/>
        <v>0.11648556804507174</v>
      </c>
      <c r="O78">
        <f t="shared" si="4"/>
        <v>4.6594227218028692</v>
      </c>
    </row>
    <row r="79" spans="1:15" x14ac:dyDescent="0.2">
      <c r="A79" t="s">
        <v>70</v>
      </c>
      <c r="B79">
        <v>28413</v>
      </c>
      <c r="K79" t="s">
        <v>55</v>
      </c>
      <c r="L79" t="str">
        <f>A90</f>
        <v>G10</v>
      </c>
      <c r="M79">
        <f>B90</f>
        <v>4444</v>
      </c>
      <c r="N79" s="8">
        <f t="shared" si="3"/>
        <v>0.32048778014494866</v>
      </c>
      <c r="O79">
        <f t="shared" si="4"/>
        <v>12.819511205797946</v>
      </c>
    </row>
    <row r="80" spans="1:15" x14ac:dyDescent="0.2">
      <c r="A80" t="s">
        <v>78</v>
      </c>
      <c r="B80">
        <v>4087</v>
      </c>
      <c r="K80" t="s">
        <v>56</v>
      </c>
      <c r="L80" t="str">
        <f>A102</f>
        <v>H10</v>
      </c>
      <c r="M80">
        <f>B102</f>
        <v>5071</v>
      </c>
      <c r="N80" s="8">
        <f t="shared" si="3"/>
        <v>0.5116826784807077</v>
      </c>
      <c r="O80">
        <f t="shared" si="4"/>
        <v>20.467307139228307</v>
      </c>
    </row>
    <row r="81" spans="1:15" x14ac:dyDescent="0.2">
      <c r="A81" t="s">
        <v>100</v>
      </c>
      <c r="B81">
        <v>3393</v>
      </c>
      <c r="K81" t="s">
        <v>64</v>
      </c>
      <c r="L81" t="str">
        <f>A103</f>
        <v>H11</v>
      </c>
      <c r="M81">
        <f>B103</f>
        <v>6477</v>
      </c>
      <c r="N81" s="8">
        <f t="shared" si="3"/>
        <v>0.94042275353665239</v>
      </c>
      <c r="O81">
        <f t="shared" si="4"/>
        <v>37.616910141466093</v>
      </c>
    </row>
    <row r="82" spans="1:15" x14ac:dyDescent="0.2">
      <c r="A82" t="s">
        <v>101</v>
      </c>
      <c r="B82">
        <v>6786</v>
      </c>
      <c r="K82" t="s">
        <v>63</v>
      </c>
      <c r="L82" t="str">
        <f>A91</f>
        <v>G11</v>
      </c>
      <c r="M82">
        <f>B91</f>
        <v>10494</v>
      </c>
      <c r="N82" s="8">
        <f t="shared" si="3"/>
        <v>2.1653508342619223</v>
      </c>
      <c r="O82">
        <f t="shared" si="4"/>
        <v>86.614033370476889</v>
      </c>
    </row>
    <row r="83" spans="1:15" x14ac:dyDescent="0.2">
      <c r="A83" t="s">
        <v>102</v>
      </c>
      <c r="B83">
        <v>38248</v>
      </c>
      <c r="K83" t="s">
        <v>62</v>
      </c>
      <c r="L83" t="str">
        <f>A79</f>
        <v>F11</v>
      </c>
      <c r="M83">
        <f>B79</f>
        <v>28413</v>
      </c>
      <c r="N83" s="8">
        <f t="shared" si="3"/>
        <v>7.6294997709101953</v>
      </c>
      <c r="O83">
        <f t="shared" si="4"/>
        <v>305.1799908364078</v>
      </c>
    </row>
    <row r="84" spans="1:15" x14ac:dyDescent="0.2">
      <c r="A84" t="s">
        <v>15</v>
      </c>
      <c r="B84">
        <v>3329</v>
      </c>
      <c r="K84" t="s">
        <v>61</v>
      </c>
      <c r="L84" t="str">
        <f>A67</f>
        <v>E11</v>
      </c>
      <c r="M84">
        <f>B67</f>
        <v>45567</v>
      </c>
      <c r="N84" s="8">
        <f t="shared" si="3"/>
        <v>12.860372635426323</v>
      </c>
      <c r="O84">
        <f t="shared" si="4"/>
        <v>514.41490541705298</v>
      </c>
    </row>
    <row r="85" spans="1:15" x14ac:dyDescent="0.2">
      <c r="A85" t="s">
        <v>23</v>
      </c>
      <c r="B85">
        <v>3820</v>
      </c>
      <c r="K85" t="s">
        <v>60</v>
      </c>
      <c r="L85" t="str">
        <f>A55</f>
        <v>D11</v>
      </c>
      <c r="M85">
        <f>B55</f>
        <v>42041</v>
      </c>
      <c r="N85" s="8">
        <f t="shared" si="3"/>
        <v>11.785168151324429</v>
      </c>
      <c r="O85">
        <f t="shared" si="4"/>
        <v>471.40672605297715</v>
      </c>
    </row>
    <row r="86" spans="1:15" x14ac:dyDescent="0.2">
      <c r="A86" t="s">
        <v>31</v>
      </c>
      <c r="B86">
        <v>4137</v>
      </c>
      <c r="K86" t="s">
        <v>59</v>
      </c>
      <c r="L86" t="str">
        <f>A43</f>
        <v>C11</v>
      </c>
      <c r="M86">
        <f>B43</f>
        <v>23787</v>
      </c>
      <c r="N86" s="8">
        <f t="shared" si="3"/>
        <v>6.218865640605217</v>
      </c>
      <c r="O86">
        <f t="shared" si="4"/>
        <v>248.75462562420867</v>
      </c>
    </row>
    <row r="87" spans="1:15" x14ac:dyDescent="0.2">
      <c r="A87" t="s">
        <v>39</v>
      </c>
      <c r="B87">
        <v>3740</v>
      </c>
      <c r="K87" t="s">
        <v>58</v>
      </c>
      <c r="L87" t="str">
        <f>A31</f>
        <v>B11</v>
      </c>
      <c r="M87">
        <f>B31</f>
        <v>13000</v>
      </c>
      <c r="N87" s="8">
        <f t="shared" si="3"/>
        <v>2.9295205555209534</v>
      </c>
      <c r="O87">
        <f t="shared" si="4"/>
        <v>117.18082222083814</v>
      </c>
    </row>
    <row r="88" spans="1:15" x14ac:dyDescent="0.2">
      <c r="A88" t="s">
        <v>47</v>
      </c>
      <c r="B88">
        <v>22330</v>
      </c>
      <c r="K88" t="s">
        <v>57</v>
      </c>
      <c r="L88" t="str">
        <f>A19</f>
        <v>A11</v>
      </c>
      <c r="M88">
        <f>B19</f>
        <v>7900</v>
      </c>
      <c r="N88" s="8">
        <f t="shared" si="3"/>
        <v>1.3743467413066448</v>
      </c>
      <c r="O88">
        <f t="shared" si="4"/>
        <v>54.97386965226579</v>
      </c>
    </row>
    <row r="89" spans="1:15" x14ac:dyDescent="0.2">
      <c r="A89" t="s">
        <v>55</v>
      </c>
      <c r="B89">
        <v>5783</v>
      </c>
      <c r="K89" t="s">
        <v>65</v>
      </c>
      <c r="L89" t="str">
        <f>A20</f>
        <v>A12</v>
      </c>
      <c r="M89">
        <f>B20</f>
        <v>5571</v>
      </c>
      <c r="N89" s="8">
        <f t="shared" si="3"/>
        <v>0.66415069948211058</v>
      </c>
      <c r="O89">
        <f t="shared" si="4"/>
        <v>26.566027979284424</v>
      </c>
    </row>
    <row r="90" spans="1:15" x14ac:dyDescent="0.2">
      <c r="A90" t="s">
        <v>63</v>
      </c>
      <c r="B90">
        <v>4444</v>
      </c>
      <c r="K90" t="s">
        <v>66</v>
      </c>
      <c r="L90" t="str">
        <f>A32</f>
        <v>B12</v>
      </c>
      <c r="M90">
        <f>B32</f>
        <v>4672</v>
      </c>
      <c r="N90" s="8">
        <f t="shared" si="3"/>
        <v>0.39001319772158832</v>
      </c>
      <c r="O90">
        <f t="shared" si="4"/>
        <v>15.600527908863533</v>
      </c>
    </row>
    <row r="91" spans="1:15" x14ac:dyDescent="0.2">
      <c r="A91" t="s">
        <v>71</v>
      </c>
      <c r="B91">
        <v>10494</v>
      </c>
      <c r="K91" t="s">
        <v>67</v>
      </c>
      <c r="L91" t="str">
        <f>A44</f>
        <v>C12</v>
      </c>
      <c r="M91">
        <f>B44</f>
        <v>4275</v>
      </c>
      <c r="N91" s="8">
        <f t="shared" si="3"/>
        <v>0.26895358904647454</v>
      </c>
      <c r="O91">
        <f t="shared" si="4"/>
        <v>10.758143561858981</v>
      </c>
    </row>
    <row r="92" spans="1:15" x14ac:dyDescent="0.2">
      <c r="A92" t="s">
        <v>79</v>
      </c>
      <c r="B92">
        <v>3792</v>
      </c>
      <c r="K92" t="s">
        <v>68</v>
      </c>
      <c r="L92" t="str">
        <f>A56</f>
        <v>D12</v>
      </c>
      <c r="M92">
        <f>B56</f>
        <v>4197</v>
      </c>
      <c r="N92" s="8">
        <f t="shared" si="3"/>
        <v>0.24516857777025569</v>
      </c>
      <c r="O92">
        <f t="shared" si="4"/>
        <v>9.8067431108102276</v>
      </c>
    </row>
    <row r="93" spans="1:15" x14ac:dyDescent="0.2">
      <c r="A93" t="s">
        <v>103</v>
      </c>
      <c r="B93">
        <v>3336</v>
      </c>
      <c r="K93" t="s">
        <v>69</v>
      </c>
      <c r="L93" t="str">
        <f>A68</f>
        <v>E12</v>
      </c>
      <c r="M93">
        <f>B68</f>
        <v>4332</v>
      </c>
      <c r="N93" s="8">
        <f t="shared" si="3"/>
        <v>0.28633494344063443</v>
      </c>
      <c r="O93">
        <f t="shared" si="4"/>
        <v>11.453397737625377</v>
      </c>
    </row>
    <row r="94" spans="1:15" x14ac:dyDescent="0.2">
      <c r="A94" t="s">
        <v>104</v>
      </c>
      <c r="B94">
        <v>9982</v>
      </c>
      <c r="K94" t="s">
        <v>70</v>
      </c>
      <c r="L94" t="str">
        <f>A80</f>
        <v>F12</v>
      </c>
      <c r="M94">
        <f>B80</f>
        <v>4087</v>
      </c>
      <c r="N94" s="8">
        <f t="shared" si="3"/>
        <v>0.21162561314994707</v>
      </c>
      <c r="O94">
        <f t="shared" si="4"/>
        <v>8.4650245259978831</v>
      </c>
    </row>
    <row r="95" spans="1:15" x14ac:dyDescent="0.2">
      <c r="A95" t="s">
        <v>105</v>
      </c>
      <c r="B95">
        <v>19254</v>
      </c>
      <c r="K95" t="s">
        <v>71</v>
      </c>
      <c r="L95" t="str">
        <f>A92</f>
        <v>G12</v>
      </c>
      <c r="M95">
        <f>B92</f>
        <v>3792</v>
      </c>
      <c r="N95" s="8">
        <f t="shared" si="3"/>
        <v>0.12166948075911943</v>
      </c>
      <c r="O95">
        <f t="shared" si="4"/>
        <v>4.8667792303647772</v>
      </c>
    </row>
    <row r="96" spans="1:15" x14ac:dyDescent="0.2">
      <c r="A96" t="s">
        <v>16</v>
      </c>
      <c r="B96">
        <v>3379</v>
      </c>
      <c r="K96" t="s">
        <v>72</v>
      </c>
      <c r="L96" t="str">
        <f>A104</f>
        <v>H12</v>
      </c>
      <c r="M96">
        <f>B104</f>
        <v>3591</v>
      </c>
      <c r="N96" s="8">
        <f t="shared" si="3"/>
        <v>6.0377336316555501E-2</v>
      </c>
      <c r="O96">
        <f t="shared" si="4"/>
        <v>2.4150934526622199</v>
      </c>
    </row>
    <row r="97" spans="1:2" x14ac:dyDescent="0.2">
      <c r="A97" t="s">
        <v>24</v>
      </c>
      <c r="B97">
        <v>3513</v>
      </c>
    </row>
    <row r="98" spans="1:2" x14ac:dyDescent="0.2">
      <c r="A98" t="s">
        <v>33</v>
      </c>
      <c r="B98">
        <v>3747</v>
      </c>
    </row>
    <row r="99" spans="1:2" x14ac:dyDescent="0.2">
      <c r="A99" t="s">
        <v>40</v>
      </c>
      <c r="B99">
        <v>3787</v>
      </c>
    </row>
    <row r="100" spans="1:2" x14ac:dyDescent="0.2">
      <c r="A100" t="s">
        <v>48</v>
      </c>
      <c r="B100">
        <v>15902</v>
      </c>
    </row>
    <row r="101" spans="1:2" x14ac:dyDescent="0.2">
      <c r="A101" t="s">
        <v>56</v>
      </c>
      <c r="B101">
        <v>8723</v>
      </c>
    </row>
    <row r="102" spans="1:2" x14ac:dyDescent="0.2">
      <c r="A102" t="s">
        <v>64</v>
      </c>
      <c r="B102">
        <v>5071</v>
      </c>
    </row>
    <row r="103" spans="1:2" x14ac:dyDescent="0.2">
      <c r="A103" t="s">
        <v>72</v>
      </c>
      <c r="B103">
        <v>6477</v>
      </c>
    </row>
    <row r="104" spans="1:2" x14ac:dyDescent="0.2">
      <c r="A104" t="s">
        <v>80</v>
      </c>
      <c r="B104">
        <v>3591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topLeftCell="A4"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65032</v>
      </c>
      <c r="D2">
        <v>3410</v>
      </c>
      <c r="E2">
        <v>4427</v>
      </c>
      <c r="F2">
        <v>4021</v>
      </c>
      <c r="G2">
        <v>32700</v>
      </c>
      <c r="H2">
        <v>25213</v>
      </c>
      <c r="I2">
        <v>3884</v>
      </c>
      <c r="J2">
        <v>4163</v>
      </c>
      <c r="K2">
        <v>3760</v>
      </c>
      <c r="L2">
        <v>3621</v>
      </c>
      <c r="M2">
        <v>7792</v>
      </c>
      <c r="N2">
        <v>5508</v>
      </c>
      <c r="O2">
        <v>50455</v>
      </c>
      <c r="P2">
        <v>3470</v>
      </c>
      <c r="Q2">
        <v>5449</v>
      </c>
      <c r="R2">
        <v>3842</v>
      </c>
      <c r="S2">
        <v>22572</v>
      </c>
      <c r="T2">
        <v>18219</v>
      </c>
      <c r="U2">
        <v>3567</v>
      </c>
      <c r="V2">
        <v>5472</v>
      </c>
      <c r="W2">
        <v>3867</v>
      </c>
      <c r="X2">
        <v>3573</v>
      </c>
      <c r="Y2">
        <v>12731</v>
      </c>
      <c r="Z2">
        <v>4809</v>
      </c>
      <c r="AA2">
        <v>26710</v>
      </c>
      <c r="AB2">
        <v>3510</v>
      </c>
      <c r="AC2">
        <v>7126</v>
      </c>
      <c r="AD2">
        <v>3857</v>
      </c>
      <c r="AE2">
        <v>11755</v>
      </c>
      <c r="AF2">
        <v>9668</v>
      </c>
      <c r="AG2">
        <v>3432</v>
      </c>
      <c r="AH2">
        <v>7196</v>
      </c>
      <c r="AI2">
        <v>3783</v>
      </c>
      <c r="AJ2">
        <v>3402</v>
      </c>
      <c r="AK2">
        <v>23229</v>
      </c>
      <c r="AL2">
        <v>4329</v>
      </c>
      <c r="AM2">
        <v>9932</v>
      </c>
      <c r="AN2">
        <v>3538</v>
      </c>
      <c r="AO2">
        <v>11537</v>
      </c>
      <c r="AP2">
        <v>3784</v>
      </c>
      <c r="AQ2">
        <v>8713</v>
      </c>
      <c r="AR2">
        <v>6351</v>
      </c>
      <c r="AS2">
        <v>3422</v>
      </c>
      <c r="AT2">
        <v>12399</v>
      </c>
      <c r="AU2">
        <v>3850</v>
      </c>
      <c r="AV2">
        <v>3493</v>
      </c>
      <c r="AW2">
        <v>40805</v>
      </c>
      <c r="AX2">
        <v>4277</v>
      </c>
      <c r="AY2">
        <v>5139</v>
      </c>
      <c r="AZ2">
        <v>3839</v>
      </c>
      <c r="BA2">
        <v>19776</v>
      </c>
      <c r="BB2">
        <v>3628</v>
      </c>
      <c r="BC2">
        <v>5835</v>
      </c>
      <c r="BD2">
        <v>5186</v>
      </c>
      <c r="BE2">
        <v>3554</v>
      </c>
      <c r="BF2">
        <v>23960</v>
      </c>
      <c r="BG2">
        <v>4139</v>
      </c>
      <c r="BH2">
        <v>3549</v>
      </c>
      <c r="BI2">
        <v>44431</v>
      </c>
      <c r="BJ2">
        <v>4379</v>
      </c>
      <c r="BK2">
        <v>3905</v>
      </c>
      <c r="BL2">
        <v>5486</v>
      </c>
      <c r="BM2">
        <v>27858</v>
      </c>
      <c r="BN2">
        <v>3559</v>
      </c>
      <c r="BO2">
        <v>4487</v>
      </c>
      <c r="BP2">
        <v>4657</v>
      </c>
      <c r="BQ2">
        <v>3748</v>
      </c>
      <c r="BR2">
        <v>30382</v>
      </c>
      <c r="BS2">
        <v>4845</v>
      </c>
      <c r="BT2">
        <v>3854</v>
      </c>
      <c r="BU2">
        <v>27880</v>
      </c>
      <c r="BV2">
        <v>4155</v>
      </c>
      <c r="BW2">
        <v>3493</v>
      </c>
      <c r="BX2">
        <v>6819</v>
      </c>
      <c r="BY2">
        <v>35590</v>
      </c>
      <c r="BZ2">
        <v>3392</v>
      </c>
      <c r="CA2">
        <v>3863</v>
      </c>
      <c r="CB2">
        <v>4170</v>
      </c>
      <c r="CC2">
        <v>3902</v>
      </c>
      <c r="CD2">
        <v>21772</v>
      </c>
      <c r="CE2">
        <v>6302</v>
      </c>
      <c r="CF2">
        <v>4512</v>
      </c>
      <c r="CG2">
        <v>10430</v>
      </c>
      <c r="CH2">
        <v>3863</v>
      </c>
      <c r="CI2">
        <v>3427</v>
      </c>
      <c r="CJ2">
        <v>9890</v>
      </c>
      <c r="CK2">
        <v>18822</v>
      </c>
      <c r="CL2">
        <v>3439</v>
      </c>
      <c r="CM2">
        <v>3582</v>
      </c>
      <c r="CN2">
        <v>3811</v>
      </c>
      <c r="CO2">
        <v>3867</v>
      </c>
      <c r="CP2">
        <v>15664</v>
      </c>
      <c r="CQ2">
        <v>8654</v>
      </c>
      <c r="CR2">
        <v>5110</v>
      </c>
      <c r="CS2">
        <v>6475</v>
      </c>
      <c r="CT2">
        <v>3673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65032</v>
      </c>
      <c r="G9">
        <f>'Plate 1'!G9</f>
        <v>30</v>
      </c>
      <c r="H9" t="str">
        <f t="shared" ref="H9:I9" si="0">A9</f>
        <v>A1</v>
      </c>
      <c r="I9">
        <f t="shared" si="0"/>
        <v>65032</v>
      </c>
      <c r="K9" t="s">
        <v>82</v>
      </c>
      <c r="L9" t="str">
        <f>A10</f>
        <v>A2</v>
      </c>
      <c r="M9">
        <f>B10</f>
        <v>3410</v>
      </c>
      <c r="N9" s="8">
        <f>(M9-I$15)/I$16</f>
        <v>-2.6652829910380996E-2</v>
      </c>
      <c r="O9">
        <f>N9*40</f>
        <v>-1.0661131964152397</v>
      </c>
    </row>
    <row r="10" spans="1:98" x14ac:dyDescent="0.2">
      <c r="A10" t="s">
        <v>83</v>
      </c>
      <c r="B10">
        <v>3410</v>
      </c>
      <c r="G10">
        <f>'Plate 1'!G10</f>
        <v>15</v>
      </c>
      <c r="H10" t="str">
        <f>A21</f>
        <v>B1</v>
      </c>
      <c r="I10">
        <f>B21</f>
        <v>50455</v>
      </c>
      <c r="K10" t="s">
        <v>85</v>
      </c>
      <c r="L10" t="str">
        <f>A22</f>
        <v>B2</v>
      </c>
      <c r="M10">
        <f>B22</f>
        <v>3470</v>
      </c>
      <c r="N10" s="8">
        <f t="shared" ref="N10:N73" si="1">(M10-I$15)/I$16</f>
        <v>-7.3857239510694327E-3</v>
      </c>
      <c r="O10">
        <f t="shared" ref="O10:O73" si="2">N10*40</f>
        <v>-0.2954289580427773</v>
      </c>
    </row>
    <row r="11" spans="1:98" x14ac:dyDescent="0.2">
      <c r="A11" t="s">
        <v>84</v>
      </c>
      <c r="B11">
        <v>4427</v>
      </c>
      <c r="G11">
        <f>'Plate 1'!G11</f>
        <v>7.5</v>
      </c>
      <c r="H11" t="str">
        <f>A33</f>
        <v>C1</v>
      </c>
      <c r="I11">
        <f>B33</f>
        <v>26710</v>
      </c>
      <c r="K11" t="s">
        <v>88</v>
      </c>
      <c r="L11" t="str">
        <f>A34</f>
        <v>C2</v>
      </c>
      <c r="M11">
        <f>B34</f>
        <v>3510</v>
      </c>
      <c r="N11" s="8">
        <f t="shared" si="1"/>
        <v>5.459013355138276E-3</v>
      </c>
      <c r="O11">
        <f t="shared" si="2"/>
        <v>0.21836053420553103</v>
      </c>
    </row>
    <row r="12" spans="1:98" x14ac:dyDescent="0.2">
      <c r="A12" t="s">
        <v>9</v>
      </c>
      <c r="B12">
        <v>4021</v>
      </c>
      <c r="G12">
        <f>'Plate 1'!G12</f>
        <v>1.875</v>
      </c>
      <c r="H12" t="str">
        <f>A45</f>
        <v>D1</v>
      </c>
      <c r="I12">
        <f>B45</f>
        <v>9932</v>
      </c>
      <c r="K12" t="s">
        <v>91</v>
      </c>
      <c r="L12" t="str">
        <f>A46</f>
        <v>D2</v>
      </c>
      <c r="M12">
        <f>B46</f>
        <v>3538</v>
      </c>
      <c r="N12" s="8">
        <f t="shared" si="1"/>
        <v>1.4450329469483672E-2</v>
      </c>
      <c r="O12">
        <f t="shared" si="2"/>
        <v>0.57801317877934688</v>
      </c>
    </row>
    <row r="13" spans="1:98" x14ac:dyDescent="0.2">
      <c r="A13" t="s">
        <v>17</v>
      </c>
      <c r="B13">
        <v>32700</v>
      </c>
      <c r="G13">
        <f>'Plate 1'!G13</f>
        <v>0.46875</v>
      </c>
      <c r="H13" t="str">
        <f>A57</f>
        <v>E1</v>
      </c>
      <c r="I13">
        <f>B57</f>
        <v>5139</v>
      </c>
      <c r="K13" t="s">
        <v>94</v>
      </c>
      <c r="L13" t="str">
        <f>A58</f>
        <v>E2</v>
      </c>
      <c r="M13">
        <f>B58</f>
        <v>3839</v>
      </c>
      <c r="N13" s="8">
        <f t="shared" si="1"/>
        <v>0.11110697769869668</v>
      </c>
      <c r="O13">
        <f t="shared" si="2"/>
        <v>4.4442791079478674</v>
      </c>
    </row>
    <row r="14" spans="1:98" x14ac:dyDescent="0.2">
      <c r="A14" t="s">
        <v>25</v>
      </c>
      <c r="B14">
        <v>25213</v>
      </c>
      <c r="G14">
        <f>'Plate 1'!G14</f>
        <v>0.1171875</v>
      </c>
      <c r="H14" t="str">
        <f>A69</f>
        <v>F1</v>
      </c>
      <c r="I14">
        <f>B69</f>
        <v>3905</v>
      </c>
      <c r="K14" t="s">
        <v>97</v>
      </c>
      <c r="L14" t="str">
        <f>A70</f>
        <v>F2</v>
      </c>
      <c r="M14">
        <f>B70</f>
        <v>5486</v>
      </c>
      <c r="N14" s="8">
        <f t="shared" si="1"/>
        <v>0.63998903628179915</v>
      </c>
      <c r="O14">
        <f t="shared" si="2"/>
        <v>25.599561451271967</v>
      </c>
    </row>
    <row r="15" spans="1:98" x14ac:dyDescent="0.2">
      <c r="A15" t="s">
        <v>34</v>
      </c>
      <c r="B15">
        <v>3884</v>
      </c>
      <c r="G15">
        <f>'Plate 1'!G15</f>
        <v>0</v>
      </c>
      <c r="H15" t="str">
        <f>A81</f>
        <v>G1</v>
      </c>
      <c r="I15">
        <f>B81</f>
        <v>3493</v>
      </c>
      <c r="K15" t="s">
        <v>100</v>
      </c>
      <c r="L15" t="str">
        <f>A82</f>
        <v>G2</v>
      </c>
      <c r="M15">
        <f>B82</f>
        <v>6819</v>
      </c>
      <c r="N15" s="8">
        <f t="shared" si="1"/>
        <v>1.068039907011171</v>
      </c>
      <c r="O15">
        <f t="shared" si="2"/>
        <v>42.721596280446839</v>
      </c>
    </row>
    <row r="16" spans="1:98" x14ac:dyDescent="0.2">
      <c r="A16" t="s">
        <v>41</v>
      </c>
      <c r="B16">
        <v>4163</v>
      </c>
      <c r="H16" t="s">
        <v>119</v>
      </c>
      <c r="I16">
        <f>SLOPE(I10:I15, G10:G15)</f>
        <v>3114.1158473259297</v>
      </c>
      <c r="K16" t="s">
        <v>103</v>
      </c>
      <c r="L16" t="str">
        <f>A94</f>
        <v>H2</v>
      </c>
      <c r="M16">
        <f>B94</f>
        <v>9890</v>
      </c>
      <c r="N16" s="8">
        <f t="shared" si="1"/>
        <v>2.0541946136952678</v>
      </c>
      <c r="O16">
        <f t="shared" si="2"/>
        <v>82.167784547810712</v>
      </c>
    </row>
    <row r="17" spans="1:15" x14ac:dyDescent="0.2">
      <c r="A17" t="s">
        <v>49</v>
      </c>
      <c r="B17">
        <v>3760</v>
      </c>
      <c r="K17" t="s">
        <v>104</v>
      </c>
      <c r="L17" t="str">
        <f>A95</f>
        <v>H3</v>
      </c>
      <c r="M17">
        <f>B95</f>
        <v>18822</v>
      </c>
      <c r="N17" s="8">
        <f t="shared" si="1"/>
        <v>4.9224244541714492</v>
      </c>
      <c r="O17">
        <f t="shared" si="2"/>
        <v>196.89697816685796</v>
      </c>
    </row>
    <row r="18" spans="1:15" x14ac:dyDescent="0.2">
      <c r="A18" t="s">
        <v>57</v>
      </c>
      <c r="B18">
        <v>3621</v>
      </c>
      <c r="K18" t="s">
        <v>101</v>
      </c>
      <c r="L18" t="str">
        <f>A83</f>
        <v>G3</v>
      </c>
      <c r="M18">
        <f>B83</f>
        <v>35590</v>
      </c>
      <c r="N18" s="8">
        <f t="shared" si="1"/>
        <v>10.30693833293372</v>
      </c>
      <c r="O18">
        <f t="shared" si="2"/>
        <v>412.2775333173488</v>
      </c>
    </row>
    <row r="19" spans="1:15" x14ac:dyDescent="0.2">
      <c r="A19" t="s">
        <v>65</v>
      </c>
      <c r="B19">
        <v>7792</v>
      </c>
      <c r="K19" t="s">
        <v>98</v>
      </c>
      <c r="L19" t="str">
        <f>A71</f>
        <v>F3</v>
      </c>
      <c r="M19">
        <f>B71</f>
        <v>27858</v>
      </c>
      <c r="N19" s="8">
        <f t="shared" si="1"/>
        <v>7.8240506116437709</v>
      </c>
      <c r="O19">
        <f t="shared" si="2"/>
        <v>312.96202446575086</v>
      </c>
    </row>
    <row r="20" spans="1:15" x14ac:dyDescent="0.2">
      <c r="A20" t="s">
        <v>73</v>
      </c>
      <c r="B20">
        <v>5508</v>
      </c>
      <c r="K20" t="s">
        <v>95</v>
      </c>
      <c r="L20" t="str">
        <f>A59</f>
        <v>E3</v>
      </c>
      <c r="M20">
        <f>B59</f>
        <v>19776</v>
      </c>
      <c r="N20" s="8">
        <f t="shared" si="1"/>
        <v>5.228771438924503</v>
      </c>
      <c r="O20">
        <f t="shared" si="2"/>
        <v>209.15085755698013</v>
      </c>
    </row>
    <row r="21" spans="1:15" x14ac:dyDescent="0.2">
      <c r="A21" t="s">
        <v>85</v>
      </c>
      <c r="B21">
        <v>50455</v>
      </c>
      <c r="K21" t="s">
        <v>92</v>
      </c>
      <c r="L21" t="str">
        <f>A47</f>
        <v>D3</v>
      </c>
      <c r="M21">
        <f>B47</f>
        <v>11537</v>
      </c>
      <c r="N21" s="8">
        <f t="shared" si="1"/>
        <v>2.5830766722783705</v>
      </c>
      <c r="O21">
        <f t="shared" si="2"/>
        <v>103.32306689113481</v>
      </c>
    </row>
    <row r="22" spans="1:15" x14ac:dyDescent="0.2">
      <c r="A22" t="s">
        <v>86</v>
      </c>
      <c r="B22">
        <v>3470</v>
      </c>
      <c r="K22" t="s">
        <v>89</v>
      </c>
      <c r="L22" t="str">
        <f>A35</f>
        <v>C3</v>
      </c>
      <c r="M22">
        <f>B35</f>
        <v>7126</v>
      </c>
      <c r="N22" s="8">
        <f t="shared" si="1"/>
        <v>1.1666232658363151</v>
      </c>
      <c r="O22">
        <f t="shared" si="2"/>
        <v>46.664930633452606</v>
      </c>
    </row>
    <row r="23" spans="1:15" x14ac:dyDescent="0.2">
      <c r="A23" t="s">
        <v>87</v>
      </c>
      <c r="B23">
        <v>5449</v>
      </c>
      <c r="K23" t="s">
        <v>86</v>
      </c>
      <c r="L23" t="str">
        <f>A23</f>
        <v>B3</v>
      </c>
      <c r="M23">
        <f>B23</f>
        <v>5449</v>
      </c>
      <c r="N23" s="8">
        <f t="shared" si="1"/>
        <v>0.62810765427355697</v>
      </c>
      <c r="O23">
        <f t="shared" si="2"/>
        <v>25.12430617094228</v>
      </c>
    </row>
    <row r="24" spans="1:15" x14ac:dyDescent="0.2">
      <c r="A24" t="s">
        <v>10</v>
      </c>
      <c r="B24">
        <v>3842</v>
      </c>
      <c r="K24" t="s">
        <v>83</v>
      </c>
      <c r="L24" t="str">
        <f>A11</f>
        <v>A3</v>
      </c>
      <c r="M24">
        <f>B11</f>
        <v>4427</v>
      </c>
      <c r="N24" s="8">
        <f t="shared" si="1"/>
        <v>0.29992461609995003</v>
      </c>
      <c r="O24">
        <f t="shared" si="2"/>
        <v>11.996984643998001</v>
      </c>
    </row>
    <row r="25" spans="1:15" x14ac:dyDescent="0.2">
      <c r="A25" t="s">
        <v>18</v>
      </c>
      <c r="B25">
        <v>22572</v>
      </c>
      <c r="K25" t="s">
        <v>84</v>
      </c>
      <c r="L25" t="str">
        <f>A12</f>
        <v>A4</v>
      </c>
      <c r="M25">
        <f>B12</f>
        <v>4021</v>
      </c>
      <c r="N25" s="8">
        <f t="shared" si="1"/>
        <v>0.16955053244194176</v>
      </c>
      <c r="O25">
        <f t="shared" si="2"/>
        <v>6.7820212976776704</v>
      </c>
    </row>
    <row r="26" spans="1:15" x14ac:dyDescent="0.2">
      <c r="A26" t="s">
        <v>26</v>
      </c>
      <c r="B26">
        <v>18219</v>
      </c>
      <c r="K26" t="s">
        <v>87</v>
      </c>
      <c r="L26" t="str">
        <f>A24</f>
        <v>B4</v>
      </c>
      <c r="M26">
        <f>B24</f>
        <v>3842</v>
      </c>
      <c r="N26" s="8">
        <f t="shared" si="1"/>
        <v>0.11207033299666226</v>
      </c>
      <c r="O26">
        <f t="shared" si="2"/>
        <v>4.4828133198664908</v>
      </c>
    </row>
    <row r="27" spans="1:15" x14ac:dyDescent="0.2">
      <c r="A27" t="s">
        <v>35</v>
      </c>
      <c r="B27">
        <v>3567</v>
      </c>
      <c r="K27" t="s">
        <v>90</v>
      </c>
      <c r="L27" t="str">
        <f>A36</f>
        <v>C4</v>
      </c>
      <c r="M27">
        <f>B36</f>
        <v>3857</v>
      </c>
      <c r="N27" s="8">
        <f t="shared" si="1"/>
        <v>0.11688710948649016</v>
      </c>
      <c r="O27">
        <f t="shared" si="2"/>
        <v>4.6754843794596059</v>
      </c>
    </row>
    <row r="28" spans="1:15" x14ac:dyDescent="0.2">
      <c r="A28" t="s">
        <v>42</v>
      </c>
      <c r="B28">
        <v>5472</v>
      </c>
      <c r="K28" t="s">
        <v>93</v>
      </c>
      <c r="L28" t="str">
        <f>A48</f>
        <v>D4</v>
      </c>
      <c r="M28">
        <f>B48</f>
        <v>3784</v>
      </c>
      <c r="N28" s="8">
        <f t="shared" si="1"/>
        <v>9.3445463902661077E-2</v>
      </c>
      <c r="O28">
        <f t="shared" si="2"/>
        <v>3.737818556106443</v>
      </c>
    </row>
    <row r="29" spans="1:15" x14ac:dyDescent="0.2">
      <c r="A29" t="s">
        <v>50</v>
      </c>
      <c r="B29">
        <v>3867</v>
      </c>
      <c r="K29" t="s">
        <v>96</v>
      </c>
      <c r="L29" t="str">
        <f>A60</f>
        <v>E4</v>
      </c>
      <c r="M29">
        <f>B60</f>
        <v>3628</v>
      </c>
      <c r="N29" s="8">
        <f t="shared" si="1"/>
        <v>4.3350988408451016E-2</v>
      </c>
      <c r="O29">
        <f t="shared" si="2"/>
        <v>1.7340395363380408</v>
      </c>
    </row>
    <row r="30" spans="1:15" x14ac:dyDescent="0.2">
      <c r="A30" t="s">
        <v>58</v>
      </c>
      <c r="B30">
        <v>3573</v>
      </c>
      <c r="K30" t="s">
        <v>99</v>
      </c>
      <c r="L30" t="str">
        <f>A72</f>
        <v>F4</v>
      </c>
      <c r="M30">
        <f>B72</f>
        <v>3559</v>
      </c>
      <c r="N30" s="8">
        <f t="shared" si="1"/>
        <v>2.1193816555242721E-2</v>
      </c>
      <c r="O30">
        <f t="shared" si="2"/>
        <v>0.8477526622097088</v>
      </c>
    </row>
    <row r="31" spans="1:15" x14ac:dyDescent="0.2">
      <c r="A31" t="s">
        <v>66</v>
      </c>
      <c r="B31">
        <v>12731</v>
      </c>
      <c r="K31" t="s">
        <v>102</v>
      </c>
      <c r="L31" t="str">
        <f>A84</f>
        <v>G4</v>
      </c>
      <c r="M31">
        <f>B84</f>
        <v>3392</v>
      </c>
      <c r="N31" s="8">
        <f t="shared" si="1"/>
        <v>-3.2432961698174466E-2</v>
      </c>
      <c r="O31">
        <f t="shared" si="2"/>
        <v>-1.2973184679269787</v>
      </c>
    </row>
    <row r="32" spans="1:15" x14ac:dyDescent="0.2">
      <c r="A32" t="s">
        <v>74</v>
      </c>
      <c r="B32">
        <v>4809</v>
      </c>
      <c r="K32" t="s">
        <v>105</v>
      </c>
      <c r="L32" t="str">
        <f>A96</f>
        <v>H4</v>
      </c>
      <c r="M32">
        <f>B96</f>
        <v>3439</v>
      </c>
      <c r="N32" s="8">
        <f t="shared" si="1"/>
        <v>-1.7340395363380407E-2</v>
      </c>
      <c r="O32">
        <f t="shared" si="2"/>
        <v>-0.69361581453521626</v>
      </c>
    </row>
    <row r="33" spans="1:15" x14ac:dyDescent="0.2">
      <c r="A33" t="s">
        <v>88</v>
      </c>
      <c r="B33">
        <v>26710</v>
      </c>
      <c r="K33" t="s">
        <v>16</v>
      </c>
      <c r="L33" t="str">
        <f>A97</f>
        <v>H5</v>
      </c>
      <c r="M33">
        <f>B97</f>
        <v>3582</v>
      </c>
      <c r="N33" s="8">
        <f t="shared" si="1"/>
        <v>2.8579540506312152E-2</v>
      </c>
      <c r="O33">
        <f t="shared" si="2"/>
        <v>1.143181620252486</v>
      </c>
    </row>
    <row r="34" spans="1:15" x14ac:dyDescent="0.2">
      <c r="A34" t="s">
        <v>89</v>
      </c>
      <c r="B34">
        <v>3510</v>
      </c>
      <c r="K34" t="s">
        <v>15</v>
      </c>
      <c r="L34" t="str">
        <f>A85</f>
        <v>G5</v>
      </c>
      <c r="M34">
        <f>B85</f>
        <v>3863</v>
      </c>
      <c r="N34" s="8">
        <f t="shared" si="1"/>
        <v>0.11881382008242131</v>
      </c>
      <c r="O34">
        <f t="shared" si="2"/>
        <v>4.7525528032968527</v>
      </c>
    </row>
    <row r="35" spans="1:15" x14ac:dyDescent="0.2">
      <c r="A35" t="s">
        <v>90</v>
      </c>
      <c r="B35">
        <v>7126</v>
      </c>
      <c r="K35" t="s">
        <v>14</v>
      </c>
      <c r="L35" t="str">
        <f>A73</f>
        <v>F5</v>
      </c>
      <c r="M35">
        <f>B73</f>
        <v>4487</v>
      </c>
      <c r="N35" s="8">
        <f t="shared" si="1"/>
        <v>0.31919172205926155</v>
      </c>
      <c r="O35">
        <f t="shared" si="2"/>
        <v>12.767668882370462</v>
      </c>
    </row>
    <row r="36" spans="1:15" x14ac:dyDescent="0.2">
      <c r="A36" t="s">
        <v>11</v>
      </c>
      <c r="B36">
        <v>3857</v>
      </c>
      <c r="K36" t="s">
        <v>13</v>
      </c>
      <c r="L36" t="str">
        <f>A61</f>
        <v>E5</v>
      </c>
      <c r="M36">
        <f>B61</f>
        <v>5835</v>
      </c>
      <c r="N36" s="8">
        <f t="shared" si="1"/>
        <v>0.7520593692784614</v>
      </c>
      <c r="O36">
        <f t="shared" si="2"/>
        <v>30.082374771138454</v>
      </c>
    </row>
    <row r="37" spans="1:15" x14ac:dyDescent="0.2">
      <c r="A37" t="s">
        <v>19</v>
      </c>
      <c r="B37">
        <v>11755</v>
      </c>
      <c r="K37" t="s">
        <v>12</v>
      </c>
      <c r="L37" t="str">
        <f>A49</f>
        <v>D5</v>
      </c>
      <c r="M37">
        <f>B49</f>
        <v>8713</v>
      </c>
      <c r="N37" s="8">
        <f t="shared" si="1"/>
        <v>1.6762382184601061</v>
      </c>
      <c r="O37">
        <f t="shared" si="2"/>
        <v>67.049528738404248</v>
      </c>
    </row>
    <row r="38" spans="1:15" x14ac:dyDescent="0.2">
      <c r="A38" t="s">
        <v>27</v>
      </c>
      <c r="B38">
        <v>9668</v>
      </c>
      <c r="K38" t="s">
        <v>11</v>
      </c>
      <c r="L38" t="str">
        <f>A37</f>
        <v>C5</v>
      </c>
      <c r="M38">
        <f>B37</f>
        <v>11755</v>
      </c>
      <c r="N38" s="8">
        <f t="shared" si="1"/>
        <v>2.6530804905972021</v>
      </c>
      <c r="O38">
        <f t="shared" si="2"/>
        <v>106.12321962388808</v>
      </c>
    </row>
    <row r="39" spans="1:15" x14ac:dyDescent="0.2">
      <c r="A39" t="s">
        <v>36</v>
      </c>
      <c r="B39">
        <v>3432</v>
      </c>
      <c r="K39" t="s">
        <v>10</v>
      </c>
      <c r="L39" t="str">
        <f>A25</f>
        <v>B5</v>
      </c>
      <c r="M39">
        <f>B25</f>
        <v>22572</v>
      </c>
      <c r="N39" s="8">
        <f t="shared" si="1"/>
        <v>6.126618576628422</v>
      </c>
      <c r="O39">
        <f t="shared" si="2"/>
        <v>245.06474306513689</v>
      </c>
    </row>
    <row r="40" spans="1:15" x14ac:dyDescent="0.2">
      <c r="A40" t="s">
        <v>43</v>
      </c>
      <c r="B40">
        <v>7196</v>
      </c>
      <c r="K40" t="s">
        <v>9</v>
      </c>
      <c r="L40" t="str">
        <f>A13</f>
        <v>A5</v>
      </c>
      <c r="M40">
        <f>B13</f>
        <v>32700</v>
      </c>
      <c r="N40" s="8">
        <f t="shared" si="1"/>
        <v>9.3789060625602136</v>
      </c>
      <c r="O40">
        <f t="shared" si="2"/>
        <v>375.15624250240853</v>
      </c>
    </row>
    <row r="41" spans="1:15" x14ac:dyDescent="0.2">
      <c r="A41" t="s">
        <v>51</v>
      </c>
      <c r="B41">
        <v>3783</v>
      </c>
      <c r="K41" t="s">
        <v>17</v>
      </c>
      <c r="L41" t="str">
        <f>A14</f>
        <v>A6</v>
      </c>
      <c r="M41">
        <f>B14</f>
        <v>25213</v>
      </c>
      <c r="N41" s="8">
        <f t="shared" si="1"/>
        <v>6.9746923572707864</v>
      </c>
      <c r="O41">
        <f t="shared" si="2"/>
        <v>278.98769429083143</v>
      </c>
    </row>
    <row r="42" spans="1:15" x14ac:dyDescent="0.2">
      <c r="A42" t="s">
        <v>59</v>
      </c>
      <c r="B42">
        <v>3402</v>
      </c>
      <c r="K42" t="s">
        <v>18</v>
      </c>
      <c r="L42" t="str">
        <f>A26</f>
        <v>B6</v>
      </c>
      <c r="M42">
        <f>B26</f>
        <v>18219</v>
      </c>
      <c r="N42" s="8">
        <f t="shared" si="1"/>
        <v>4.7287900392803683</v>
      </c>
      <c r="O42">
        <f t="shared" si="2"/>
        <v>189.15160157121474</v>
      </c>
    </row>
    <row r="43" spans="1:15" x14ac:dyDescent="0.2">
      <c r="A43" t="s">
        <v>67</v>
      </c>
      <c r="B43">
        <v>23229</v>
      </c>
      <c r="K43" t="s">
        <v>19</v>
      </c>
      <c r="L43" t="str">
        <f>A38</f>
        <v>C6</v>
      </c>
      <c r="M43">
        <f>B38</f>
        <v>9668</v>
      </c>
      <c r="N43" s="8">
        <f t="shared" si="1"/>
        <v>1.9829063216458152</v>
      </c>
      <c r="O43">
        <f t="shared" si="2"/>
        <v>79.31625286583261</v>
      </c>
    </row>
    <row r="44" spans="1:15" x14ac:dyDescent="0.2">
      <c r="A44" t="s">
        <v>75</v>
      </c>
      <c r="B44">
        <v>4329</v>
      </c>
      <c r="K44" t="s">
        <v>20</v>
      </c>
      <c r="L44" t="str">
        <f>A50</f>
        <v>D6</v>
      </c>
      <c r="M44">
        <f>B50</f>
        <v>6351</v>
      </c>
      <c r="N44" s="8">
        <f t="shared" si="1"/>
        <v>0.91775648052854086</v>
      </c>
      <c r="O44">
        <f t="shared" si="2"/>
        <v>36.710259221141634</v>
      </c>
    </row>
    <row r="45" spans="1:15" x14ac:dyDescent="0.2">
      <c r="A45" t="s">
        <v>91</v>
      </c>
      <c r="B45">
        <v>9932</v>
      </c>
      <c r="K45" t="s">
        <v>21</v>
      </c>
      <c r="L45" t="str">
        <f>A62</f>
        <v>E6</v>
      </c>
      <c r="M45">
        <f>B62</f>
        <v>5186</v>
      </c>
      <c r="N45" s="8">
        <f t="shared" si="1"/>
        <v>0.54365350648524124</v>
      </c>
      <c r="O45">
        <f t="shared" si="2"/>
        <v>21.74614025940965</v>
      </c>
    </row>
    <row r="46" spans="1:15" x14ac:dyDescent="0.2">
      <c r="A46" t="s">
        <v>92</v>
      </c>
      <c r="B46">
        <v>3538</v>
      </c>
      <c r="K46" t="s">
        <v>22</v>
      </c>
      <c r="L46" t="str">
        <f>A74</f>
        <v>F6</v>
      </c>
      <c r="M46">
        <f>B74</f>
        <v>4657</v>
      </c>
      <c r="N46" s="8">
        <f t="shared" si="1"/>
        <v>0.37378185561064431</v>
      </c>
      <c r="O46">
        <f t="shared" si="2"/>
        <v>14.951274224425772</v>
      </c>
    </row>
    <row r="47" spans="1:15" x14ac:dyDescent="0.2">
      <c r="A47" t="s">
        <v>93</v>
      </c>
      <c r="B47">
        <v>11537</v>
      </c>
      <c r="K47" t="s">
        <v>23</v>
      </c>
      <c r="L47" t="str">
        <f>A86</f>
        <v>G6</v>
      </c>
      <c r="M47">
        <f>B86</f>
        <v>4170</v>
      </c>
      <c r="N47" s="8">
        <f t="shared" si="1"/>
        <v>0.21739717890756546</v>
      </c>
      <c r="O47">
        <f t="shared" si="2"/>
        <v>8.6958871563026179</v>
      </c>
    </row>
    <row r="48" spans="1:15" x14ac:dyDescent="0.2">
      <c r="A48" t="s">
        <v>12</v>
      </c>
      <c r="B48">
        <v>3784</v>
      </c>
      <c r="K48" t="s">
        <v>24</v>
      </c>
      <c r="L48" t="str">
        <f>A98</f>
        <v>H6</v>
      </c>
      <c r="M48">
        <f>B98</f>
        <v>3811</v>
      </c>
      <c r="N48" s="8">
        <f t="shared" si="1"/>
        <v>0.10211566158435129</v>
      </c>
      <c r="O48">
        <f t="shared" si="2"/>
        <v>4.0846264633740512</v>
      </c>
    </row>
    <row r="49" spans="1:15" x14ac:dyDescent="0.2">
      <c r="A49" t="s">
        <v>20</v>
      </c>
      <c r="B49">
        <v>8713</v>
      </c>
      <c r="K49" t="s">
        <v>33</v>
      </c>
      <c r="L49" t="str">
        <f>A99</f>
        <v>H7</v>
      </c>
      <c r="M49">
        <f>B99</f>
        <v>3867</v>
      </c>
      <c r="N49" s="8">
        <f t="shared" si="1"/>
        <v>0.12009829381304207</v>
      </c>
      <c r="O49">
        <f t="shared" si="2"/>
        <v>4.8039317525216827</v>
      </c>
    </row>
    <row r="50" spans="1:15" x14ac:dyDescent="0.2">
      <c r="A50" t="s">
        <v>28</v>
      </c>
      <c r="B50">
        <v>6351</v>
      </c>
      <c r="K50" t="s">
        <v>31</v>
      </c>
      <c r="L50" t="str">
        <f>A87</f>
        <v>G7</v>
      </c>
      <c r="M50">
        <f>B87</f>
        <v>3902</v>
      </c>
      <c r="N50" s="8">
        <f t="shared" si="1"/>
        <v>0.13133743895597383</v>
      </c>
      <c r="O50">
        <f t="shared" si="2"/>
        <v>5.2534975582389531</v>
      </c>
    </row>
    <row r="51" spans="1:15" x14ac:dyDescent="0.2">
      <c r="A51" t="s">
        <v>37</v>
      </c>
      <c r="B51">
        <v>3422</v>
      </c>
      <c r="K51" t="s">
        <v>32</v>
      </c>
      <c r="L51" t="str">
        <f>A75</f>
        <v>F7</v>
      </c>
      <c r="M51">
        <f>B75</f>
        <v>3748</v>
      </c>
      <c r="N51" s="8">
        <f t="shared" si="1"/>
        <v>8.1885200327074151E-2</v>
      </c>
      <c r="O51">
        <f t="shared" si="2"/>
        <v>3.2754080130829659</v>
      </c>
    </row>
    <row r="52" spans="1:15" x14ac:dyDescent="0.2">
      <c r="A52" t="s">
        <v>44</v>
      </c>
      <c r="B52">
        <v>12399</v>
      </c>
      <c r="K52" t="s">
        <v>29</v>
      </c>
      <c r="L52" t="str">
        <f>A63</f>
        <v>E7</v>
      </c>
      <c r="M52">
        <f>B63</f>
        <v>3554</v>
      </c>
      <c r="N52" s="8">
        <f t="shared" si="1"/>
        <v>1.9588224391966755E-2</v>
      </c>
      <c r="O52">
        <f t="shared" si="2"/>
        <v>0.78352897567867019</v>
      </c>
    </row>
    <row r="53" spans="1:15" x14ac:dyDescent="0.2">
      <c r="A53" t="s">
        <v>52</v>
      </c>
      <c r="B53">
        <v>3850</v>
      </c>
      <c r="K53" t="s">
        <v>28</v>
      </c>
      <c r="L53" t="str">
        <f>A51</f>
        <v>D7</v>
      </c>
      <c r="M53">
        <f>B51</f>
        <v>3422</v>
      </c>
      <c r="N53" s="8">
        <f t="shared" si="1"/>
        <v>-2.2799408718518682E-2</v>
      </c>
      <c r="O53">
        <f t="shared" si="2"/>
        <v>-0.91197634874074729</v>
      </c>
    </row>
    <row r="54" spans="1:15" x14ac:dyDescent="0.2">
      <c r="A54" t="s">
        <v>60</v>
      </c>
      <c r="B54">
        <v>3493</v>
      </c>
      <c r="K54" t="s">
        <v>27</v>
      </c>
      <c r="L54" t="str">
        <f>A39</f>
        <v>C7</v>
      </c>
      <c r="M54">
        <f>B39</f>
        <v>3432</v>
      </c>
      <c r="N54" s="8">
        <f t="shared" si="1"/>
        <v>-1.9588224391966755E-2</v>
      </c>
      <c r="O54">
        <f t="shared" si="2"/>
        <v>-0.78352897567867019</v>
      </c>
    </row>
    <row r="55" spans="1:15" x14ac:dyDescent="0.2">
      <c r="A55" t="s">
        <v>68</v>
      </c>
      <c r="B55">
        <v>40805</v>
      </c>
      <c r="K55" t="s">
        <v>26</v>
      </c>
      <c r="L55" t="str">
        <f>A27</f>
        <v>B7</v>
      </c>
      <c r="M55">
        <f>B27</f>
        <v>3567</v>
      </c>
      <c r="N55" s="8">
        <f t="shared" si="1"/>
        <v>2.3762764016484261E-2</v>
      </c>
      <c r="O55">
        <f t="shared" si="2"/>
        <v>0.95051056065937045</v>
      </c>
    </row>
    <row r="56" spans="1:15" x14ac:dyDescent="0.2">
      <c r="A56" t="s">
        <v>76</v>
      </c>
      <c r="B56">
        <v>4277</v>
      </c>
      <c r="K56" t="s">
        <v>25</v>
      </c>
      <c r="L56" t="str">
        <f>A15</f>
        <v>A7</v>
      </c>
      <c r="M56">
        <f>B15</f>
        <v>3884</v>
      </c>
      <c r="N56" s="8">
        <f t="shared" si="1"/>
        <v>0.12555730716818037</v>
      </c>
      <c r="O56">
        <f t="shared" si="2"/>
        <v>5.0222922867272146</v>
      </c>
    </row>
    <row r="57" spans="1:15" x14ac:dyDescent="0.2">
      <c r="A57" t="s">
        <v>94</v>
      </c>
      <c r="B57">
        <v>5139</v>
      </c>
      <c r="K57" t="s">
        <v>34</v>
      </c>
      <c r="L57" t="str">
        <f>A16</f>
        <v>A8</v>
      </c>
      <c r="M57">
        <f>B16</f>
        <v>4163</v>
      </c>
      <c r="N57" s="8">
        <f t="shared" si="1"/>
        <v>0.21514934987897913</v>
      </c>
      <c r="O57">
        <f t="shared" si="2"/>
        <v>8.6059739951591645</v>
      </c>
    </row>
    <row r="58" spans="1:15" x14ac:dyDescent="0.2">
      <c r="A58" t="s">
        <v>95</v>
      </c>
      <c r="B58">
        <v>3839</v>
      </c>
      <c r="K58" t="s">
        <v>35</v>
      </c>
      <c r="L58" t="str">
        <f>A28</f>
        <v>B8</v>
      </c>
      <c r="M58">
        <f>B28</f>
        <v>5472</v>
      </c>
      <c r="N58" s="8">
        <f t="shared" si="1"/>
        <v>0.63549337822462637</v>
      </c>
      <c r="O58">
        <f t="shared" si="2"/>
        <v>25.419735128985053</v>
      </c>
    </row>
    <row r="59" spans="1:15" x14ac:dyDescent="0.2">
      <c r="A59" t="s">
        <v>96</v>
      </c>
      <c r="B59">
        <v>19776</v>
      </c>
      <c r="K59" t="s">
        <v>36</v>
      </c>
      <c r="L59" t="str">
        <f>A40</f>
        <v>C8</v>
      </c>
      <c r="M59">
        <f>B40</f>
        <v>7196</v>
      </c>
      <c r="N59" s="8">
        <f t="shared" si="1"/>
        <v>1.1891015561221787</v>
      </c>
      <c r="O59">
        <f t="shared" si="2"/>
        <v>47.564062244887147</v>
      </c>
    </row>
    <row r="60" spans="1:15" x14ac:dyDescent="0.2">
      <c r="A60" t="s">
        <v>13</v>
      </c>
      <c r="B60">
        <v>3628</v>
      </c>
      <c r="K60" t="s">
        <v>37</v>
      </c>
      <c r="L60" t="str">
        <f>A52</f>
        <v>D8</v>
      </c>
      <c r="M60">
        <f>B52</f>
        <v>12399</v>
      </c>
      <c r="N60" s="8">
        <f t="shared" si="1"/>
        <v>2.8598807612271466</v>
      </c>
      <c r="O60">
        <f t="shared" si="2"/>
        <v>114.39523044908586</v>
      </c>
    </row>
    <row r="61" spans="1:15" x14ac:dyDescent="0.2">
      <c r="A61" t="s">
        <v>21</v>
      </c>
      <c r="B61">
        <v>5835</v>
      </c>
      <c r="K61" t="s">
        <v>38</v>
      </c>
      <c r="L61" t="str">
        <f>A64</f>
        <v>E8</v>
      </c>
      <c r="M61">
        <f>B64</f>
        <v>23960</v>
      </c>
      <c r="N61" s="8">
        <f t="shared" si="1"/>
        <v>6.5723309611538294</v>
      </c>
      <c r="O61">
        <f t="shared" si="2"/>
        <v>262.89323844615319</v>
      </c>
    </row>
    <row r="62" spans="1:15" x14ac:dyDescent="0.2">
      <c r="A62" t="s">
        <v>29</v>
      </c>
      <c r="B62">
        <v>5186</v>
      </c>
      <c r="K62" t="s">
        <v>30</v>
      </c>
      <c r="L62" t="str">
        <f>A76</f>
        <v>F8</v>
      </c>
      <c r="M62">
        <f>B76</f>
        <v>30382</v>
      </c>
      <c r="N62" s="8">
        <f t="shared" si="1"/>
        <v>8.6345535356654768</v>
      </c>
      <c r="O62">
        <f t="shared" si="2"/>
        <v>345.38214142661906</v>
      </c>
    </row>
    <row r="63" spans="1:15" x14ac:dyDescent="0.2">
      <c r="A63" t="s">
        <v>38</v>
      </c>
      <c r="B63">
        <v>3554</v>
      </c>
      <c r="K63" t="s">
        <v>39</v>
      </c>
      <c r="L63" t="str">
        <f>A88</f>
        <v>G8</v>
      </c>
      <c r="M63">
        <f>B88</f>
        <v>21772</v>
      </c>
      <c r="N63" s="8">
        <f t="shared" si="1"/>
        <v>5.8697238305042676</v>
      </c>
      <c r="O63">
        <f t="shared" si="2"/>
        <v>234.7889532201707</v>
      </c>
    </row>
    <row r="64" spans="1:15" x14ac:dyDescent="0.2">
      <c r="A64" t="s">
        <v>45</v>
      </c>
      <c r="B64">
        <v>23960</v>
      </c>
      <c r="K64" t="s">
        <v>40</v>
      </c>
      <c r="L64" t="str">
        <f>A100</f>
        <v>H8</v>
      </c>
      <c r="M64">
        <f>B100</f>
        <v>15664</v>
      </c>
      <c r="N64" s="8">
        <f t="shared" si="1"/>
        <v>3.9083324438463505</v>
      </c>
      <c r="O64">
        <f t="shared" si="2"/>
        <v>156.33329775385403</v>
      </c>
    </row>
    <row r="65" spans="1:15" x14ac:dyDescent="0.2">
      <c r="A65" t="s">
        <v>53</v>
      </c>
      <c r="B65">
        <v>4139</v>
      </c>
      <c r="K65" t="s">
        <v>48</v>
      </c>
      <c r="L65" t="str">
        <f>A101</f>
        <v>H9</v>
      </c>
      <c r="M65">
        <f>B101</f>
        <v>8654</v>
      </c>
      <c r="N65" s="8">
        <f t="shared" si="1"/>
        <v>1.6572922309334497</v>
      </c>
      <c r="O65">
        <f t="shared" si="2"/>
        <v>66.291689237337991</v>
      </c>
    </row>
    <row r="66" spans="1:15" x14ac:dyDescent="0.2">
      <c r="A66" t="s">
        <v>61</v>
      </c>
      <c r="B66">
        <v>3549</v>
      </c>
      <c r="K66" t="s">
        <v>47</v>
      </c>
      <c r="L66" t="str">
        <f>A89</f>
        <v>G9</v>
      </c>
      <c r="M66">
        <f>B89</f>
        <v>6302</v>
      </c>
      <c r="N66" s="8">
        <f t="shared" si="1"/>
        <v>0.90202167732843641</v>
      </c>
      <c r="O66">
        <f t="shared" si="2"/>
        <v>36.080867093137456</v>
      </c>
    </row>
    <row r="67" spans="1:15" x14ac:dyDescent="0.2">
      <c r="A67" t="s">
        <v>69</v>
      </c>
      <c r="B67">
        <v>44431</v>
      </c>
      <c r="K67" t="s">
        <v>46</v>
      </c>
      <c r="L67" t="str">
        <f>A77</f>
        <v>F9</v>
      </c>
      <c r="M67">
        <f>B77</f>
        <v>4845</v>
      </c>
      <c r="N67" s="8">
        <f t="shared" si="1"/>
        <v>0.43415212094982059</v>
      </c>
      <c r="O67">
        <f t="shared" si="2"/>
        <v>17.366084837992823</v>
      </c>
    </row>
    <row r="68" spans="1:15" x14ac:dyDescent="0.2">
      <c r="A68" t="s">
        <v>77</v>
      </c>
      <c r="B68">
        <v>4379</v>
      </c>
      <c r="K68" t="s">
        <v>45</v>
      </c>
      <c r="L68" t="str">
        <f>A65</f>
        <v>E9</v>
      </c>
      <c r="M68">
        <f>B65</f>
        <v>4139</v>
      </c>
      <c r="N68" s="8">
        <f t="shared" si="1"/>
        <v>0.2074425074952545</v>
      </c>
      <c r="O68">
        <f t="shared" si="2"/>
        <v>8.297700299810181</v>
      </c>
    </row>
    <row r="69" spans="1:15" x14ac:dyDescent="0.2">
      <c r="A69" t="s">
        <v>97</v>
      </c>
      <c r="B69">
        <v>3905</v>
      </c>
      <c r="K69" t="s">
        <v>44</v>
      </c>
      <c r="L69" t="str">
        <f>A53</f>
        <v>D9</v>
      </c>
      <c r="M69">
        <f>B53</f>
        <v>3850</v>
      </c>
      <c r="N69" s="8">
        <f t="shared" si="1"/>
        <v>0.11463928045790381</v>
      </c>
      <c r="O69">
        <f t="shared" si="2"/>
        <v>4.5855712183161526</v>
      </c>
    </row>
    <row r="70" spans="1:15" x14ac:dyDescent="0.2">
      <c r="A70" t="s">
        <v>98</v>
      </c>
      <c r="B70">
        <v>5486</v>
      </c>
      <c r="K70" t="s">
        <v>43</v>
      </c>
      <c r="L70" t="str">
        <f>A41</f>
        <v>C9</v>
      </c>
      <c r="M70">
        <f>B41</f>
        <v>3783</v>
      </c>
      <c r="N70" s="8">
        <f t="shared" si="1"/>
        <v>9.3124345470005893E-2</v>
      </c>
      <c r="O70">
        <f t="shared" si="2"/>
        <v>3.7249738188002359</v>
      </c>
    </row>
    <row r="71" spans="1:15" x14ac:dyDescent="0.2">
      <c r="A71" t="s">
        <v>99</v>
      </c>
      <c r="B71">
        <v>27858</v>
      </c>
      <c r="K71" t="s">
        <v>42</v>
      </c>
      <c r="L71" t="str">
        <f>A29</f>
        <v>B9</v>
      </c>
      <c r="M71">
        <f>B29</f>
        <v>3867</v>
      </c>
      <c r="N71" s="8">
        <f t="shared" si="1"/>
        <v>0.12009829381304207</v>
      </c>
      <c r="O71">
        <f t="shared" si="2"/>
        <v>4.8039317525216827</v>
      </c>
    </row>
    <row r="72" spans="1:15" x14ac:dyDescent="0.2">
      <c r="A72" t="s">
        <v>14</v>
      </c>
      <c r="B72">
        <v>3559</v>
      </c>
      <c r="K72" t="s">
        <v>41</v>
      </c>
      <c r="L72" t="str">
        <f>A17</f>
        <v>A9</v>
      </c>
      <c r="M72">
        <f>B17</f>
        <v>3760</v>
      </c>
      <c r="N72" s="8">
        <f t="shared" si="1"/>
        <v>8.5738621518936464E-2</v>
      </c>
      <c r="O72">
        <f t="shared" si="2"/>
        <v>3.4295448607574586</v>
      </c>
    </row>
    <row r="73" spans="1:15" x14ac:dyDescent="0.2">
      <c r="A73" t="s">
        <v>22</v>
      </c>
      <c r="B73">
        <v>4487</v>
      </c>
      <c r="K73" t="s">
        <v>49</v>
      </c>
      <c r="L73" t="str">
        <f>A18</f>
        <v>A10</v>
      </c>
      <c r="M73">
        <f>B18</f>
        <v>3621</v>
      </c>
      <c r="N73" s="8">
        <f t="shared" si="1"/>
        <v>4.1103159379864668E-2</v>
      </c>
      <c r="O73">
        <f t="shared" si="2"/>
        <v>1.6441263751945867</v>
      </c>
    </row>
    <row r="74" spans="1:15" x14ac:dyDescent="0.2">
      <c r="A74" t="s">
        <v>32</v>
      </c>
      <c r="B74">
        <v>4657</v>
      </c>
      <c r="K74" t="s">
        <v>50</v>
      </c>
      <c r="L74" t="str">
        <f>A30</f>
        <v>B10</v>
      </c>
      <c r="M74">
        <f>B30</f>
        <v>3573</v>
      </c>
      <c r="N74" s="8">
        <f t="shared" ref="N74:N96" si="3">(M74-I$15)/I$16</f>
        <v>2.5689474612415417E-2</v>
      </c>
      <c r="O74">
        <f t="shared" ref="O74:O96" si="4">N74*40</f>
        <v>1.0275789844966168</v>
      </c>
    </row>
    <row r="75" spans="1:15" x14ac:dyDescent="0.2">
      <c r="A75" t="s">
        <v>30</v>
      </c>
      <c r="B75">
        <v>3748</v>
      </c>
      <c r="K75" t="s">
        <v>51</v>
      </c>
      <c r="L75" t="str">
        <f>A42</f>
        <v>C10</v>
      </c>
      <c r="M75">
        <f>B42</f>
        <v>3402</v>
      </c>
      <c r="N75" s="8">
        <f t="shared" si="3"/>
        <v>-2.9221777371622539E-2</v>
      </c>
      <c r="O75">
        <f t="shared" si="4"/>
        <v>-1.1688710948649015</v>
      </c>
    </row>
    <row r="76" spans="1:15" x14ac:dyDescent="0.2">
      <c r="A76" t="s">
        <v>46</v>
      </c>
      <c r="B76">
        <v>30382</v>
      </c>
      <c r="K76" t="s">
        <v>52</v>
      </c>
      <c r="L76" t="str">
        <f>A54</f>
        <v>D10</v>
      </c>
      <c r="M76">
        <f>B54</f>
        <v>3493</v>
      </c>
      <c r="N76" s="8">
        <f t="shared" si="3"/>
        <v>0</v>
      </c>
      <c r="O76">
        <f t="shared" si="4"/>
        <v>0</v>
      </c>
    </row>
    <row r="77" spans="1:15" x14ac:dyDescent="0.2">
      <c r="A77" t="s">
        <v>54</v>
      </c>
      <c r="B77">
        <v>4845</v>
      </c>
      <c r="K77" t="s">
        <v>53</v>
      </c>
      <c r="L77" t="str">
        <f>A66</f>
        <v>E10</v>
      </c>
      <c r="M77">
        <f>B66</f>
        <v>3549</v>
      </c>
      <c r="N77" s="8">
        <f t="shared" si="3"/>
        <v>1.7982632228690794E-2</v>
      </c>
      <c r="O77">
        <f t="shared" si="4"/>
        <v>0.7193052891476317</v>
      </c>
    </row>
    <row r="78" spans="1:15" x14ac:dyDescent="0.2">
      <c r="A78" t="s">
        <v>62</v>
      </c>
      <c r="B78">
        <v>3854</v>
      </c>
      <c r="K78" t="s">
        <v>54</v>
      </c>
      <c r="L78" t="str">
        <f>A78</f>
        <v>F10</v>
      </c>
      <c r="M78">
        <f>B78</f>
        <v>3854</v>
      </c>
      <c r="N78" s="8">
        <f t="shared" si="3"/>
        <v>0.11592375418852457</v>
      </c>
      <c r="O78">
        <f t="shared" si="4"/>
        <v>4.6369501675409825</v>
      </c>
    </row>
    <row r="79" spans="1:15" x14ac:dyDescent="0.2">
      <c r="A79" t="s">
        <v>70</v>
      </c>
      <c r="B79">
        <v>27880</v>
      </c>
      <c r="K79" t="s">
        <v>55</v>
      </c>
      <c r="L79" t="str">
        <f>A90</f>
        <v>G10</v>
      </c>
      <c r="M79">
        <f>B90</f>
        <v>4512</v>
      </c>
      <c r="N79" s="8">
        <f t="shared" si="3"/>
        <v>0.3272196828756414</v>
      </c>
      <c r="O79">
        <f t="shared" si="4"/>
        <v>13.088787315025655</v>
      </c>
    </row>
    <row r="80" spans="1:15" x14ac:dyDescent="0.2">
      <c r="A80" t="s">
        <v>78</v>
      </c>
      <c r="B80">
        <v>4155</v>
      </c>
      <c r="K80" t="s">
        <v>56</v>
      </c>
      <c r="L80" t="str">
        <f>A102</f>
        <v>H10</v>
      </c>
      <c r="M80">
        <f>B102</f>
        <v>5110</v>
      </c>
      <c r="N80" s="8">
        <f t="shared" si="3"/>
        <v>0.5192485056034466</v>
      </c>
      <c r="O80">
        <f t="shared" si="4"/>
        <v>20.769940224137862</v>
      </c>
    </row>
    <row r="81" spans="1:15" x14ac:dyDescent="0.2">
      <c r="A81" t="s">
        <v>100</v>
      </c>
      <c r="B81">
        <v>3493</v>
      </c>
      <c r="K81" t="s">
        <v>64</v>
      </c>
      <c r="L81" t="str">
        <f>A103</f>
        <v>H11</v>
      </c>
      <c r="M81">
        <f>B103</f>
        <v>6475</v>
      </c>
      <c r="N81" s="8">
        <f t="shared" si="3"/>
        <v>0.95757516617778471</v>
      </c>
      <c r="O81">
        <f t="shared" si="4"/>
        <v>38.303006647111388</v>
      </c>
    </row>
    <row r="82" spans="1:15" x14ac:dyDescent="0.2">
      <c r="A82" t="s">
        <v>101</v>
      </c>
      <c r="B82">
        <v>6819</v>
      </c>
      <c r="K82" t="s">
        <v>63</v>
      </c>
      <c r="L82" t="str">
        <f>A91</f>
        <v>G11</v>
      </c>
      <c r="M82">
        <f>B91</f>
        <v>10430</v>
      </c>
      <c r="N82" s="8">
        <f t="shared" si="3"/>
        <v>2.2275985673290721</v>
      </c>
      <c r="O82">
        <f t="shared" si="4"/>
        <v>89.103942693162878</v>
      </c>
    </row>
    <row r="83" spans="1:15" x14ac:dyDescent="0.2">
      <c r="A83" t="s">
        <v>102</v>
      </c>
      <c r="B83">
        <v>35590</v>
      </c>
      <c r="K83" t="s">
        <v>62</v>
      </c>
      <c r="L83" t="str">
        <f>A79</f>
        <v>F11</v>
      </c>
      <c r="M83">
        <f>B79</f>
        <v>27880</v>
      </c>
      <c r="N83" s="8">
        <f t="shared" si="3"/>
        <v>7.8311152171621847</v>
      </c>
      <c r="O83">
        <f t="shared" si="4"/>
        <v>313.24460868648737</v>
      </c>
    </row>
    <row r="84" spans="1:15" x14ac:dyDescent="0.2">
      <c r="A84" t="s">
        <v>15</v>
      </c>
      <c r="B84">
        <v>3392</v>
      </c>
      <c r="K84" t="s">
        <v>61</v>
      </c>
      <c r="L84" t="str">
        <f>A67</f>
        <v>E11</v>
      </c>
      <c r="M84">
        <f>B67</f>
        <v>44431</v>
      </c>
      <c r="N84" s="8">
        <f t="shared" si="3"/>
        <v>13.14594639603828</v>
      </c>
      <c r="O84">
        <f t="shared" si="4"/>
        <v>525.83785584153122</v>
      </c>
    </row>
    <row r="85" spans="1:15" x14ac:dyDescent="0.2">
      <c r="A85" t="s">
        <v>23</v>
      </c>
      <c r="B85">
        <v>3863</v>
      </c>
      <c r="K85" t="s">
        <v>60</v>
      </c>
      <c r="L85" t="str">
        <f>A55</f>
        <v>D11</v>
      </c>
      <c r="M85">
        <f>B55</f>
        <v>40805</v>
      </c>
      <c r="N85" s="8">
        <f t="shared" si="3"/>
        <v>11.981570959230551</v>
      </c>
      <c r="O85">
        <f t="shared" si="4"/>
        <v>479.26283836922204</v>
      </c>
    </row>
    <row r="86" spans="1:15" x14ac:dyDescent="0.2">
      <c r="A86" t="s">
        <v>31</v>
      </c>
      <c r="B86">
        <v>4170</v>
      </c>
      <c r="K86" t="s">
        <v>59</v>
      </c>
      <c r="L86" t="str">
        <f>A43</f>
        <v>C11</v>
      </c>
      <c r="M86">
        <f>B43</f>
        <v>23229</v>
      </c>
      <c r="N86" s="8">
        <f t="shared" si="3"/>
        <v>6.337593386882884</v>
      </c>
      <c r="O86">
        <f t="shared" si="4"/>
        <v>253.50373547531535</v>
      </c>
    </row>
    <row r="87" spans="1:15" x14ac:dyDescent="0.2">
      <c r="A87" t="s">
        <v>39</v>
      </c>
      <c r="B87">
        <v>3902</v>
      </c>
      <c r="K87" t="s">
        <v>58</v>
      </c>
      <c r="L87" t="str">
        <f>A31</f>
        <v>B11</v>
      </c>
      <c r="M87">
        <f>B31</f>
        <v>12731</v>
      </c>
      <c r="N87" s="8">
        <f t="shared" si="3"/>
        <v>2.9664920808686706</v>
      </c>
      <c r="O87">
        <f t="shared" si="4"/>
        <v>118.65968323474682</v>
      </c>
    </row>
    <row r="88" spans="1:15" x14ac:dyDescent="0.2">
      <c r="A88" t="s">
        <v>47</v>
      </c>
      <c r="B88">
        <v>21772</v>
      </c>
      <c r="K88" t="s">
        <v>57</v>
      </c>
      <c r="L88" t="str">
        <f>A19</f>
        <v>A11</v>
      </c>
      <c r="M88">
        <f>B19</f>
        <v>7792</v>
      </c>
      <c r="N88" s="8">
        <f t="shared" si="3"/>
        <v>1.3804881419846735</v>
      </c>
      <c r="O88">
        <f t="shared" si="4"/>
        <v>55.21952567938694</v>
      </c>
    </row>
    <row r="89" spans="1:15" x14ac:dyDescent="0.2">
      <c r="A89" t="s">
        <v>55</v>
      </c>
      <c r="B89">
        <v>6302</v>
      </c>
      <c r="K89" t="s">
        <v>65</v>
      </c>
      <c r="L89" t="str">
        <f>A20</f>
        <v>A12</v>
      </c>
      <c r="M89">
        <f>B20</f>
        <v>5508</v>
      </c>
      <c r="N89" s="8">
        <f t="shared" si="3"/>
        <v>0.6470536418002133</v>
      </c>
      <c r="O89">
        <f t="shared" si="4"/>
        <v>25.882145672008534</v>
      </c>
    </row>
    <row r="90" spans="1:15" x14ac:dyDescent="0.2">
      <c r="A90" t="s">
        <v>63</v>
      </c>
      <c r="B90">
        <v>4512</v>
      </c>
      <c r="K90" t="s">
        <v>66</v>
      </c>
      <c r="L90" t="str">
        <f>A32</f>
        <v>B12</v>
      </c>
      <c r="M90">
        <f>B32</f>
        <v>4809</v>
      </c>
      <c r="N90" s="8">
        <f t="shared" si="3"/>
        <v>0.4225918573742336</v>
      </c>
      <c r="O90">
        <f t="shared" si="4"/>
        <v>16.903674294969345</v>
      </c>
    </row>
    <row r="91" spans="1:15" x14ac:dyDescent="0.2">
      <c r="A91" t="s">
        <v>71</v>
      </c>
      <c r="B91">
        <v>10430</v>
      </c>
      <c r="K91" t="s">
        <v>67</v>
      </c>
      <c r="L91" t="str">
        <f>A44</f>
        <v>C12</v>
      </c>
      <c r="M91">
        <f>B44</f>
        <v>4329</v>
      </c>
      <c r="N91" s="8">
        <f t="shared" si="3"/>
        <v>0.26845500969974112</v>
      </c>
      <c r="O91">
        <f t="shared" si="4"/>
        <v>10.738200387989645</v>
      </c>
    </row>
    <row r="92" spans="1:15" x14ac:dyDescent="0.2">
      <c r="A92" t="s">
        <v>79</v>
      </c>
      <c r="B92">
        <v>3863</v>
      </c>
      <c r="K92" t="s">
        <v>68</v>
      </c>
      <c r="L92" t="str">
        <f>A56</f>
        <v>D12</v>
      </c>
      <c r="M92">
        <f>B56</f>
        <v>4277</v>
      </c>
      <c r="N92" s="8">
        <f t="shared" si="3"/>
        <v>0.25175685120167107</v>
      </c>
      <c r="O92">
        <f t="shared" si="4"/>
        <v>10.070274048066842</v>
      </c>
    </row>
    <row r="93" spans="1:15" x14ac:dyDescent="0.2">
      <c r="A93" t="s">
        <v>103</v>
      </c>
      <c r="B93">
        <v>3427</v>
      </c>
      <c r="K93" t="s">
        <v>69</v>
      </c>
      <c r="L93" t="str">
        <f>A68</f>
        <v>E12</v>
      </c>
      <c r="M93">
        <f>B68</f>
        <v>4379</v>
      </c>
      <c r="N93" s="8">
        <f t="shared" si="3"/>
        <v>0.28451093133250077</v>
      </c>
      <c r="O93">
        <f t="shared" si="4"/>
        <v>11.38043725330003</v>
      </c>
    </row>
    <row r="94" spans="1:15" x14ac:dyDescent="0.2">
      <c r="A94" t="s">
        <v>104</v>
      </c>
      <c r="B94">
        <v>9890</v>
      </c>
      <c r="K94" t="s">
        <v>70</v>
      </c>
      <c r="L94" t="str">
        <f>A80</f>
        <v>F12</v>
      </c>
      <c r="M94">
        <f>B80</f>
        <v>4155</v>
      </c>
      <c r="N94" s="8">
        <f t="shared" si="3"/>
        <v>0.2125804024177376</v>
      </c>
      <c r="O94">
        <f t="shared" si="4"/>
        <v>8.5032160967095045</v>
      </c>
    </row>
    <row r="95" spans="1:15" x14ac:dyDescent="0.2">
      <c r="A95" t="s">
        <v>105</v>
      </c>
      <c r="B95">
        <v>18822</v>
      </c>
      <c r="K95" t="s">
        <v>71</v>
      </c>
      <c r="L95" t="str">
        <f>A92</f>
        <v>G12</v>
      </c>
      <c r="M95">
        <f>B92</f>
        <v>3863</v>
      </c>
      <c r="N95" s="8">
        <f t="shared" si="3"/>
        <v>0.11881382008242131</v>
      </c>
      <c r="O95">
        <f t="shared" si="4"/>
        <v>4.7525528032968527</v>
      </c>
    </row>
    <row r="96" spans="1:15" x14ac:dyDescent="0.2">
      <c r="A96" t="s">
        <v>16</v>
      </c>
      <c r="B96">
        <v>3439</v>
      </c>
      <c r="K96" t="s">
        <v>72</v>
      </c>
      <c r="L96" t="str">
        <f>A104</f>
        <v>H12</v>
      </c>
      <c r="M96">
        <f>B104</f>
        <v>3673</v>
      </c>
      <c r="N96" s="8">
        <f t="shared" si="3"/>
        <v>5.7801317877934688E-2</v>
      </c>
      <c r="O96">
        <f t="shared" si="4"/>
        <v>2.3120527151173875</v>
      </c>
    </row>
    <row r="97" spans="1:2" x14ac:dyDescent="0.2">
      <c r="A97" t="s">
        <v>24</v>
      </c>
      <c r="B97">
        <v>3582</v>
      </c>
    </row>
    <row r="98" spans="1:2" x14ac:dyDescent="0.2">
      <c r="A98" t="s">
        <v>33</v>
      </c>
      <c r="B98">
        <v>3811</v>
      </c>
    </row>
    <row r="99" spans="1:2" x14ac:dyDescent="0.2">
      <c r="A99" t="s">
        <v>40</v>
      </c>
      <c r="B99">
        <v>3867</v>
      </c>
    </row>
    <row r="100" spans="1:2" x14ac:dyDescent="0.2">
      <c r="A100" t="s">
        <v>48</v>
      </c>
      <c r="B100">
        <v>15664</v>
      </c>
    </row>
    <row r="101" spans="1:2" x14ac:dyDescent="0.2">
      <c r="A101" t="s">
        <v>56</v>
      </c>
      <c r="B101">
        <v>8654</v>
      </c>
    </row>
    <row r="102" spans="1:2" x14ac:dyDescent="0.2">
      <c r="A102" t="s">
        <v>64</v>
      </c>
      <c r="B102">
        <v>5110</v>
      </c>
    </row>
    <row r="103" spans="1:2" x14ac:dyDescent="0.2">
      <c r="A103" t="s">
        <v>72</v>
      </c>
      <c r="B103">
        <v>6475</v>
      </c>
    </row>
    <row r="104" spans="1:2" x14ac:dyDescent="0.2">
      <c r="A104" t="s">
        <v>80</v>
      </c>
      <c r="B104">
        <v>3673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-1.9502076978959764E-2</v>
      </c>
      <c r="E2" s="7">
        <f>'Plate 2'!N9</f>
        <v>-1.7381354394159918E-2</v>
      </c>
      <c r="F2" s="7">
        <f>'Plate 3'!N9</f>
        <v>-2.6652829910380996E-2</v>
      </c>
      <c r="G2" s="7">
        <f>AVERAGE(D2:F2)</f>
        <v>-2.1178753761166891E-2</v>
      </c>
      <c r="H2" s="7">
        <f>STDEV(D2:F2)</f>
        <v>4.8578285618129866E-3</v>
      </c>
      <c r="I2" s="7">
        <f>G2*40</f>
        <v>-0.84715015044667563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4.2660793391474487E-3</v>
      </c>
      <c r="E3" s="7">
        <f>'Plate 2'!N10</f>
        <v>-1.0977697512101E-2</v>
      </c>
      <c r="F3" s="7">
        <f>'Plate 3'!N10</f>
        <v>-7.3857239510694327E-3</v>
      </c>
      <c r="G3" s="7">
        <f t="shared" ref="G3:G66" si="0">AVERAGE(D3:F3)</f>
        <v>-4.6991140413409948E-3</v>
      </c>
      <c r="H3" s="7">
        <f t="shared" ref="H3:H66" si="1">STDEV(D3:F3)</f>
        <v>7.9691020684863108E-3</v>
      </c>
      <c r="I3" s="7">
        <f t="shared" ref="I3:I66" si="2">G3*40</f>
        <v>-0.18796456165363978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1.5235997639812317E-2</v>
      </c>
      <c r="E4" s="7">
        <f>'Plate 2'!N11</f>
        <v>6.7085929240617223E-3</v>
      </c>
      <c r="F4" s="7">
        <f>'Plate 3'!N11</f>
        <v>5.459013355138276E-3</v>
      </c>
      <c r="G4" s="7">
        <f t="shared" si="0"/>
        <v>9.1345346396707709E-3</v>
      </c>
      <c r="H4" s="7">
        <f t="shared" si="1"/>
        <v>5.3208317330413635E-3</v>
      </c>
      <c r="I4" s="7">
        <f t="shared" si="2"/>
        <v>0.36538138558683086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2.072095679014475E-2</v>
      </c>
      <c r="E5" s="7">
        <f>'Plate 2'!N12</f>
        <v>2.5614627528235668E-2</v>
      </c>
      <c r="F5" s="7">
        <f>'Plate 3'!N12</f>
        <v>1.4450329469483672E-2</v>
      </c>
      <c r="G5" s="7">
        <f t="shared" si="0"/>
        <v>2.0261971262621362E-2</v>
      </c>
      <c r="H5" s="7">
        <f t="shared" si="1"/>
        <v>5.5962834606567589E-3</v>
      </c>
      <c r="I5" s="7">
        <f t="shared" si="2"/>
        <v>0.81047885050485446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0.11366054239299989</v>
      </c>
      <c r="E6" s="7">
        <f>'Plate 2'!N13</f>
        <v>0.11922999242309698</v>
      </c>
      <c r="F6" s="7">
        <f>'Plate 3'!N13</f>
        <v>0.11110697769869668</v>
      </c>
      <c r="G6" s="7">
        <f t="shared" si="0"/>
        <v>0.11466583750493119</v>
      </c>
      <c r="H6" s="7">
        <f t="shared" si="1"/>
        <v>4.1537700646233112E-3</v>
      </c>
      <c r="I6" s="7">
        <f t="shared" si="2"/>
        <v>4.5866335001972471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0.63503638162737741</v>
      </c>
      <c r="E7" s="7">
        <f>'Plate 2'!N14</f>
        <v>0.62115471755971496</v>
      </c>
      <c r="F7" s="7">
        <f>'Plate 3'!N14</f>
        <v>0.63998903628179915</v>
      </c>
      <c r="G7" s="7">
        <f t="shared" si="0"/>
        <v>0.6320600451562971</v>
      </c>
      <c r="H7" s="7">
        <f t="shared" si="1"/>
        <v>9.7635456942175725E-3</v>
      </c>
      <c r="I7" s="7">
        <f t="shared" si="2"/>
        <v>25.282401806251883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1.0546357566278086</v>
      </c>
      <c r="E8" s="7">
        <f>'Plate 2'!N15</f>
        <v>1.0346479905155193</v>
      </c>
      <c r="F8" s="7">
        <f>'Plate 3'!N15</f>
        <v>1.068039907011171</v>
      </c>
      <c r="G8" s="7">
        <f t="shared" si="0"/>
        <v>1.0524412180514995</v>
      </c>
      <c r="H8" s="7">
        <f t="shared" si="1"/>
        <v>1.6803779976104372E-2</v>
      </c>
      <c r="I8" s="7">
        <f t="shared" si="2"/>
        <v>42.097648722059979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2.0617352006194025</v>
      </c>
      <c r="E9" s="7">
        <f>'Plate 2'!N16</f>
        <v>2.009223580756486</v>
      </c>
      <c r="F9" s="7">
        <f>'Plate 3'!N16</f>
        <v>2.0541946136952678</v>
      </c>
      <c r="G9" s="7">
        <f t="shared" si="0"/>
        <v>2.0417177983570522</v>
      </c>
      <c r="H9" s="7">
        <f t="shared" si="1"/>
        <v>2.8392265599892042E-2</v>
      </c>
      <c r="I9" s="7">
        <f t="shared" si="2"/>
        <v>81.668711934282086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4.9312829961016549</v>
      </c>
      <c r="E10" s="7">
        <f>'Plate 2'!N17</f>
        <v>4.8365905622064993</v>
      </c>
      <c r="F10" s="7">
        <f>'Plate 3'!N17</f>
        <v>4.9224244541714492</v>
      </c>
      <c r="G10" s="7">
        <f t="shared" si="0"/>
        <v>4.8967660041598675</v>
      </c>
      <c r="H10" s="7">
        <f t="shared" si="1"/>
        <v>5.2301350862044856E-2</v>
      </c>
      <c r="I10" s="7">
        <f t="shared" si="2"/>
        <v>195.87064016639471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10.51923749047922</v>
      </c>
      <c r="E11" s="7">
        <f>'Plate 2'!N18</f>
        <v>10.628545744007788</v>
      </c>
      <c r="F11" s="7">
        <f>'Plate 3'!N18</f>
        <v>10.30693833293372</v>
      </c>
      <c r="G11" s="7">
        <f t="shared" si="0"/>
        <v>10.484907189140243</v>
      </c>
      <c r="H11" s="7">
        <f t="shared" si="1"/>
        <v>0.16352907664069957</v>
      </c>
      <c r="I11" s="7">
        <f t="shared" si="2"/>
        <v>419.39628756560973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7.8026591113006836</v>
      </c>
      <c r="E12" s="7">
        <f>'Plate 2'!N19</f>
        <v>7.7590975887613878</v>
      </c>
      <c r="F12" s="7">
        <f>'Plate 3'!N19</f>
        <v>7.8240506116437709</v>
      </c>
      <c r="G12" s="7">
        <f t="shared" si="0"/>
        <v>7.7952691039019477</v>
      </c>
      <c r="H12" s="7">
        <f t="shared" si="1"/>
        <v>3.3101101981729823E-2</v>
      </c>
      <c r="I12" s="7">
        <f t="shared" si="2"/>
        <v>311.81076415607788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5.1991318346095552</v>
      </c>
      <c r="E13" s="7">
        <f>'Plate 2'!N20</f>
        <v>5.1820830977956778</v>
      </c>
      <c r="F13" s="7">
        <f>'Plate 3'!N20</f>
        <v>5.228771438924503</v>
      </c>
      <c r="G13" s="7">
        <f t="shared" si="0"/>
        <v>5.203328790443245</v>
      </c>
      <c r="H13" s="7">
        <f t="shared" si="1"/>
        <v>2.362543392284781E-2</v>
      </c>
      <c r="I13" s="7">
        <f t="shared" si="2"/>
        <v>208.13315161772979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2.6355228717347345</v>
      </c>
      <c r="E14" s="7">
        <f>'Plate 2'!N21</f>
        <v>2.5834181478477687</v>
      </c>
      <c r="F14" s="7">
        <f>'Plate 3'!N21</f>
        <v>2.5830766722783705</v>
      </c>
      <c r="G14" s="7">
        <f t="shared" si="0"/>
        <v>2.6006725639536246</v>
      </c>
      <c r="H14" s="7">
        <f t="shared" si="1"/>
        <v>3.0181734803017786E-2</v>
      </c>
      <c r="I14" s="7">
        <f t="shared" si="2"/>
        <v>104.02690255814498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1.1655538194456423</v>
      </c>
      <c r="E15" s="7">
        <f>'Plate 2'!N22</f>
        <v>1.1596717677366697</v>
      </c>
      <c r="F15" s="7">
        <f>'Plate 3'!N22</f>
        <v>1.1666232658363151</v>
      </c>
      <c r="G15" s="7">
        <f t="shared" si="0"/>
        <v>1.1639496176728759</v>
      </c>
      <c r="H15" s="7">
        <f t="shared" si="1"/>
        <v>3.743117544661694E-3</v>
      </c>
      <c r="I15" s="7">
        <f t="shared" si="2"/>
        <v>46.557984706915036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0.63137974219382242</v>
      </c>
      <c r="E16" s="7">
        <f>'Plate 2'!N23</f>
        <v>0.61627574088767001</v>
      </c>
      <c r="F16" s="7">
        <f>'Plate 3'!N23</f>
        <v>0.62810765427355697</v>
      </c>
      <c r="G16" s="7">
        <f t="shared" si="0"/>
        <v>0.62525437911834991</v>
      </c>
      <c r="H16" s="7">
        <f t="shared" si="1"/>
        <v>7.9459800023379962E-3</v>
      </c>
      <c r="I16" s="7">
        <f t="shared" si="2"/>
        <v>25.010175164733997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0.29588307416515519</v>
      </c>
      <c r="E17" s="7">
        <f>'Plate 2'!N24</f>
        <v>0.30127680949877189</v>
      </c>
      <c r="F17" s="7">
        <f>'Plate 3'!N24</f>
        <v>0.29992461609995003</v>
      </c>
      <c r="G17" s="7">
        <f t="shared" si="0"/>
        <v>0.29902816658795905</v>
      </c>
      <c r="H17" s="7">
        <f t="shared" si="1"/>
        <v>2.8063876261019212E-3</v>
      </c>
      <c r="I17" s="7">
        <f t="shared" si="2"/>
        <v>11.961126663518362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0.17551869281063789</v>
      </c>
      <c r="E18" s="7">
        <f>'Plate 2'!N25</f>
        <v>0.17472835206760759</v>
      </c>
      <c r="F18" s="7">
        <f>'Plate 3'!N25</f>
        <v>0.16955053244194176</v>
      </c>
      <c r="G18" s="7">
        <f t="shared" si="0"/>
        <v>0.17326585910672909</v>
      </c>
      <c r="H18" s="7">
        <f t="shared" si="1"/>
        <v>3.2417431718264121E-3</v>
      </c>
      <c r="I18" s="7">
        <f t="shared" si="2"/>
        <v>6.9306343642691637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0.11670774192096235</v>
      </c>
      <c r="E19" s="7">
        <f>'Plate 2'!N26</f>
        <v>0.10977697512101001</v>
      </c>
      <c r="F19" s="7">
        <f>'Plate 3'!N26</f>
        <v>0.11207033299666226</v>
      </c>
      <c r="G19" s="7">
        <f t="shared" si="0"/>
        <v>0.11285168334621154</v>
      </c>
      <c r="H19" s="7">
        <f t="shared" si="1"/>
        <v>3.530830410170673E-3</v>
      </c>
      <c r="I19" s="7">
        <f t="shared" si="2"/>
        <v>4.5140673338484616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0.12432574074086851</v>
      </c>
      <c r="E20" s="7">
        <f>'Plate 2'!N27</f>
        <v>0.12685339347316713</v>
      </c>
      <c r="F20" s="7">
        <f>'Plate 3'!N27</f>
        <v>0.11688710948649016</v>
      </c>
      <c r="G20" s="7">
        <f t="shared" si="0"/>
        <v>0.12268874790017527</v>
      </c>
      <c r="H20" s="7">
        <f t="shared" si="1"/>
        <v>5.1808795871101029E-3</v>
      </c>
      <c r="I20" s="7">
        <f t="shared" si="2"/>
        <v>4.9075499160070111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9.4767905319632612E-2</v>
      </c>
      <c r="E21" s="7">
        <f>'Plate 2'!N28</f>
        <v>0.10032395781892303</v>
      </c>
      <c r="F21" s="7">
        <f>'Plate 3'!N28</f>
        <v>9.3445463902661077E-2</v>
      </c>
      <c r="G21" s="7">
        <f t="shared" si="0"/>
        <v>9.6179109013738898E-2</v>
      </c>
      <c r="H21" s="7">
        <f t="shared" si="1"/>
        <v>3.6499371965429241E-3</v>
      </c>
      <c r="I21" s="7">
        <f t="shared" si="2"/>
        <v>3.8471643605495558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5.424015159773185E-2</v>
      </c>
      <c r="E22" s="7">
        <f>'Plate 2'!N29</f>
        <v>5.4278615476499391E-2</v>
      </c>
      <c r="F22" s="7">
        <f>'Plate 3'!N29</f>
        <v>4.3350988408451016E-2</v>
      </c>
      <c r="G22" s="7">
        <f t="shared" si="0"/>
        <v>5.0623251827560757E-2</v>
      </c>
      <c r="H22" s="7">
        <f t="shared" si="1"/>
        <v>6.2979942279414386E-3</v>
      </c>
      <c r="I22" s="7">
        <f t="shared" si="2"/>
        <v>2.0249300731024302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2.6510635893273432E-2</v>
      </c>
      <c r="E23" s="7">
        <f>'Plate 2'!N30</f>
        <v>2.9578796074272141E-2</v>
      </c>
      <c r="F23" s="7">
        <f>'Plate 3'!N30</f>
        <v>2.1193816555242721E-2</v>
      </c>
      <c r="G23" s="7">
        <f t="shared" si="0"/>
        <v>2.5761082840929431E-2</v>
      </c>
      <c r="H23" s="7">
        <f t="shared" si="1"/>
        <v>4.2424453699893856E-3</v>
      </c>
      <c r="I23" s="7">
        <f t="shared" si="2"/>
        <v>1.0304433136371773</v>
      </c>
      <c r="J23">
        <f>SUM(I2:I23)</f>
        <v>1499.7979634473204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-2.5596476034884692E-2</v>
      </c>
      <c r="E24">
        <f>'Plate 2'!N31</f>
        <v>-1.9515906688179558E-2</v>
      </c>
      <c r="F24">
        <f>'Plate 3'!N31</f>
        <v>-3.2432961698174466E-2</v>
      </c>
      <c r="G24">
        <f t="shared" si="0"/>
        <v>-2.584844814041291E-2</v>
      </c>
      <c r="H24">
        <f t="shared" si="1"/>
        <v>6.4622128554606981E-3</v>
      </c>
      <c r="I24" s="7">
        <f t="shared" si="2"/>
        <v>-1.0339379256165164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-8.836878631091144E-3</v>
      </c>
      <c r="E25">
        <f>'Plate 2'!N32</f>
        <v>-4.269104588039278E-3</v>
      </c>
      <c r="F25">
        <f>'Plate 3'!N32</f>
        <v>-1.7340395363380407E-2</v>
      </c>
      <c r="G25">
        <f t="shared" si="0"/>
        <v>-1.0148792860836942E-2</v>
      </c>
      <c r="H25">
        <f t="shared" si="1"/>
        <v>6.633664134024022E-3</v>
      </c>
      <c r="I25" s="7">
        <f t="shared" si="2"/>
        <v>-0.40595171443347766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4.0527753721900761E-2</v>
      </c>
      <c r="E26">
        <f>'Plate 2'!N33</f>
        <v>3.6592325040336666E-2</v>
      </c>
      <c r="F26">
        <f>'Plate 3'!N33</f>
        <v>2.8579540506312152E-2</v>
      </c>
      <c r="G26">
        <f t="shared" si="0"/>
        <v>3.5233206422849855E-2</v>
      </c>
      <c r="H26">
        <f t="shared" si="1"/>
        <v>6.0889533027928249E-3</v>
      </c>
      <c r="I26" s="7">
        <f t="shared" si="2"/>
        <v>1.4093282569139942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0.13742869871110711</v>
      </c>
      <c r="E27">
        <f>'Plate 2'!N34</f>
        <v>0.13020768993519799</v>
      </c>
      <c r="F27">
        <f>'Plate 3'!N34</f>
        <v>0.11881382008242131</v>
      </c>
      <c r="G27">
        <f t="shared" si="0"/>
        <v>0.12881673624290882</v>
      </c>
      <c r="H27">
        <f t="shared" si="1"/>
        <v>9.3850674329354466E-3</v>
      </c>
      <c r="I27" s="7">
        <f t="shared" si="2"/>
        <v>5.1526694497163525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0.32818338916155732</v>
      </c>
      <c r="E28">
        <f>'Plate 2'!N35</f>
        <v>0.33177041369905247</v>
      </c>
      <c r="F28">
        <f>'Plate 3'!N35</f>
        <v>0.31919172205926155</v>
      </c>
      <c r="G28">
        <f t="shared" si="0"/>
        <v>0.32638184163995709</v>
      </c>
      <c r="H28">
        <f t="shared" si="1"/>
        <v>6.4799730668170493E-3</v>
      </c>
      <c r="I28" s="7">
        <f t="shared" si="2"/>
        <v>13.055273665598284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0.71852964869354885</v>
      </c>
      <c r="E29">
        <f>'Plate 2'!N36</f>
        <v>0.74129951810882033</v>
      </c>
      <c r="F29">
        <f>'Plate 3'!N36</f>
        <v>0.7520593692784614</v>
      </c>
      <c r="G29">
        <f t="shared" si="0"/>
        <v>0.73729617869361019</v>
      </c>
      <c r="H29">
        <f t="shared" si="1"/>
        <v>1.7119596533814938E-2</v>
      </c>
      <c r="I29" s="7">
        <f t="shared" si="2"/>
        <v>29.491847147744409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1.6491443845332852</v>
      </c>
      <c r="E30">
        <f>'Plate 2'!N37</f>
        <v>1.6460447547311445</v>
      </c>
      <c r="F30">
        <f>'Plate 3'!N37</f>
        <v>1.6762382184601061</v>
      </c>
      <c r="G30">
        <f t="shared" si="0"/>
        <v>1.6571424525748455</v>
      </c>
      <c r="H30">
        <f t="shared" si="1"/>
        <v>1.6609880562066023E-2</v>
      </c>
      <c r="I30" s="7">
        <f t="shared" si="2"/>
        <v>66.28569810299382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2.6208963140005146</v>
      </c>
      <c r="E31">
        <f>'Plate 2'!N38</f>
        <v>2.6572126700124477</v>
      </c>
      <c r="F31">
        <f>'Plate 3'!N38</f>
        <v>2.6530804905972021</v>
      </c>
      <c r="G31">
        <f t="shared" si="0"/>
        <v>2.6437298248700549</v>
      </c>
      <c r="H31">
        <f t="shared" si="1"/>
        <v>1.9882043170962135E-2</v>
      </c>
      <c r="I31" s="7">
        <f t="shared" si="2"/>
        <v>105.7491929948022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6.0657553803620798</v>
      </c>
      <c r="E32">
        <f>'Plate 2'!N39</f>
        <v>6.0676173637718254</v>
      </c>
      <c r="F32">
        <f>'Plate 3'!N39</f>
        <v>6.126618576628422</v>
      </c>
      <c r="G32">
        <f t="shared" si="0"/>
        <v>6.0866637735874418</v>
      </c>
      <c r="H32">
        <f t="shared" si="1"/>
        <v>3.4614396717076369E-2</v>
      </c>
      <c r="I32" s="7">
        <f t="shared" si="2"/>
        <v>243.46655094349768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9.2028472943994348</v>
      </c>
      <c r="E33">
        <f>'Plate 2'!N40</f>
        <v>9.4042275353665232</v>
      </c>
      <c r="F33">
        <f>'Plate 3'!N40</f>
        <v>9.3789060625602136</v>
      </c>
      <c r="G33">
        <f t="shared" si="0"/>
        <v>9.328660297442056</v>
      </c>
      <c r="H33">
        <f t="shared" si="1"/>
        <v>0.10969037353944217</v>
      </c>
      <c r="I33" s="7">
        <f t="shared" si="2"/>
        <v>373.14641189768224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6.9387780451233256</v>
      </c>
      <c r="E34">
        <f>'Plate 2'!N41</f>
        <v>7.0147487102325394</v>
      </c>
      <c r="F34">
        <f>'Plate 3'!N41</f>
        <v>6.9746923572707864</v>
      </c>
      <c r="G34">
        <f t="shared" si="0"/>
        <v>6.9760730375422169</v>
      </c>
      <c r="H34">
        <f t="shared" si="1"/>
        <v>3.8004147113085134E-2</v>
      </c>
      <c r="I34" s="7">
        <f t="shared" si="2"/>
        <v>279.04292150168868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4.6372282416532764</v>
      </c>
      <c r="E35">
        <f>'Plate 2'!N42</f>
        <v>4.6658263786849279</v>
      </c>
      <c r="F35">
        <f>'Plate 3'!N42</f>
        <v>4.7287900392803683</v>
      </c>
      <c r="G35">
        <f t="shared" si="0"/>
        <v>4.6772815532061918</v>
      </c>
      <c r="H35">
        <f t="shared" si="1"/>
        <v>4.6843424977904627E-2</v>
      </c>
      <c r="I35" s="7">
        <f t="shared" si="2"/>
        <v>187.09126212824768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1.9456368986040329</v>
      </c>
      <c r="E36">
        <f>'Plate 2'!N43</f>
        <v>1.9616535582040482</v>
      </c>
      <c r="F36">
        <f>'Plate 3'!N43</f>
        <v>1.9829063216458152</v>
      </c>
      <c r="G36">
        <f t="shared" si="0"/>
        <v>1.9633989261512987</v>
      </c>
      <c r="H36">
        <f t="shared" si="1"/>
        <v>1.8695914137059465E-2</v>
      </c>
      <c r="I36" s="7">
        <f t="shared" si="2"/>
        <v>78.535957046051948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0.90166634032409287</v>
      </c>
      <c r="E37">
        <f>'Plate 2'!N44</f>
        <v>0.90535510870632974</v>
      </c>
      <c r="F37">
        <f>'Plate 3'!N44</f>
        <v>0.91775648052854086</v>
      </c>
      <c r="G37">
        <f t="shared" si="0"/>
        <v>0.90825930985298786</v>
      </c>
      <c r="H37">
        <f t="shared" si="1"/>
        <v>8.42905339732084E-3</v>
      </c>
      <c r="I37" s="7">
        <f t="shared" si="2"/>
        <v>36.330372394119514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0.54240151597731845</v>
      </c>
      <c r="E38">
        <f>'Plate 2'!N45</f>
        <v>0.54126147455497986</v>
      </c>
      <c r="F38">
        <f>'Plate 3'!N45</f>
        <v>0.54365350648524124</v>
      </c>
      <c r="G38">
        <f t="shared" si="0"/>
        <v>0.54243883233917989</v>
      </c>
      <c r="H38">
        <f t="shared" si="1"/>
        <v>1.1964524946668086E-3</v>
      </c>
      <c r="I38" s="7">
        <f t="shared" si="2"/>
        <v>21.697553293567196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0.37114890250582805</v>
      </c>
      <c r="E39">
        <f>'Plate 2'!N46</f>
        <v>0.37171703520142002</v>
      </c>
      <c r="F39">
        <f>'Plate 3'!N46</f>
        <v>0.37378185561064431</v>
      </c>
      <c r="G39">
        <f t="shared" si="0"/>
        <v>0.37221593110596413</v>
      </c>
      <c r="H39">
        <f t="shared" si="1"/>
        <v>1.3855624690783731E-3</v>
      </c>
      <c r="I39" s="7">
        <f t="shared" si="2"/>
        <v>14.888637244238565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0.22153140568287108</v>
      </c>
      <c r="E40">
        <f>'Plate 2'!N47</f>
        <v>0.22687241525008733</v>
      </c>
      <c r="F40">
        <f>'Plate 3'!N47</f>
        <v>0.21739717890756546</v>
      </c>
      <c r="G40">
        <f t="shared" si="0"/>
        <v>0.22193366661350797</v>
      </c>
      <c r="H40">
        <f t="shared" si="1"/>
        <v>4.7504090696380494E-3</v>
      </c>
      <c r="I40" s="7">
        <f t="shared" si="2"/>
        <v>8.877346664540319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0.1124416625818149</v>
      </c>
      <c r="E41">
        <f>'Plate 2'!N48</f>
        <v>0.10794735886899318</v>
      </c>
      <c r="F41">
        <f>'Plate 3'!N48</f>
        <v>0.10211566158435129</v>
      </c>
      <c r="G41">
        <f t="shared" si="0"/>
        <v>0.10750156101171977</v>
      </c>
      <c r="H41">
        <f t="shared" si="1"/>
        <v>5.1774149869473519E-3</v>
      </c>
      <c r="I41" s="7">
        <f t="shared" si="2"/>
        <v>4.3000624404687908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0.12920125998560844</v>
      </c>
      <c r="E42">
        <f>'Plate 2'!N49</f>
        <v>0.1201448005491054</v>
      </c>
      <c r="F42">
        <f>'Plate 3'!N49</f>
        <v>0.12009829381304207</v>
      </c>
      <c r="G42">
        <f t="shared" si="0"/>
        <v>0.12314811811591864</v>
      </c>
      <c r="H42">
        <f t="shared" si="1"/>
        <v>5.2422262055417494E-3</v>
      </c>
      <c r="I42" s="7">
        <f t="shared" si="2"/>
        <v>4.9259247246367455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0.10726142338427871</v>
      </c>
      <c r="E43">
        <f>'Plate 2'!N50</f>
        <v>0.10581280657497354</v>
      </c>
      <c r="F43">
        <f>'Plate 3'!N50</f>
        <v>0.13133743895597383</v>
      </c>
      <c r="G43">
        <f t="shared" si="0"/>
        <v>0.11480388963840869</v>
      </c>
      <c r="H43">
        <f t="shared" si="1"/>
        <v>1.4336781802145173E-2</v>
      </c>
      <c r="I43" s="7">
        <f t="shared" si="2"/>
        <v>4.5921555855363474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8.4407426924560242E-2</v>
      </c>
      <c r="E44">
        <f>'Plate 2'!N51</f>
        <v>8.2027795298754702E-2</v>
      </c>
      <c r="F44">
        <f>'Plate 3'!N51</f>
        <v>8.1885200327074151E-2</v>
      </c>
      <c r="G44">
        <f t="shared" si="0"/>
        <v>8.2773474183463036E-2</v>
      </c>
      <c r="H44">
        <f t="shared" si="1"/>
        <v>1.4168396174555041E-3</v>
      </c>
      <c r="I44" s="7">
        <f t="shared" si="2"/>
        <v>3.3109389673385214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2.3768156318107213E-2</v>
      </c>
      <c r="E45">
        <f>'Plate 2'!N52</f>
        <v>2.5309691486232862E-2</v>
      </c>
      <c r="F45">
        <f>'Plate 3'!N52</f>
        <v>1.9588224391966755E-2</v>
      </c>
      <c r="G45">
        <f t="shared" si="0"/>
        <v>2.2888690732102274E-2</v>
      </c>
      <c r="H45">
        <f t="shared" si="1"/>
        <v>2.9603870043319867E-3</v>
      </c>
      <c r="I45" s="7">
        <f t="shared" si="2"/>
        <v>0.91554762928409095</v>
      </c>
      <c r="J45">
        <f>SUM(I24:I45)</f>
        <v>1480.8257624386169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-1.5235997639812317E-2</v>
      </c>
      <c r="E46" s="6">
        <f>'Plate 2'!N53</f>
        <v>-1.7076418352157112E-2</v>
      </c>
      <c r="F46" s="6">
        <f>'Plate 3'!N53</f>
        <v>-2.2799408718518682E-2</v>
      </c>
      <c r="G46" s="6">
        <f t="shared" si="0"/>
        <v>-1.8370608236829369E-2</v>
      </c>
      <c r="H46" s="6">
        <f t="shared" si="1"/>
        <v>3.9442987183484898E-3</v>
      </c>
      <c r="I46" s="7">
        <f t="shared" si="2"/>
        <v>-0.73482432947317478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-1.2188798111849853E-2</v>
      </c>
      <c r="E47" s="6">
        <f>'Plate 2'!N54</f>
        <v>-1.3417185848123445E-2</v>
      </c>
      <c r="F47" s="6">
        <f>'Plate 3'!N54</f>
        <v>-1.9588224391966755E-2</v>
      </c>
      <c r="G47" s="6">
        <f t="shared" si="0"/>
        <v>-1.506473611731335E-2</v>
      </c>
      <c r="H47" s="6">
        <f t="shared" si="1"/>
        <v>3.9653113037757771E-3</v>
      </c>
      <c r="I47" s="7">
        <f t="shared" si="2"/>
        <v>-0.60258944469253406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2.8338955610050908E-2</v>
      </c>
      <c r="E48" s="6">
        <f>'Plate 2'!N55</f>
        <v>2.5614627528235668E-2</v>
      </c>
      <c r="F48" s="6">
        <f>'Plate 3'!N55</f>
        <v>2.3762764016484261E-2</v>
      </c>
      <c r="G48" s="6">
        <f t="shared" si="0"/>
        <v>2.5905449051590281E-2</v>
      </c>
      <c r="H48" s="6">
        <f t="shared" si="1"/>
        <v>2.3019155597224315E-3</v>
      </c>
      <c r="I48" s="7">
        <f t="shared" si="2"/>
        <v>1.0362179620636112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0.13163901960797841</v>
      </c>
      <c r="E49" s="6">
        <f>'Plate 2'!N56</f>
        <v>0.1430150036993158</v>
      </c>
      <c r="F49" s="6">
        <f>'Plate 3'!N56</f>
        <v>0.12555730716818037</v>
      </c>
      <c r="G49" s="6">
        <f t="shared" si="0"/>
        <v>0.13340377682515819</v>
      </c>
      <c r="H49" s="6">
        <f t="shared" si="1"/>
        <v>8.8616346161414054E-3</v>
      </c>
      <c r="I49" s="7">
        <f t="shared" si="2"/>
        <v>5.3361510730063273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0.22061724582448236</v>
      </c>
      <c r="E50" s="6">
        <f>'Plate 2'!N57</f>
        <v>0.2299217756701154</v>
      </c>
      <c r="F50" s="6">
        <f>'Plate 3'!N57</f>
        <v>0.21514934987897913</v>
      </c>
      <c r="G50" s="6">
        <f t="shared" si="0"/>
        <v>0.22189612379119231</v>
      </c>
      <c r="H50" s="6">
        <f t="shared" si="1"/>
        <v>7.4687875574927917E-3</v>
      </c>
      <c r="I50" s="7">
        <f t="shared" si="2"/>
        <v>8.8758449516476929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0.63016086238263747</v>
      </c>
      <c r="E51" s="6">
        <f>'Plate 2'!N58</f>
        <v>0.63274228715582159</v>
      </c>
      <c r="F51" s="6">
        <f>'Plate 3'!N58</f>
        <v>0.63549337822462637</v>
      </c>
      <c r="G51" s="6">
        <f t="shared" si="0"/>
        <v>0.63279884258769514</v>
      </c>
      <c r="H51" s="6">
        <f t="shared" si="1"/>
        <v>2.6667077434397385E-3</v>
      </c>
      <c r="I51" s="7">
        <f t="shared" si="2"/>
        <v>25.311953703507804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1.1917597353861193</v>
      </c>
      <c r="E52" s="6">
        <f>'Plate 2'!N59</f>
        <v>1.2035825577850736</v>
      </c>
      <c r="F52" s="6">
        <f>'Plate 3'!N59</f>
        <v>1.1891015561221787</v>
      </c>
      <c r="G52" s="6">
        <f t="shared" si="0"/>
        <v>1.194814616431124</v>
      </c>
      <c r="H52" s="6">
        <f t="shared" si="1"/>
        <v>7.70870131342091E-3</v>
      </c>
      <c r="I52" s="7">
        <f t="shared" si="2"/>
        <v>47.792584657244959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2.8101274046869835</v>
      </c>
      <c r="E53" s="6">
        <f>'Plate 2'!N60</f>
        <v>2.7865055518216373</v>
      </c>
      <c r="F53" s="6">
        <f>'Plate 3'!N60</f>
        <v>2.8598807612271466</v>
      </c>
      <c r="G53" s="6">
        <f t="shared" si="0"/>
        <v>2.8188379059119222</v>
      </c>
      <c r="H53" s="6">
        <f t="shared" si="1"/>
        <v>3.7455105960574109E-2</v>
      </c>
      <c r="I53" s="7">
        <f t="shared" si="2"/>
        <v>112.75351623647688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6.5880453794548455</v>
      </c>
      <c r="E54" s="6">
        <f>'Plate 2'!N61</f>
        <v>6.5393534207501656</v>
      </c>
      <c r="F54" s="6">
        <f>'Plate 3'!N61</f>
        <v>6.5723309611538294</v>
      </c>
      <c r="G54" s="6">
        <f t="shared" si="0"/>
        <v>6.5665765871196129</v>
      </c>
      <c r="H54" s="6">
        <f t="shared" si="1"/>
        <v>2.485078119534288E-2</v>
      </c>
      <c r="I54" s="7">
        <f t="shared" si="2"/>
        <v>262.66306348478452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8.4416568523144129</v>
      </c>
      <c r="E55" s="6">
        <f>'Plate 2'!N62</f>
        <v>8.4656343980818889</v>
      </c>
      <c r="F55" s="6">
        <f>'Plate 3'!N62</f>
        <v>8.6345535356654768</v>
      </c>
      <c r="G55" s="6">
        <f t="shared" si="0"/>
        <v>8.5139482620205928</v>
      </c>
      <c r="H55" s="6">
        <f t="shared" si="1"/>
        <v>0.10513303333622527</v>
      </c>
      <c r="I55" s="7">
        <f t="shared" si="2"/>
        <v>340.5579304808237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5.8046103808156966</v>
      </c>
      <c r="E56" s="6">
        <f>'Plate 2'!N63</f>
        <v>5.7745738274071288</v>
      </c>
      <c r="F56" s="6">
        <f>'Plate 3'!N63</f>
        <v>5.8697238305042676</v>
      </c>
      <c r="G56" s="6">
        <f t="shared" si="0"/>
        <v>5.8163026795756982</v>
      </c>
      <c r="H56" s="6">
        <f t="shared" si="1"/>
        <v>4.864065336800303E-2</v>
      </c>
      <c r="I56" s="7">
        <f t="shared" si="2"/>
        <v>232.65210718302794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3.8775613993322344</v>
      </c>
      <c r="E57" s="6">
        <f>'Plate 2'!N64</f>
        <v>3.8144449494130948</v>
      </c>
      <c r="F57" s="6">
        <f>'Plate 3'!N64</f>
        <v>3.9083324438463505</v>
      </c>
      <c r="G57" s="6">
        <f t="shared" si="0"/>
        <v>3.8667795975305594</v>
      </c>
      <c r="H57" s="6">
        <f t="shared" si="1"/>
        <v>4.786335592399054E-2</v>
      </c>
      <c r="I57" s="7">
        <f t="shared" si="2"/>
        <v>154.67118390122238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1.6671228617482636</v>
      </c>
      <c r="E58" s="6">
        <f>'Plate 2'!N65</f>
        <v>1.6253091038749536</v>
      </c>
      <c r="F58" s="6">
        <f>'Plate 3'!N65</f>
        <v>1.6572922309334497</v>
      </c>
      <c r="G58" s="6">
        <f t="shared" si="0"/>
        <v>1.6499080655188891</v>
      </c>
      <c r="H58" s="6">
        <f t="shared" si="1"/>
        <v>2.186302840468685E-2</v>
      </c>
      <c r="I58" s="7">
        <f t="shared" si="2"/>
        <v>65.996322620755564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0.73955532543648983</v>
      </c>
      <c r="E59" s="6">
        <f>'Plate 2'!N66</f>
        <v>0.72879714038670529</v>
      </c>
      <c r="F59" s="6">
        <f>'Plate 3'!N66</f>
        <v>0.90202167732843641</v>
      </c>
      <c r="G59" s="6">
        <f t="shared" si="0"/>
        <v>0.7901247143838771</v>
      </c>
      <c r="H59" s="6">
        <f t="shared" si="1"/>
        <v>9.7054790574980884E-2</v>
      </c>
      <c r="I59" s="7">
        <f t="shared" si="2"/>
        <v>31.604988575355083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0.43757785221540973</v>
      </c>
      <c r="E60" s="6">
        <f>'Plate 2'!N67</f>
        <v>0.43453385985399795</v>
      </c>
      <c r="F60" s="6">
        <f>'Plate 3'!N67</f>
        <v>0.43415212094982059</v>
      </c>
      <c r="G60" s="6">
        <f t="shared" si="0"/>
        <v>0.43542127767307609</v>
      </c>
      <c r="H60" s="6">
        <f t="shared" si="1"/>
        <v>1.8773762183488451E-3</v>
      </c>
      <c r="I60" s="7">
        <f t="shared" si="2"/>
        <v>17.416851106923044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0.21330396695737244</v>
      </c>
      <c r="E61" s="6">
        <f>'Plate 2'!N68</f>
        <v>0.2137601654439667</v>
      </c>
      <c r="F61" s="6">
        <f>'Plate 3'!N68</f>
        <v>0.2074425074952545</v>
      </c>
      <c r="G61" s="6">
        <f t="shared" si="0"/>
        <v>0.21150221329886454</v>
      </c>
      <c r="H61" s="6">
        <f t="shared" si="1"/>
        <v>3.5231999196315184E-3</v>
      </c>
      <c r="I61" s="7">
        <f t="shared" si="2"/>
        <v>8.4600885319545824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0.12310686092968352</v>
      </c>
      <c r="E62" s="6">
        <f>'Plate 2'!N69</f>
        <v>0.11862012033909136</v>
      </c>
      <c r="F62" s="6">
        <f>'Plate 3'!N69</f>
        <v>0.11463928045790381</v>
      </c>
      <c r="G62" s="6">
        <f t="shared" si="0"/>
        <v>0.11878875390889292</v>
      </c>
      <c r="H62" s="6">
        <f t="shared" si="1"/>
        <v>4.2363082657148905E-3</v>
      </c>
      <c r="I62" s="7">
        <f t="shared" si="2"/>
        <v>4.7515501563557168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0.10238590413953877</v>
      </c>
      <c r="E63" s="6">
        <f>'Plate 2'!N70</f>
        <v>0.10520293449096792</v>
      </c>
      <c r="F63" s="6">
        <f>'Plate 3'!N70</f>
        <v>9.3124345470005893E-2</v>
      </c>
      <c r="G63" s="6">
        <f t="shared" si="0"/>
        <v>0.10023772803350421</v>
      </c>
      <c r="H63" s="6">
        <f t="shared" si="1"/>
        <v>6.3193412331689685E-3</v>
      </c>
      <c r="I63" s="7">
        <f t="shared" si="2"/>
        <v>4.0095091213401686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0.12432574074086851</v>
      </c>
      <c r="E64" s="6">
        <f>'Plate 2'!N71</f>
        <v>0.12441390513714468</v>
      </c>
      <c r="F64" s="6">
        <f>'Plate 3'!N71</f>
        <v>0.12009829381304207</v>
      </c>
      <c r="G64" s="6">
        <f t="shared" si="0"/>
        <v>0.12294597989701843</v>
      </c>
      <c r="H64" s="6">
        <f t="shared" si="1"/>
        <v>2.4665624388705608E-3</v>
      </c>
      <c r="I64" s="7">
        <f t="shared" si="2"/>
        <v>4.9178391958807373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9.4767905319632612E-2</v>
      </c>
      <c r="E65" s="6">
        <f>'Plate 2'!N72</f>
        <v>9.4225236978866922E-2</v>
      </c>
      <c r="F65" s="6">
        <f>'Plate 3'!N72</f>
        <v>8.5738621518936464E-2</v>
      </c>
      <c r="G65" s="6">
        <f t="shared" si="0"/>
        <v>9.1577254605812008E-2</v>
      </c>
      <c r="H65" s="6">
        <f t="shared" si="1"/>
        <v>5.0636794403265354E-3</v>
      </c>
      <c r="I65" s="7">
        <f t="shared" si="2"/>
        <v>3.6630901842324803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4.9059912400195659E-2</v>
      </c>
      <c r="E66" s="6">
        <f>'Plate 2'!N73</f>
        <v>5.0009510888460111E-2</v>
      </c>
      <c r="F66" s="6">
        <f>'Plate 3'!N73</f>
        <v>4.1103159379864668E-2</v>
      </c>
      <c r="G66" s="6">
        <f t="shared" si="0"/>
        <v>4.6724194222840153E-2</v>
      </c>
      <c r="H66" s="6">
        <f t="shared" si="1"/>
        <v>4.8910590726024567E-3</v>
      </c>
      <c r="I66" s="7">
        <f t="shared" si="2"/>
        <v>1.8689677689136062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3.230031499640211E-2</v>
      </c>
      <c r="E67" s="6">
        <f>'Plate 2'!N74</f>
        <v>2.4699819402227253E-2</v>
      </c>
      <c r="F67" s="6">
        <f>'Plate 3'!N74</f>
        <v>2.5689474612415417E-2</v>
      </c>
      <c r="G67" s="6">
        <f t="shared" ref="G67:G73" si="3">AVERAGE(D67:F67)</f>
        <v>2.7563203003681591E-2</v>
      </c>
      <c r="H67" s="6">
        <f t="shared" ref="H67:H73" si="4">STDEV(D67:F67)</f>
        <v>4.132193955085549E-3</v>
      </c>
      <c r="I67" s="7">
        <f t="shared" ref="I67:I89" si="5">G67*40</f>
        <v>1.1025281201472636</v>
      </c>
      <c r="J67">
        <f>SUM(I46:I67)</f>
        <v>1334.1048752414986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-1.9502076978959764E-2</v>
      </c>
      <c r="E68">
        <f>'Plate 2'!N75</f>
        <v>-1.9820842730182361E-2</v>
      </c>
      <c r="F68">
        <f>'Plate 3'!N75</f>
        <v>-2.9221777371622539E-2</v>
      </c>
      <c r="G68">
        <f t="shared" si="3"/>
        <v>-2.2848232360254888E-2</v>
      </c>
      <c r="H68">
        <f t="shared" si="4"/>
        <v>5.5219525450682086E-3</v>
      </c>
      <c r="I68" s="7">
        <f t="shared" si="5"/>
        <v>-0.91392929441019555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8.2274387254986509E-3</v>
      </c>
      <c r="E69">
        <f>'Plate 2'!N76</f>
        <v>3.6592325040336669E-3</v>
      </c>
      <c r="F69">
        <f>'Plate 3'!N76</f>
        <v>0</v>
      </c>
      <c r="G69">
        <f t="shared" si="3"/>
        <v>3.9622237431774397E-3</v>
      </c>
      <c r="H69">
        <f t="shared" si="4"/>
        <v>4.1220795435929084E-3</v>
      </c>
      <c r="I69" s="7">
        <f t="shared" si="5"/>
        <v>0.15848894972709759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2.1025676742940997E-2</v>
      </c>
      <c r="E70">
        <f>'Plate 2'!N77</f>
        <v>2.1955395024202001E-2</v>
      </c>
      <c r="F70">
        <f>'Plate 3'!N77</f>
        <v>1.7982632228690794E-2</v>
      </c>
      <c r="G70">
        <f t="shared" si="3"/>
        <v>2.032123466527793E-2</v>
      </c>
      <c r="H70">
        <f t="shared" si="4"/>
        <v>2.0779533291044334E-3</v>
      </c>
      <c r="I70" s="7">
        <f t="shared" si="5"/>
        <v>0.81284938661111727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0.1203643813545173</v>
      </c>
      <c r="E71">
        <f>'Plate 2'!N78</f>
        <v>0.11648556804507174</v>
      </c>
      <c r="F71">
        <f>'Plate 3'!N78</f>
        <v>0.11592375418852457</v>
      </c>
      <c r="G71">
        <f t="shared" si="3"/>
        <v>0.1175912345293712</v>
      </c>
      <c r="H71">
        <f t="shared" si="4"/>
        <v>2.41798804540376E-3</v>
      </c>
      <c r="I71" s="7">
        <f t="shared" si="5"/>
        <v>4.7036493811748485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0.31934651053046614</v>
      </c>
      <c r="E72">
        <f>'Plate 2'!N79</f>
        <v>0.32048778014494866</v>
      </c>
      <c r="F72">
        <f>'Plate 3'!N79</f>
        <v>0.3272196828756414</v>
      </c>
      <c r="G72">
        <f t="shared" si="3"/>
        <v>0.32235132451701876</v>
      </c>
      <c r="H72">
        <f t="shared" si="4"/>
        <v>4.2545633047603917E-3</v>
      </c>
      <c r="I72" s="7">
        <f t="shared" si="5"/>
        <v>12.894052980680751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0.52107111928158123</v>
      </c>
      <c r="E73">
        <f>'Plate 2'!N80</f>
        <v>0.5116826784807077</v>
      </c>
      <c r="F73">
        <f>'Plate 3'!N80</f>
        <v>0.5192485056034466</v>
      </c>
      <c r="G73">
        <f t="shared" si="3"/>
        <v>0.5173341011219118</v>
      </c>
      <c r="H73">
        <f t="shared" si="4"/>
        <v>4.9783946767072394E-3</v>
      </c>
      <c r="I73" s="7">
        <f t="shared" si="5"/>
        <v>20.693364044876471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0.95651593182741723</v>
      </c>
      <c r="E74">
        <f>'Plate 2'!N81</f>
        <v>0.94042275353665239</v>
      </c>
      <c r="F74">
        <f>'Plate 3'!N81</f>
        <v>0.95757516617778471</v>
      </c>
      <c r="G74">
        <f t="shared" ref="G74:G89" si="6">AVERAGE(D74:F74)</f>
        <v>0.95150461718061807</v>
      </c>
      <c r="H74">
        <f t="shared" ref="H74:H89" si="7">STDEV(D74:F74)</f>
        <v>9.6117777086154304E-3</v>
      </c>
      <c r="I74" s="7">
        <f t="shared" si="5"/>
        <v>38.060184687224719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2.1641211047589417</v>
      </c>
      <c r="E75">
        <f>'Plate 2'!N82</f>
        <v>2.1653508342619223</v>
      </c>
      <c r="F75">
        <f>'Plate 3'!N82</f>
        <v>2.2275985673290721</v>
      </c>
      <c r="G75">
        <f t="shared" si="6"/>
        <v>2.1856901687833123</v>
      </c>
      <c r="H75">
        <f t="shared" si="7"/>
        <v>3.629894571699465E-2</v>
      </c>
      <c r="I75" s="7">
        <f t="shared" si="5"/>
        <v>87.42760675133249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7.6694964919287241</v>
      </c>
      <c r="E76">
        <f>'Plate 2'!N83</f>
        <v>7.6294997709101953</v>
      </c>
      <c r="F76">
        <f>'Plate 3'!N83</f>
        <v>7.8311152171621847</v>
      </c>
      <c r="G76">
        <f t="shared" si="6"/>
        <v>7.7100371600003683</v>
      </c>
      <c r="H76">
        <f t="shared" si="7"/>
        <v>0.10674669253713963</v>
      </c>
      <c r="I76" s="7">
        <f t="shared" si="5"/>
        <v>308.40148640001473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13.00727590506057</v>
      </c>
      <c r="E77">
        <f>'Plate 2'!N84</f>
        <v>12.860372635426323</v>
      </c>
      <c r="F77">
        <f>'Plate 3'!N84</f>
        <v>13.14594639603828</v>
      </c>
      <c r="G77">
        <f t="shared" si="6"/>
        <v>13.004531645508392</v>
      </c>
      <c r="H77">
        <f t="shared" si="7"/>
        <v>0.14280665743543297</v>
      </c>
      <c r="I77" s="7">
        <f t="shared" si="5"/>
        <v>520.18126582033562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11.903884955985363</v>
      </c>
      <c r="E78">
        <f>'Plate 2'!N85</f>
        <v>11.785168151324429</v>
      </c>
      <c r="F78">
        <f>'Plate 3'!N85</f>
        <v>11.981570959230551</v>
      </c>
      <c r="G78">
        <f t="shared" si="6"/>
        <v>11.890208022180113</v>
      </c>
      <c r="H78">
        <f t="shared" si="7"/>
        <v>9.8913141832049245E-2</v>
      </c>
      <c r="I78" s="7">
        <f t="shared" si="5"/>
        <v>475.60832088720451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6.2348749541639963</v>
      </c>
      <c r="E79">
        <f>'Plate 2'!N86</f>
        <v>6.218865640605217</v>
      </c>
      <c r="F79">
        <f>'Plate 3'!N86</f>
        <v>6.337593386882884</v>
      </c>
      <c r="G79">
        <f t="shared" si="6"/>
        <v>6.263777993884033</v>
      </c>
      <c r="H79">
        <f t="shared" si="7"/>
        <v>6.4425217988276981E-2</v>
      </c>
      <c r="I79" s="7">
        <f t="shared" si="5"/>
        <v>250.55111975536133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2.9469466634924983</v>
      </c>
      <c r="E80">
        <f>'Plate 2'!N87</f>
        <v>2.9295205555209534</v>
      </c>
      <c r="F80">
        <f>'Plate 3'!N87</f>
        <v>2.9664920808686706</v>
      </c>
      <c r="G80">
        <f t="shared" si="6"/>
        <v>2.9476530999607071</v>
      </c>
      <c r="H80">
        <f t="shared" si="7"/>
        <v>1.8495883623037196E-2</v>
      </c>
      <c r="I80" s="7">
        <f t="shared" si="5"/>
        <v>117.90612399842828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1.375505866922256</v>
      </c>
      <c r="E81">
        <f>'Plate 2'!N88</f>
        <v>1.3743467413066448</v>
      </c>
      <c r="F81">
        <f>'Plate 3'!N88</f>
        <v>1.3804881419846735</v>
      </c>
      <c r="G81">
        <f t="shared" si="6"/>
        <v>1.3767802500711914</v>
      </c>
      <c r="H81">
        <f t="shared" si="7"/>
        <v>3.263010861112919E-3</v>
      </c>
      <c r="I81" s="7">
        <f t="shared" si="5"/>
        <v>55.071210002847657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0.64905349945600466</v>
      </c>
      <c r="E82">
        <f>'Plate 2'!N89</f>
        <v>0.66415069948211058</v>
      </c>
      <c r="F82">
        <f>'Plate 3'!N89</f>
        <v>0.6470536418002133</v>
      </c>
      <c r="G82">
        <f t="shared" si="6"/>
        <v>0.65341928024610951</v>
      </c>
      <c r="H82">
        <f t="shared" si="7"/>
        <v>9.347319229328117E-3</v>
      </c>
      <c r="I82" s="7">
        <f t="shared" si="5"/>
        <v>26.13677120984438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0.39918313816308271</v>
      </c>
      <c r="E83">
        <f>'Plate 2'!N90</f>
        <v>0.39001319772158832</v>
      </c>
      <c r="F83">
        <f>'Plate 3'!N90</f>
        <v>0.4225918573742336</v>
      </c>
      <c r="G83">
        <f t="shared" si="6"/>
        <v>0.40392939775296816</v>
      </c>
      <c r="H83">
        <f t="shared" si="7"/>
        <v>1.6799925632622885E-2</v>
      </c>
      <c r="I83" s="7">
        <f t="shared" si="5"/>
        <v>16.157175910118728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0.26998187817747427</v>
      </c>
      <c r="E84">
        <f>'Plate 2'!N91</f>
        <v>0.26895358904647454</v>
      </c>
      <c r="F84">
        <f>'Plate 3'!N91</f>
        <v>0.26845500969974112</v>
      </c>
      <c r="G84">
        <f t="shared" si="6"/>
        <v>0.26913015897456333</v>
      </c>
      <c r="H84">
        <f t="shared" si="7"/>
        <v>7.7859780484068803E-4</v>
      </c>
      <c r="I84" s="7">
        <f t="shared" si="5"/>
        <v>10.765206358982534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0.2492609213873295</v>
      </c>
      <c r="E85">
        <f>'Plate 2'!N92</f>
        <v>0.24516857777025569</v>
      </c>
      <c r="F85">
        <f>'Plate 3'!N92</f>
        <v>0.25175685120167107</v>
      </c>
      <c r="G85">
        <f t="shared" si="6"/>
        <v>0.24872878345308544</v>
      </c>
      <c r="H85">
        <f t="shared" si="7"/>
        <v>3.3262162869497252E-3</v>
      </c>
      <c r="I85" s="7">
        <f t="shared" si="5"/>
        <v>9.9491513381234178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0.27973291666695416</v>
      </c>
      <c r="E86">
        <f>'Plate 2'!N93</f>
        <v>0.28633494344063443</v>
      </c>
      <c r="F86">
        <f>'Plate 3'!N93</f>
        <v>0.28451093133250077</v>
      </c>
      <c r="G86">
        <f t="shared" si="6"/>
        <v>0.2835262638133631</v>
      </c>
      <c r="H86">
        <f t="shared" si="7"/>
        <v>3.4093792649881743E-3</v>
      </c>
      <c r="I86" s="7">
        <f t="shared" si="5"/>
        <v>11.341050552534524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0.20629540804305876</v>
      </c>
      <c r="E87">
        <f>'Plate 2'!N94</f>
        <v>0.21162561314994707</v>
      </c>
      <c r="F87">
        <f>'Plate 3'!N94</f>
        <v>0.2125804024177376</v>
      </c>
      <c r="G87">
        <f t="shared" si="6"/>
        <v>0.21016714120358115</v>
      </c>
      <c r="H87">
        <f t="shared" si="7"/>
        <v>3.3868339029524985E-3</v>
      </c>
      <c r="I87" s="7">
        <f t="shared" si="5"/>
        <v>8.4066856481432453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0.12523990059925724</v>
      </c>
      <c r="E88">
        <f>'Plate 2'!N95</f>
        <v>0.12166948075911943</v>
      </c>
      <c r="F88">
        <f>'Plate 3'!N95</f>
        <v>0.11881382008242131</v>
      </c>
      <c r="G88">
        <f t="shared" si="6"/>
        <v>0.12190773381359932</v>
      </c>
      <c r="H88">
        <f t="shared" si="7"/>
        <v>3.219658536349989E-3</v>
      </c>
      <c r="I88" s="7">
        <f t="shared" si="5"/>
        <v>4.8763093525439727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6.0943990559249268E-2</v>
      </c>
      <c r="E89">
        <f>'Plate 2'!N96</f>
        <v>6.0377336316555501E-2</v>
      </c>
      <c r="F89">
        <f>'Plate 3'!N96</f>
        <v>5.7801317877934688E-2</v>
      </c>
      <c r="G89">
        <f t="shared" si="6"/>
        <v>5.9707548251246488E-2</v>
      </c>
      <c r="H89">
        <f t="shared" si="7"/>
        <v>1.674980577437553E-3</v>
      </c>
      <c r="I89" s="7">
        <f t="shared" si="5"/>
        <v>2.3883019300498596</v>
      </c>
      <c r="J89">
        <f>SUM(I68:I89)</f>
        <v>1981.5764460517503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2023-03-10T23:50:41Z</dcterms:modified>
</cp:coreProperties>
</file>