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53C0E5F7-1B59-47BC-BE6B-E3FCF0045599}" xr6:coauthVersionLast="47" xr6:coauthVersionMax="47" xr10:uidLastSave="{00000000-0000-0000-0000-000000000000}"/>
  <bookViews>
    <workbookView xWindow="2160" yWindow="4335" windowWidth="17010" windowHeight="10425" firstSheet="1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Repeat" sheetId="11" r:id="rId7"/>
    <sheet name="Consolidated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" i="3" l="1"/>
  <c r="I57" i="3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I15" i="11"/>
  <c r="H15" i="11"/>
  <c r="G15" i="11"/>
  <c r="M14" i="11"/>
  <c r="L14" i="11"/>
  <c r="I14" i="11"/>
  <c r="H14" i="11"/>
  <c r="G14" i="11"/>
  <c r="M13" i="11"/>
  <c r="L13" i="11"/>
  <c r="I13" i="11"/>
  <c r="H13" i="11"/>
  <c r="G13" i="11"/>
  <c r="M12" i="11"/>
  <c r="L12" i="11"/>
  <c r="I12" i="11"/>
  <c r="H12" i="11"/>
  <c r="G12" i="11"/>
  <c r="M11" i="11"/>
  <c r="I11" i="11"/>
  <c r="H11" i="11"/>
  <c r="G11" i="11"/>
  <c r="M10" i="11"/>
  <c r="I10" i="11"/>
  <c r="I16" i="11" s="1"/>
  <c r="H10" i="11"/>
  <c r="G10" i="11"/>
  <c r="M9" i="11"/>
  <c r="I9" i="11"/>
  <c r="H9" i="11"/>
  <c r="G9" i="11"/>
  <c r="N30" i="11" l="1"/>
  <c r="O30" i="11" s="1"/>
  <c r="N38" i="11"/>
  <c r="O38" i="11" s="1"/>
  <c r="N54" i="11"/>
  <c r="O54" i="11" s="1"/>
  <c r="N62" i="11"/>
  <c r="O62" i="11" s="1"/>
  <c r="N78" i="11"/>
  <c r="O78" i="11" s="1"/>
  <c r="N94" i="11"/>
  <c r="O94" i="11" s="1"/>
  <c r="N22" i="11"/>
  <c r="O22" i="11" s="1"/>
  <c r="N46" i="11"/>
  <c r="O46" i="11" s="1"/>
  <c r="N70" i="11"/>
  <c r="O70" i="11" s="1"/>
  <c r="N86" i="11"/>
  <c r="O86" i="11" s="1"/>
  <c r="N31" i="11"/>
  <c r="O31" i="11" s="1"/>
  <c r="N55" i="11"/>
  <c r="O55" i="11" s="1"/>
  <c r="N63" i="11"/>
  <c r="O63" i="11" s="1"/>
  <c r="N87" i="11"/>
  <c r="O87" i="11" s="1"/>
  <c r="N95" i="11"/>
  <c r="O95" i="11" s="1"/>
  <c r="N23" i="11"/>
  <c r="O23" i="11" s="1"/>
  <c r="N47" i="11"/>
  <c r="O47" i="11" s="1"/>
  <c r="N71" i="11"/>
  <c r="O71" i="11" s="1"/>
  <c r="N12" i="11"/>
  <c r="O12" i="11" s="1"/>
  <c r="N39" i="11"/>
  <c r="O39" i="11" s="1"/>
  <c r="N79" i="11"/>
  <c r="O79" i="11" s="1"/>
  <c r="N65" i="11"/>
  <c r="O65" i="11" s="1"/>
  <c r="N49" i="11"/>
  <c r="O49" i="11" s="1"/>
  <c r="N33" i="11"/>
  <c r="O33" i="11" s="1"/>
  <c r="N14" i="11"/>
  <c r="O14" i="11" s="1"/>
  <c r="N15" i="11"/>
  <c r="O15" i="11" s="1"/>
  <c r="N29" i="11"/>
  <c r="O29" i="11" s="1"/>
  <c r="N61" i="11"/>
  <c r="O61" i="11" s="1"/>
  <c r="N41" i="11"/>
  <c r="O41" i="11" s="1"/>
  <c r="N21" i="11"/>
  <c r="O21" i="11" s="1"/>
  <c r="N69" i="11"/>
  <c r="O69" i="11" s="1"/>
  <c r="N37" i="11"/>
  <c r="O37" i="11" s="1"/>
  <c r="N17" i="11"/>
  <c r="O17" i="11" s="1"/>
  <c r="N45" i="11"/>
  <c r="O45" i="11" s="1"/>
  <c r="N53" i="11"/>
  <c r="O53" i="11" s="1"/>
  <c r="N93" i="11"/>
  <c r="O93" i="11" s="1"/>
  <c r="N89" i="11"/>
  <c r="O89" i="11" s="1"/>
  <c r="N85" i="11"/>
  <c r="O85" i="11" s="1"/>
  <c r="N81" i="11"/>
  <c r="O81" i="11" s="1"/>
  <c r="N77" i="11"/>
  <c r="O77" i="11" s="1"/>
  <c r="N73" i="11"/>
  <c r="O73" i="11" s="1"/>
  <c r="N57" i="11"/>
  <c r="O57" i="11" s="1"/>
  <c r="N25" i="11"/>
  <c r="O25" i="11" s="1"/>
  <c r="N9" i="11"/>
  <c r="O9" i="11" s="1"/>
  <c r="N24" i="11"/>
  <c r="O24" i="11" s="1"/>
  <c r="N48" i="11"/>
  <c r="O48" i="11" s="1"/>
  <c r="N72" i="11"/>
  <c r="O72" i="11" s="1"/>
  <c r="N96" i="11"/>
  <c r="O96" i="11" s="1"/>
  <c r="N26" i="11"/>
  <c r="O26" i="11" s="1"/>
  <c r="N50" i="11"/>
  <c r="O50" i="11" s="1"/>
  <c r="N74" i="11"/>
  <c r="O74" i="11" s="1"/>
  <c r="N90" i="11"/>
  <c r="O90" i="11" s="1"/>
  <c r="N27" i="11"/>
  <c r="O27" i="11" s="1"/>
  <c r="N43" i="11"/>
  <c r="O43" i="11" s="1"/>
  <c r="N67" i="11"/>
  <c r="O67" i="11" s="1"/>
  <c r="N83" i="11"/>
  <c r="O83" i="11" s="1"/>
  <c r="N28" i="11"/>
  <c r="O28" i="11" s="1"/>
  <c r="N44" i="11"/>
  <c r="O44" i="11" s="1"/>
  <c r="N52" i="11"/>
  <c r="O52" i="11" s="1"/>
  <c r="N60" i="11"/>
  <c r="O60" i="11" s="1"/>
  <c r="N68" i="11"/>
  <c r="O68" i="11" s="1"/>
  <c r="N84" i="11"/>
  <c r="O84" i="11" s="1"/>
  <c r="N92" i="11"/>
  <c r="O92" i="11" s="1"/>
  <c r="N32" i="11"/>
  <c r="O32" i="11" s="1"/>
  <c r="N56" i="11"/>
  <c r="O56" i="11" s="1"/>
  <c r="N80" i="11"/>
  <c r="O80" i="11" s="1"/>
  <c r="N18" i="11"/>
  <c r="O18" i="11" s="1"/>
  <c r="N34" i="11"/>
  <c r="O34" i="11" s="1"/>
  <c r="N58" i="11"/>
  <c r="O58" i="11" s="1"/>
  <c r="N82" i="11"/>
  <c r="O82" i="11" s="1"/>
  <c r="N35" i="11"/>
  <c r="O35" i="11" s="1"/>
  <c r="N59" i="11"/>
  <c r="O59" i="11" s="1"/>
  <c r="N75" i="11"/>
  <c r="O75" i="11" s="1"/>
  <c r="N36" i="11"/>
  <c r="O36" i="11" s="1"/>
  <c r="N76" i="11"/>
  <c r="O76" i="11" s="1"/>
  <c r="N16" i="11"/>
  <c r="O16" i="11" s="1"/>
  <c r="N40" i="11"/>
  <c r="O40" i="11" s="1"/>
  <c r="N64" i="11"/>
  <c r="O64" i="11" s="1"/>
  <c r="N88" i="11"/>
  <c r="O88" i="11" s="1"/>
  <c r="N13" i="11"/>
  <c r="O13" i="11" s="1"/>
  <c r="N42" i="11"/>
  <c r="O42" i="11" s="1"/>
  <c r="N66" i="11"/>
  <c r="O66" i="11" s="1"/>
  <c r="N10" i="11"/>
  <c r="O10" i="11" s="1"/>
  <c r="N19" i="11"/>
  <c r="O19" i="11" s="1"/>
  <c r="N51" i="11"/>
  <c r="O51" i="11" s="1"/>
  <c r="N91" i="11"/>
  <c r="O91" i="11" s="1"/>
  <c r="N20" i="11"/>
  <c r="O20" i="11" s="1"/>
  <c r="N11" i="11"/>
  <c r="O11" i="11" s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G15" i="6" s="1"/>
  <c r="M9" i="5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G9" i="6" l="1"/>
  <c r="G10" i="1"/>
  <c r="G10" i="6" s="1"/>
  <c r="G11" i="1" l="1"/>
  <c r="G11" i="5" s="1"/>
  <c r="G10" i="5"/>
  <c r="G12" i="1" l="1"/>
  <c r="G13" i="1" s="1"/>
  <c r="G11" i="6"/>
  <c r="G12" i="5"/>
  <c r="G12" i="6" l="1"/>
  <c r="G13" i="6"/>
  <c r="G14" i="1"/>
  <c r="I16" i="1" s="1"/>
  <c r="G13" i="5"/>
  <c r="N89" i="1" l="1"/>
  <c r="N93" i="1"/>
  <c r="N40" i="1"/>
  <c r="N43" i="1"/>
  <c r="N15" i="1"/>
  <c r="N59" i="1"/>
  <c r="N24" i="1"/>
  <c r="N36" i="1"/>
  <c r="N18" i="1"/>
  <c r="N25" i="1"/>
  <c r="N20" i="1"/>
  <c r="N41" i="1"/>
  <c r="N83" i="1"/>
  <c r="N11" i="1"/>
  <c r="N32" i="1"/>
  <c r="N42" i="1"/>
  <c r="N84" i="1"/>
  <c r="N66" i="1"/>
  <c r="N13" i="1"/>
  <c r="N39" i="1"/>
  <c r="N16" i="1"/>
  <c r="N44" i="1"/>
  <c r="N73" i="1"/>
  <c r="N21" i="1"/>
  <c r="N26" i="1"/>
  <c r="N27" i="1"/>
  <c r="N61" i="1"/>
  <c r="N51" i="1"/>
  <c r="N77" i="1"/>
  <c r="N65" i="1"/>
  <c r="N54" i="1"/>
  <c r="N70" i="1"/>
  <c r="N34" i="1"/>
  <c r="N91" i="1"/>
  <c r="N49" i="1"/>
  <c r="N28" i="1"/>
  <c r="N81" i="1"/>
  <c r="N88" i="1"/>
  <c r="N64" i="1"/>
  <c r="N19" i="1"/>
  <c r="N52" i="1"/>
  <c r="N68" i="1"/>
  <c r="N46" i="1"/>
  <c r="N92" i="1"/>
  <c r="N62" i="1"/>
  <c r="N90" i="1"/>
  <c r="N30" i="1"/>
  <c r="N95" i="1"/>
  <c r="N63" i="1"/>
  <c r="N29" i="1"/>
  <c r="N9" i="1"/>
  <c r="N45" i="1"/>
  <c r="N23" i="1"/>
  <c r="N69" i="1"/>
  <c r="N87" i="1"/>
  <c r="N10" i="1"/>
  <c r="N78" i="1"/>
  <c r="N56" i="1"/>
  <c r="N58" i="1"/>
  <c r="N47" i="1"/>
  <c r="N80" i="1"/>
  <c r="N76" i="1"/>
  <c r="N38" i="1"/>
  <c r="N75" i="1"/>
  <c r="N82" i="1"/>
  <c r="N94" i="1"/>
  <c r="N57" i="1"/>
  <c r="N31" i="1"/>
  <c r="N50" i="1"/>
  <c r="N74" i="1"/>
  <c r="N85" i="1"/>
  <c r="N60" i="1"/>
  <c r="N71" i="1"/>
  <c r="N35" i="1"/>
  <c r="N79" i="1"/>
  <c r="N55" i="1"/>
  <c r="N14" i="1"/>
  <c r="N48" i="1"/>
  <c r="N12" i="1"/>
  <c r="N72" i="1"/>
  <c r="N22" i="1"/>
  <c r="N67" i="1"/>
  <c r="N96" i="1"/>
  <c r="N33" i="1"/>
  <c r="N17" i="1"/>
  <c r="N37" i="1"/>
  <c r="N53" i="1"/>
  <c r="N86" i="1"/>
  <c r="G14" i="5"/>
  <c r="I16" i="5" s="1"/>
  <c r="G14" i="6"/>
  <c r="I16" i="6" s="1"/>
  <c r="N18" i="6" l="1"/>
  <c r="N34" i="6"/>
  <c r="N50" i="6"/>
  <c r="N66" i="6"/>
  <c r="N82" i="6"/>
  <c r="N20" i="6"/>
  <c r="N36" i="6"/>
  <c r="N52" i="6"/>
  <c r="N68" i="6"/>
  <c r="N84" i="6"/>
  <c r="N26" i="6"/>
  <c r="N92" i="6"/>
  <c r="N15" i="6"/>
  <c r="N35" i="6"/>
  <c r="N21" i="6"/>
  <c r="N37" i="6"/>
  <c r="N53" i="6"/>
  <c r="N69" i="6"/>
  <c r="N85" i="6"/>
  <c r="N89" i="6"/>
  <c r="N90" i="6"/>
  <c r="N61" i="6"/>
  <c r="N95" i="6"/>
  <c r="N96" i="6"/>
  <c r="N22" i="6"/>
  <c r="N38" i="6"/>
  <c r="N54" i="6"/>
  <c r="N70" i="6"/>
  <c r="N86" i="6"/>
  <c r="N73" i="6"/>
  <c r="N74" i="6"/>
  <c r="N93" i="6"/>
  <c r="N94" i="6"/>
  <c r="N32" i="6"/>
  <c r="N23" i="6"/>
  <c r="N39" i="6"/>
  <c r="N55" i="6"/>
  <c r="N71" i="6"/>
  <c r="N87" i="6"/>
  <c r="N57" i="6"/>
  <c r="N60" i="6"/>
  <c r="N62" i="6"/>
  <c r="N63" i="6"/>
  <c r="N79" i="6"/>
  <c r="N33" i="6"/>
  <c r="N19" i="6"/>
  <c r="N24" i="6"/>
  <c r="N40" i="6"/>
  <c r="N56" i="6"/>
  <c r="N72" i="6"/>
  <c r="N88" i="6"/>
  <c r="N41" i="6"/>
  <c r="N10" i="6"/>
  <c r="N58" i="6"/>
  <c r="N76" i="6"/>
  <c r="N14" i="6"/>
  <c r="N81" i="6"/>
  <c r="N83" i="6"/>
  <c r="N25" i="6"/>
  <c r="N42" i="6"/>
  <c r="N44" i="6"/>
  <c r="N78" i="6"/>
  <c r="N47" i="6"/>
  <c r="N16" i="6"/>
  <c r="N11" i="6"/>
  <c r="N27" i="6"/>
  <c r="N43" i="6"/>
  <c r="N59" i="6"/>
  <c r="N75" i="6"/>
  <c r="N91" i="6"/>
  <c r="N28" i="6"/>
  <c r="N30" i="6"/>
  <c r="N31" i="6"/>
  <c r="N80" i="6"/>
  <c r="N9" i="6"/>
  <c r="N51" i="6"/>
  <c r="N12" i="6"/>
  <c r="N48" i="6"/>
  <c r="N49" i="6"/>
  <c r="N13" i="6"/>
  <c r="N29" i="6"/>
  <c r="N45" i="6"/>
  <c r="N77" i="6"/>
  <c r="N64" i="6"/>
  <c r="N67" i="6"/>
  <c r="N46" i="6"/>
  <c r="N65" i="6"/>
  <c r="N17" i="6"/>
  <c r="N10" i="5"/>
  <c r="N26" i="5"/>
  <c r="N42" i="5"/>
  <c r="N58" i="5"/>
  <c r="N74" i="5"/>
  <c r="N90" i="5"/>
  <c r="N12" i="5"/>
  <c r="N28" i="5"/>
  <c r="N44" i="5"/>
  <c r="N60" i="5"/>
  <c r="N76" i="5"/>
  <c r="N92" i="5"/>
  <c r="N18" i="5"/>
  <c r="N86" i="5"/>
  <c r="N40" i="5"/>
  <c r="N73" i="5"/>
  <c r="N13" i="5"/>
  <c r="N29" i="5"/>
  <c r="N45" i="5"/>
  <c r="N61" i="5"/>
  <c r="N77" i="5"/>
  <c r="N93" i="5"/>
  <c r="N34" i="5"/>
  <c r="N39" i="5"/>
  <c r="N25" i="5"/>
  <c r="N91" i="5"/>
  <c r="N14" i="5"/>
  <c r="N30" i="5"/>
  <c r="N46" i="5"/>
  <c r="N62" i="5"/>
  <c r="N78" i="5"/>
  <c r="N94" i="5"/>
  <c r="N66" i="5"/>
  <c r="N71" i="5"/>
  <c r="N89" i="5"/>
  <c r="N59" i="5"/>
  <c r="N15" i="5"/>
  <c r="N31" i="5"/>
  <c r="N47" i="5"/>
  <c r="N63" i="5"/>
  <c r="N79" i="5"/>
  <c r="N95" i="5"/>
  <c r="N50" i="5"/>
  <c r="N88" i="5"/>
  <c r="N16" i="5"/>
  <c r="N32" i="5"/>
  <c r="N48" i="5"/>
  <c r="N64" i="5"/>
  <c r="N80" i="5"/>
  <c r="N96" i="5"/>
  <c r="N82" i="5"/>
  <c r="N24" i="5"/>
  <c r="N43" i="5"/>
  <c r="N17" i="5"/>
  <c r="N33" i="5"/>
  <c r="N49" i="5"/>
  <c r="N65" i="5"/>
  <c r="N81" i="5"/>
  <c r="N9" i="5"/>
  <c r="N57" i="5"/>
  <c r="N19" i="5"/>
  <c r="N35" i="5"/>
  <c r="N51" i="5"/>
  <c r="N67" i="5"/>
  <c r="N83" i="5"/>
  <c r="N84" i="5"/>
  <c r="N56" i="5"/>
  <c r="N20" i="5"/>
  <c r="N36" i="5"/>
  <c r="N52" i="5"/>
  <c r="N68" i="5"/>
  <c r="N87" i="5"/>
  <c r="N11" i="5"/>
  <c r="N21" i="5"/>
  <c r="N37" i="5"/>
  <c r="N53" i="5"/>
  <c r="N69" i="5"/>
  <c r="N85" i="5"/>
  <c r="N55" i="5"/>
  <c r="N41" i="5"/>
  <c r="N22" i="5"/>
  <c r="N38" i="5"/>
  <c r="N54" i="5"/>
  <c r="N70" i="5"/>
  <c r="N72" i="5"/>
  <c r="N27" i="5"/>
  <c r="N23" i="5"/>
  <c r="N75" i="5"/>
  <c r="D69" i="3"/>
  <c r="O76" i="1"/>
  <c r="O12" i="1"/>
  <c r="D5" i="3"/>
  <c r="O54" i="1"/>
  <c r="D47" i="3"/>
  <c r="D76" i="3"/>
  <c r="O83" i="1"/>
  <c r="O51" i="1"/>
  <c r="D44" i="3"/>
  <c r="O41" i="1"/>
  <c r="D34" i="3"/>
  <c r="O42" i="1"/>
  <c r="D35" i="3"/>
  <c r="O11" i="1"/>
  <c r="D4" i="3"/>
  <c r="D73" i="3"/>
  <c r="O80" i="1"/>
  <c r="O55" i="1"/>
  <c r="D48" i="3"/>
  <c r="O46" i="1"/>
  <c r="D39" i="3"/>
  <c r="D28" i="3"/>
  <c r="O35" i="1"/>
  <c r="O26" i="1"/>
  <c r="D19" i="3"/>
  <c r="D17" i="3"/>
  <c r="O24" i="1"/>
  <c r="O30" i="1"/>
  <c r="D23" i="3"/>
  <c r="D41" i="3"/>
  <c r="O48" i="1"/>
  <c r="O61" i="1"/>
  <c r="D54" i="3"/>
  <c r="O27" i="1"/>
  <c r="D20" i="3"/>
  <c r="O78" i="1"/>
  <c r="D71" i="3"/>
  <c r="O10" i="1"/>
  <c r="D3" i="3"/>
  <c r="O44" i="1"/>
  <c r="D37" i="3"/>
  <c r="O59" i="1"/>
  <c r="D52" i="3"/>
  <c r="O95" i="1"/>
  <c r="D88" i="3"/>
  <c r="D45" i="3"/>
  <c r="O52" i="1"/>
  <c r="O60" i="1"/>
  <c r="D53" i="3"/>
  <c r="O85" i="1"/>
  <c r="D78" i="3"/>
  <c r="O50" i="1"/>
  <c r="D43" i="3"/>
  <c r="D9" i="3"/>
  <c r="O16" i="1"/>
  <c r="O15" i="1"/>
  <c r="D8" i="3"/>
  <c r="D65" i="3"/>
  <c r="O72" i="1"/>
  <c r="O18" i="1"/>
  <c r="D11" i="3"/>
  <c r="O73" i="1"/>
  <c r="D66" i="3"/>
  <c r="O31" i="1"/>
  <c r="D24" i="3"/>
  <c r="O39" i="1"/>
  <c r="D32" i="3"/>
  <c r="O43" i="1"/>
  <c r="D36" i="3"/>
  <c r="O75" i="1"/>
  <c r="D68" i="3"/>
  <c r="O32" i="1"/>
  <c r="D25" i="3"/>
  <c r="O14" i="1"/>
  <c r="D7" i="3"/>
  <c r="D70" i="3"/>
  <c r="O77" i="1"/>
  <c r="O47" i="1"/>
  <c r="D40" i="3"/>
  <c r="O58" i="1"/>
  <c r="D51" i="3"/>
  <c r="O56" i="1"/>
  <c r="D49" i="3"/>
  <c r="O36" i="1"/>
  <c r="D29" i="3"/>
  <c r="O37" i="1"/>
  <c r="D30" i="3"/>
  <c r="O69" i="1"/>
  <c r="D62" i="3"/>
  <c r="O81" i="1"/>
  <c r="D74" i="3"/>
  <c r="O9" i="1"/>
  <c r="D2" i="3"/>
  <c r="O49" i="1"/>
  <c r="D42" i="3"/>
  <c r="O13" i="1"/>
  <c r="D6" i="3"/>
  <c r="O40" i="1"/>
  <c r="D33" i="3"/>
  <c r="O38" i="1"/>
  <c r="D31" i="3"/>
  <c r="O65" i="1"/>
  <c r="D58" i="3"/>
  <c r="O62" i="1"/>
  <c r="D55" i="3"/>
  <c r="D13" i="3"/>
  <c r="O20" i="1"/>
  <c r="O68" i="1"/>
  <c r="D61" i="3"/>
  <c r="O86" i="1"/>
  <c r="D79" i="3"/>
  <c r="O19" i="1"/>
  <c r="D12" i="3"/>
  <c r="O53" i="1"/>
  <c r="D46" i="3"/>
  <c r="D80" i="3"/>
  <c r="O87" i="1"/>
  <c r="D81" i="3"/>
  <c r="O88" i="1"/>
  <c r="O17" i="1"/>
  <c r="D10" i="3"/>
  <c r="O33" i="1"/>
  <c r="D26" i="3"/>
  <c r="O45" i="1"/>
  <c r="D38" i="3"/>
  <c r="O57" i="1"/>
  <c r="D50" i="3"/>
  <c r="D60" i="3"/>
  <c r="O67" i="1"/>
  <c r="D87" i="3"/>
  <c r="O94" i="1"/>
  <c r="O29" i="1"/>
  <c r="D22" i="3"/>
  <c r="O91" i="1"/>
  <c r="D84" i="3"/>
  <c r="O66" i="1"/>
  <c r="D59" i="3"/>
  <c r="O93" i="1"/>
  <c r="D86" i="3"/>
  <c r="O70" i="1"/>
  <c r="D63" i="3"/>
  <c r="O90" i="1"/>
  <c r="D83" i="3"/>
  <c r="O92" i="1"/>
  <c r="D85" i="3"/>
  <c r="O79" i="1"/>
  <c r="D72" i="3"/>
  <c r="O25" i="1"/>
  <c r="D18" i="3"/>
  <c r="O71" i="1"/>
  <c r="D64" i="3"/>
  <c r="O21" i="1"/>
  <c r="D14" i="3"/>
  <c r="D57" i="3"/>
  <c r="O64" i="1"/>
  <c r="O74" i="1"/>
  <c r="D67" i="3"/>
  <c r="O23" i="1"/>
  <c r="D16" i="3"/>
  <c r="D21" i="3"/>
  <c r="O28" i="1"/>
  <c r="D89" i="3"/>
  <c r="O96" i="1"/>
  <c r="O22" i="1"/>
  <c r="D15" i="3"/>
  <c r="O82" i="1"/>
  <c r="D75" i="3"/>
  <c r="O63" i="1"/>
  <c r="D56" i="3"/>
  <c r="O34" i="1"/>
  <c r="D27" i="3"/>
  <c r="O84" i="1"/>
  <c r="D77" i="3"/>
  <c r="O89" i="1"/>
  <c r="D82" i="3"/>
  <c r="O40" i="6" l="1"/>
  <c r="F33" i="3"/>
  <c r="O68" i="5"/>
  <c r="E61" i="3"/>
  <c r="O27" i="5"/>
  <c r="E20" i="3"/>
  <c r="O52" i="5"/>
  <c r="E45" i="3"/>
  <c r="O17" i="5"/>
  <c r="E10" i="3"/>
  <c r="O31" i="5"/>
  <c r="E24" i="3"/>
  <c r="O93" i="5"/>
  <c r="E86" i="3"/>
  <c r="O90" i="5"/>
  <c r="E83" i="3"/>
  <c r="O48" i="6"/>
  <c r="F41" i="3"/>
  <c r="O78" i="6"/>
  <c r="F71" i="3"/>
  <c r="O19" i="6"/>
  <c r="F12" i="3"/>
  <c r="O73" i="6"/>
  <c r="F66" i="3"/>
  <c r="O35" i="6"/>
  <c r="F28" i="3"/>
  <c r="O75" i="5"/>
  <c r="E68" i="3"/>
  <c r="O21" i="6"/>
  <c r="F14" i="3"/>
  <c r="O72" i="5"/>
  <c r="E65" i="3"/>
  <c r="H65" i="3" s="1"/>
  <c r="O36" i="5"/>
  <c r="E29" i="3"/>
  <c r="O43" i="5"/>
  <c r="E36" i="3"/>
  <c r="O15" i="5"/>
  <c r="E8" i="3"/>
  <c r="O77" i="5"/>
  <c r="E70" i="3"/>
  <c r="O74" i="5"/>
  <c r="E67" i="3"/>
  <c r="G67" i="3" s="1"/>
  <c r="I67" i="3" s="1"/>
  <c r="O12" i="6"/>
  <c r="F5" i="3"/>
  <c r="O44" i="6"/>
  <c r="F37" i="3"/>
  <c r="O33" i="6"/>
  <c r="F26" i="3"/>
  <c r="H26" i="3" s="1"/>
  <c r="O86" i="6"/>
  <c r="F79" i="3"/>
  <c r="O15" i="6"/>
  <c r="F8" i="3"/>
  <c r="G8" i="3" s="1"/>
  <c r="I8" i="3" s="1"/>
  <c r="O13" i="6"/>
  <c r="F6" i="3"/>
  <c r="O33" i="5"/>
  <c r="E26" i="3"/>
  <c r="G26" i="3"/>
  <c r="I26" i="3" s="1"/>
  <c r="O70" i="5"/>
  <c r="E63" i="3"/>
  <c r="O20" i="5"/>
  <c r="E13" i="3"/>
  <c r="G13" i="3" s="1"/>
  <c r="I13" i="3" s="1"/>
  <c r="E17" i="3"/>
  <c r="O24" i="5"/>
  <c r="E52" i="3"/>
  <c r="O59" i="5"/>
  <c r="E54" i="3"/>
  <c r="O61" i="5"/>
  <c r="O58" i="5"/>
  <c r="E51" i="3"/>
  <c r="O51" i="6"/>
  <c r="F44" i="3"/>
  <c r="O42" i="6"/>
  <c r="F35" i="3"/>
  <c r="O79" i="6"/>
  <c r="F72" i="3"/>
  <c r="O70" i="6"/>
  <c r="F63" i="3"/>
  <c r="G63" i="3" s="1"/>
  <c r="I63" i="3" s="1"/>
  <c r="O92" i="6"/>
  <c r="F85" i="3"/>
  <c r="E32" i="3"/>
  <c r="O39" i="5"/>
  <c r="O24" i="6"/>
  <c r="F17" i="3"/>
  <c r="O54" i="5"/>
  <c r="E47" i="3"/>
  <c r="O56" i="5"/>
  <c r="E49" i="3"/>
  <c r="E75" i="3"/>
  <c r="O82" i="5"/>
  <c r="O89" i="5"/>
  <c r="E82" i="3"/>
  <c r="H82" i="3" s="1"/>
  <c r="E38" i="3"/>
  <c r="O45" i="5"/>
  <c r="O42" i="5"/>
  <c r="E35" i="3"/>
  <c r="O9" i="6"/>
  <c r="F2" i="3"/>
  <c r="O25" i="6"/>
  <c r="F18" i="3"/>
  <c r="O63" i="6"/>
  <c r="F56" i="3"/>
  <c r="O54" i="6"/>
  <c r="F47" i="3"/>
  <c r="O26" i="6"/>
  <c r="F19" i="3"/>
  <c r="G19" i="3" s="1"/>
  <c r="I19" i="3" s="1"/>
  <c r="O87" i="5"/>
  <c r="E80" i="3"/>
  <c r="O47" i="6"/>
  <c r="F40" i="3"/>
  <c r="O38" i="5"/>
  <c r="E31" i="3"/>
  <c r="E77" i="3"/>
  <c r="O84" i="5"/>
  <c r="O96" i="5"/>
  <c r="E89" i="3"/>
  <c r="O71" i="5"/>
  <c r="E64" i="3"/>
  <c r="O29" i="5"/>
  <c r="E22" i="3"/>
  <c r="O26" i="5"/>
  <c r="E19" i="3"/>
  <c r="O80" i="6"/>
  <c r="F73" i="3"/>
  <c r="O83" i="6"/>
  <c r="F76" i="3"/>
  <c r="O62" i="6"/>
  <c r="F55" i="3"/>
  <c r="O38" i="6"/>
  <c r="F31" i="3"/>
  <c r="G31" i="3" s="1"/>
  <c r="I31" i="3" s="1"/>
  <c r="O84" i="6"/>
  <c r="F77" i="3"/>
  <c r="O16" i="6"/>
  <c r="F9" i="3"/>
  <c r="O23" i="5"/>
  <c r="E16" i="3"/>
  <c r="H16" i="3" s="1"/>
  <c r="O22" i="5"/>
  <c r="E15" i="3"/>
  <c r="O83" i="5"/>
  <c r="E76" i="3"/>
  <c r="O80" i="5"/>
  <c r="E73" i="3"/>
  <c r="G73" i="3" s="1"/>
  <c r="I73" i="3" s="1"/>
  <c r="O66" i="5"/>
  <c r="E59" i="3"/>
  <c r="O13" i="5"/>
  <c r="E6" i="3"/>
  <c r="G6" i="3" s="1"/>
  <c r="I6" i="3" s="1"/>
  <c r="O10" i="5"/>
  <c r="E3" i="3"/>
  <c r="G3" i="3" s="1"/>
  <c r="I3" i="3" s="1"/>
  <c r="O31" i="6"/>
  <c r="F24" i="3"/>
  <c r="O81" i="6"/>
  <c r="F74" i="3"/>
  <c r="O60" i="6"/>
  <c r="F53" i="3"/>
  <c r="O22" i="6"/>
  <c r="F15" i="3"/>
  <c r="O68" i="6"/>
  <c r="F61" i="3"/>
  <c r="O12" i="5"/>
  <c r="E5" i="3"/>
  <c r="G5" i="3" s="1"/>
  <c r="I5" i="3" s="1"/>
  <c r="O41" i="5"/>
  <c r="E34" i="3"/>
  <c r="H34" i="3" s="1"/>
  <c r="O67" i="5"/>
  <c r="E60" i="3"/>
  <c r="G60" i="3" s="1"/>
  <c r="I60" i="3" s="1"/>
  <c r="E57" i="3"/>
  <c r="G57" i="3" s="1"/>
  <c r="O64" i="5"/>
  <c r="O94" i="5"/>
  <c r="E87" i="3"/>
  <c r="O73" i="5"/>
  <c r="E66" i="3"/>
  <c r="H66" i="3" s="1"/>
  <c r="O17" i="6"/>
  <c r="F10" i="3"/>
  <c r="O30" i="6"/>
  <c r="F23" i="3"/>
  <c r="O14" i="6"/>
  <c r="F7" i="3"/>
  <c r="O57" i="6"/>
  <c r="F50" i="3"/>
  <c r="O96" i="6"/>
  <c r="F89" i="3"/>
  <c r="O52" i="6"/>
  <c r="F45" i="3"/>
  <c r="G45" i="3" s="1"/>
  <c r="I45" i="3" s="1"/>
  <c r="O93" i="6"/>
  <c r="F86" i="3"/>
  <c r="H76" i="3"/>
  <c r="E48" i="3"/>
  <c r="O55" i="5"/>
  <c r="O51" i="5"/>
  <c r="E44" i="3"/>
  <c r="O48" i="5"/>
  <c r="E41" i="3"/>
  <c r="E71" i="3"/>
  <c r="G71" i="3" s="1"/>
  <c r="I71" i="3" s="1"/>
  <c r="O78" i="5"/>
  <c r="O40" i="5"/>
  <c r="E33" i="3"/>
  <c r="O65" i="6"/>
  <c r="F58" i="3"/>
  <c r="O28" i="6"/>
  <c r="F21" i="3"/>
  <c r="O76" i="6"/>
  <c r="F69" i="3"/>
  <c r="O87" i="6"/>
  <c r="F80" i="3"/>
  <c r="O95" i="6"/>
  <c r="F88" i="3"/>
  <c r="O36" i="6"/>
  <c r="F29" i="3"/>
  <c r="H61" i="3"/>
  <c r="G61" i="3"/>
  <c r="I61" i="3" s="1"/>
  <c r="H29" i="3"/>
  <c r="O85" i="5"/>
  <c r="E78" i="3"/>
  <c r="O35" i="5"/>
  <c r="E28" i="3"/>
  <c r="G28" i="3" s="1"/>
  <c r="I28" i="3" s="1"/>
  <c r="O32" i="5"/>
  <c r="E25" i="3"/>
  <c r="O62" i="5"/>
  <c r="E55" i="3"/>
  <c r="G55" i="3" s="1"/>
  <c r="I55" i="3" s="1"/>
  <c r="O86" i="5"/>
  <c r="E79" i="3"/>
  <c r="G79" i="3" s="1"/>
  <c r="I79" i="3" s="1"/>
  <c r="O46" i="6"/>
  <c r="F39" i="3"/>
  <c r="O91" i="6"/>
  <c r="F84" i="3"/>
  <c r="O58" i="6"/>
  <c r="F51" i="3"/>
  <c r="G51" i="3" s="1"/>
  <c r="I51" i="3" s="1"/>
  <c r="O71" i="6"/>
  <c r="F64" i="3"/>
  <c r="O61" i="6"/>
  <c r="F54" i="3"/>
  <c r="G54" i="3" s="1"/>
  <c r="I54" i="3" s="1"/>
  <c r="O20" i="6"/>
  <c r="F13" i="3"/>
  <c r="G66" i="3"/>
  <c r="I66" i="3" s="1"/>
  <c r="O28" i="5"/>
  <c r="E21" i="3"/>
  <c r="E40" i="3"/>
  <c r="O47" i="5"/>
  <c r="O69" i="5"/>
  <c r="E62" i="3"/>
  <c r="O19" i="5"/>
  <c r="E12" i="3"/>
  <c r="G12" i="3" s="1"/>
  <c r="I12" i="3" s="1"/>
  <c r="O16" i="5"/>
  <c r="E9" i="3"/>
  <c r="H9" i="3" s="1"/>
  <c r="O46" i="5"/>
  <c r="E39" i="3"/>
  <c r="G39" i="3" s="1"/>
  <c r="I39" i="3" s="1"/>
  <c r="E11" i="3"/>
  <c r="O18" i="5"/>
  <c r="O67" i="6"/>
  <c r="F60" i="3"/>
  <c r="O75" i="6"/>
  <c r="F68" i="3"/>
  <c r="H68" i="3" s="1"/>
  <c r="O10" i="6"/>
  <c r="F3" i="3"/>
  <c r="O55" i="6"/>
  <c r="F48" i="3"/>
  <c r="O90" i="6"/>
  <c r="F83" i="3"/>
  <c r="O82" i="6"/>
  <c r="F75" i="3"/>
  <c r="O74" i="6"/>
  <c r="F67" i="3"/>
  <c r="H67" i="3" s="1"/>
  <c r="O53" i="5"/>
  <c r="E46" i="3"/>
  <c r="O57" i="5"/>
  <c r="E50" i="3"/>
  <c r="O88" i="5"/>
  <c r="E81" i="3"/>
  <c r="O30" i="5"/>
  <c r="E23" i="3"/>
  <c r="G23" i="3" s="1"/>
  <c r="I23" i="3" s="1"/>
  <c r="O92" i="5"/>
  <c r="E85" i="3"/>
  <c r="G85" i="3" s="1"/>
  <c r="I85" i="3" s="1"/>
  <c r="O64" i="6"/>
  <c r="F57" i="3"/>
  <c r="O59" i="6"/>
  <c r="F52" i="3"/>
  <c r="H52" i="3" s="1"/>
  <c r="O41" i="6"/>
  <c r="F34" i="3"/>
  <c r="O39" i="6"/>
  <c r="F32" i="3"/>
  <c r="G32" i="3" s="1"/>
  <c r="I32" i="3" s="1"/>
  <c r="O89" i="6"/>
  <c r="F82" i="3"/>
  <c r="O66" i="6"/>
  <c r="F59" i="3"/>
  <c r="O49" i="5"/>
  <c r="E42" i="3"/>
  <c r="H42" i="3" s="1"/>
  <c r="O34" i="5"/>
  <c r="E27" i="3"/>
  <c r="H63" i="3"/>
  <c r="G27" i="3"/>
  <c r="I27" i="3" s="1"/>
  <c r="H87" i="3"/>
  <c r="G87" i="3"/>
  <c r="I87" i="3" s="1"/>
  <c r="E30" i="3"/>
  <c r="O37" i="5"/>
  <c r="O9" i="5"/>
  <c r="E2" i="3"/>
  <c r="H2" i="3" s="1"/>
  <c r="O50" i="5"/>
  <c r="E43" i="3"/>
  <c r="E7" i="3"/>
  <c r="G7" i="3" s="1"/>
  <c r="I7" i="3" s="1"/>
  <c r="O14" i="5"/>
  <c r="O76" i="5"/>
  <c r="E69" i="3"/>
  <c r="H69" i="3" s="1"/>
  <c r="O77" i="6"/>
  <c r="F70" i="3"/>
  <c r="G70" i="3" s="1"/>
  <c r="I70" i="3" s="1"/>
  <c r="O43" i="6"/>
  <c r="F36" i="3"/>
  <c r="O88" i="6"/>
  <c r="F81" i="3"/>
  <c r="O23" i="6"/>
  <c r="F16" i="3"/>
  <c r="O85" i="6"/>
  <c r="F78" i="3"/>
  <c r="H78" i="3" s="1"/>
  <c r="O50" i="6"/>
  <c r="F43" i="3"/>
  <c r="O37" i="6"/>
  <c r="F30" i="3"/>
  <c r="H86" i="3"/>
  <c r="G86" i="3"/>
  <c r="I86" i="3" s="1"/>
  <c r="G68" i="3"/>
  <c r="I68" i="3" s="1"/>
  <c r="G24" i="3"/>
  <c r="I24" i="3" s="1"/>
  <c r="H24" i="3"/>
  <c r="O21" i="5"/>
  <c r="E14" i="3"/>
  <c r="G14" i="3" s="1"/>
  <c r="I14" i="3" s="1"/>
  <c r="O81" i="5"/>
  <c r="E74" i="3"/>
  <c r="H74" i="3" s="1"/>
  <c r="O95" i="5"/>
  <c r="E88" i="3"/>
  <c r="G88" i="3" s="1"/>
  <c r="I88" i="3" s="1"/>
  <c r="O91" i="5"/>
  <c r="E84" i="3"/>
  <c r="G84" i="3" s="1"/>
  <c r="I84" i="3" s="1"/>
  <c r="E53" i="3"/>
  <c r="H53" i="3" s="1"/>
  <c r="O60" i="5"/>
  <c r="O45" i="6"/>
  <c r="F38" i="3"/>
  <c r="G38" i="3" s="1"/>
  <c r="I38" i="3" s="1"/>
  <c r="O27" i="6"/>
  <c r="F20" i="3"/>
  <c r="O72" i="6"/>
  <c r="F65" i="3"/>
  <c r="O32" i="6"/>
  <c r="F25" i="3"/>
  <c r="O69" i="6"/>
  <c r="F62" i="3"/>
  <c r="O34" i="6"/>
  <c r="F27" i="3"/>
  <c r="H27" i="3" s="1"/>
  <c r="O63" i="5"/>
  <c r="E56" i="3"/>
  <c r="H56" i="3" s="1"/>
  <c r="O49" i="6"/>
  <c r="F42" i="3"/>
  <c r="H15" i="3"/>
  <c r="O11" i="5"/>
  <c r="E4" i="3"/>
  <c r="O65" i="5"/>
  <c r="E58" i="3"/>
  <c r="O79" i="5"/>
  <c r="E72" i="3"/>
  <c r="O25" i="5"/>
  <c r="E18" i="3"/>
  <c r="G18" i="3" s="1"/>
  <c r="I18" i="3" s="1"/>
  <c r="O44" i="5"/>
  <c r="E37" i="3"/>
  <c r="G37" i="3" s="1"/>
  <c r="I37" i="3" s="1"/>
  <c r="O29" i="6"/>
  <c r="F22" i="3"/>
  <c r="G22" i="3" s="1"/>
  <c r="I22" i="3" s="1"/>
  <c r="O11" i="6"/>
  <c r="F4" i="3"/>
  <c r="O56" i="6"/>
  <c r="F49" i="3"/>
  <c r="G49" i="3" s="1"/>
  <c r="I49" i="3" s="1"/>
  <c r="O94" i="6"/>
  <c r="F87" i="3"/>
  <c r="O53" i="6"/>
  <c r="F46" i="3"/>
  <c r="G46" i="3" s="1"/>
  <c r="I46" i="3" s="1"/>
  <c r="O18" i="6"/>
  <c r="F11" i="3"/>
  <c r="H80" i="3" l="1"/>
  <c r="H83" i="3"/>
  <c r="H70" i="3"/>
  <c r="G78" i="3"/>
  <c r="I78" i="3" s="1"/>
  <c r="H64" i="3"/>
  <c r="G75" i="3"/>
  <c r="I75" i="3" s="1"/>
  <c r="G81" i="3"/>
  <c r="I81" i="3" s="1"/>
  <c r="H62" i="3"/>
  <c r="G33" i="3"/>
  <c r="I33" i="3" s="1"/>
  <c r="H47" i="3"/>
  <c r="H10" i="3"/>
  <c r="H72" i="3"/>
  <c r="G50" i="3"/>
  <c r="I50" i="3" s="1"/>
  <c r="H45" i="3"/>
  <c r="H77" i="3"/>
  <c r="H43" i="3"/>
  <c r="H30" i="3"/>
  <c r="H59" i="3"/>
  <c r="H31" i="3"/>
  <c r="H54" i="3"/>
  <c r="H46" i="3"/>
  <c r="G41" i="3"/>
  <c r="I41" i="3" s="1"/>
  <c r="H36" i="3"/>
  <c r="H20" i="3"/>
  <c r="H49" i="3"/>
  <c r="G58" i="3"/>
  <c r="I58" i="3" s="1"/>
  <c r="H40" i="3"/>
  <c r="H32" i="3"/>
  <c r="G52" i="3"/>
  <c r="I52" i="3" s="1"/>
  <c r="G89" i="3"/>
  <c r="I89" i="3" s="1"/>
  <c r="G4" i="3"/>
  <c r="I4" i="3" s="1"/>
  <c r="H51" i="3"/>
  <c r="H22" i="3"/>
  <c r="G21" i="3"/>
  <c r="I21" i="3" s="1"/>
  <c r="H44" i="3"/>
  <c r="H8" i="3"/>
  <c r="G35" i="3"/>
  <c r="I35" i="3" s="1"/>
  <c r="G29" i="3"/>
  <c r="I29" i="3" s="1"/>
  <c r="G76" i="3"/>
  <c r="I76" i="3" s="1"/>
  <c r="G17" i="3"/>
  <c r="I17" i="3" s="1"/>
  <c r="H11" i="3"/>
  <c r="G25" i="3"/>
  <c r="I25" i="3" s="1"/>
  <c r="J45" i="3" s="1"/>
  <c r="K45" i="3" s="1"/>
  <c r="G48" i="3"/>
  <c r="I48" i="3" s="1"/>
  <c r="G15" i="3"/>
  <c r="I15" i="3" s="1"/>
  <c r="H19" i="3"/>
  <c r="H38" i="3"/>
  <c r="H58" i="3"/>
  <c r="H3" i="3"/>
  <c r="H75" i="3"/>
  <c r="H28" i="3"/>
  <c r="H73" i="3"/>
  <c r="H25" i="3"/>
  <c r="H60" i="3"/>
  <c r="G83" i="3"/>
  <c r="I83" i="3" s="1"/>
  <c r="G69" i="3"/>
  <c r="I69" i="3" s="1"/>
  <c r="H39" i="3"/>
  <c r="G10" i="3"/>
  <c r="I10" i="3" s="1"/>
  <c r="H21" i="3"/>
  <c r="H89" i="3"/>
  <c r="H33" i="3"/>
  <c r="H12" i="3"/>
  <c r="H57" i="3"/>
  <c r="H85" i="3"/>
  <c r="G42" i="3"/>
  <c r="I42" i="3" s="1"/>
  <c r="G62" i="3"/>
  <c r="I62" i="3" s="1"/>
  <c r="H48" i="3"/>
  <c r="H79" i="3"/>
  <c r="G47" i="3"/>
  <c r="I47" i="3" s="1"/>
  <c r="G30" i="3"/>
  <c r="I30" i="3" s="1"/>
  <c r="G20" i="3"/>
  <c r="I20" i="3" s="1"/>
  <c r="H84" i="3"/>
  <c r="H7" i="3"/>
  <c r="H35" i="3"/>
  <c r="H6" i="3"/>
  <c r="H4" i="3"/>
  <c r="H71" i="3"/>
  <c r="G2" i="3"/>
  <c r="I2" i="3" s="1"/>
  <c r="H55" i="3"/>
  <c r="H50" i="3"/>
  <c r="G74" i="3"/>
  <c r="I74" i="3" s="1"/>
  <c r="H23" i="3"/>
  <c r="G43" i="3"/>
  <c r="I43" i="3" s="1"/>
  <c r="G40" i="3"/>
  <c r="I40" i="3" s="1"/>
  <c r="H88" i="3"/>
  <c r="G36" i="3"/>
  <c r="I36" i="3" s="1"/>
  <c r="G44" i="3"/>
  <c r="I44" i="3" s="1"/>
  <c r="G59" i="3"/>
  <c r="I59" i="3" s="1"/>
  <c r="G11" i="3"/>
  <c r="I11" i="3" s="1"/>
  <c r="G77" i="3"/>
  <c r="I77" i="3" s="1"/>
  <c r="J89" i="3" s="1"/>
  <c r="K89" i="3" s="1"/>
  <c r="H14" i="3"/>
  <c r="H18" i="3"/>
  <c r="G9" i="3"/>
  <c r="I9" i="3" s="1"/>
  <c r="H37" i="3"/>
  <c r="G56" i="3"/>
  <c r="J67" i="3" s="1"/>
  <c r="K67" i="3" s="1"/>
  <c r="H17" i="3"/>
  <c r="G53" i="3"/>
  <c r="I53" i="3" s="1"/>
  <c r="H41" i="3"/>
  <c r="G64" i="3"/>
  <c r="I64" i="3" s="1"/>
  <c r="H5" i="3"/>
  <c r="G72" i="3"/>
  <c r="I72" i="3" s="1"/>
  <c r="G80" i="3"/>
  <c r="I80" i="3" s="1"/>
  <c r="H81" i="3"/>
  <c r="H13" i="3"/>
  <c r="G65" i="3"/>
  <c r="I65" i="3" s="1"/>
  <c r="G34" i="3"/>
  <c r="I34" i="3" s="1"/>
  <c r="G16" i="3"/>
  <c r="I16" i="3" s="1"/>
  <c r="G82" i="3"/>
  <c r="I82" i="3" s="1"/>
  <c r="J23" i="3" l="1"/>
  <c r="K23" i="3" s="1"/>
</calcChain>
</file>

<file path=xl/sharedStrings.xml><?xml version="1.0" encoding="utf-8"?>
<sst xmlns="http://schemas.openxmlformats.org/spreadsheetml/2006/main" count="1361" uniqueCount="126">
  <si>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</si>
  <si>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</si>
  <si>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</si>
  <si>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</si>
  <si>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</si>
  <si>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</si>
  <si>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</si>
  <si>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</si>
  <si>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</si>
  <si>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</si>
  <si>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</si>
  <si>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</si>
  <si>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</si>
  <si>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</si>
  <si>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</si>
  <si>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</si>
  <si>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</si>
  <si>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</si>
  <si>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</si>
  <si>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</si>
  <si>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</si>
  <si>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</si>
  <si>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</si>
  <si>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</si>
  <si>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</si>
  <si>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</si>
  <si>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</si>
  <si>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</si>
  <si>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</si>
  <si>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</si>
  <si>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</si>
  <si>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</si>
  <si>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</si>
  <si>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</si>
  <si>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</si>
  <si>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</si>
  <si>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</si>
  <si>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</si>
  <si>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</si>
  <si>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</si>
  <si>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</si>
  <si>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</si>
  <si>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</si>
  <si>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</si>
  <si>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</si>
  <si>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</si>
  <si>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</si>
  <si>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</si>
  <si>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</si>
  <si>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</si>
  <si>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</si>
  <si>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</si>
  <si>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</si>
  <si>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</si>
  <si>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</si>
  <si>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</si>
  <si>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</si>
  <si>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</si>
  <si>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</si>
  <si>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</si>
  <si>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</si>
  <si>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</si>
  <si>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</si>
  <si>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</si>
  <si>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</si>
  <si>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</si>
  <si>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</si>
  <si>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</si>
  <si>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</si>
  <si>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</si>
  <si>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</si>
  <si>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</si>
  <si>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</si>
  <si>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</si>
  <si>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</si>
  <si>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</si>
  <si>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</si>
  <si>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</si>
  <si>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</si>
  <si>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</si>
  <si>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</si>
  <si>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</si>
  <si>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</si>
  <si>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</si>
  <si>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</si>
  <si>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</si>
  <si>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</si>
  <si>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</si>
  <si>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</si>
  <si>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</si>
  <si>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</si>
  <si>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</si>
  <si>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</si>
  <si>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</si>
  <si>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</si>
  <si>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</si>
  <si>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</si>
  <si>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</si>
  <si>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</si>
  <si>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</si>
  <si>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</si>
  <si>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</si>
  <si>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</si>
  <si>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</si>
  <si>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</si>
  <si>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</si>
  <si>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</si>
  <si>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</si>
  <si>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</si>
  <si>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</si>
  <si>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</si>
  <si>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</si>
  <si>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</si>
  <si>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</si>
  <si>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</si>
  <si>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</si>
  <si>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</si>
  <si>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</si>
  <si>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</si>
  <si>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</si>
  <si>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</si>
  <si>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Sample</t>
  </si>
  <si>
    <t>IJKL G7</t>
  </si>
  <si>
    <t>IJKL G8</t>
  </si>
  <si>
    <t>IJKL G9</t>
  </si>
  <si>
    <t>Appears there was ~60 ul in the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</si>
</sst>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64813</c:v>
                </c:pt>
                <c:pt idx="1">
                  <c:v>49746</c:v>
                </c:pt>
                <c:pt idx="2">
                  <c:v>29645</c:v>
                </c:pt>
                <c:pt idx="3">
                  <c:v>10358</c:v>
                </c:pt>
                <c:pt idx="4">
                  <c:v>4778</c:v>
                </c:pt>
                <c:pt idx="5">
                  <c:v>3841</c:v>
                </c:pt>
                <c:pt idx="6">
                  <c:v>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49746</c:v>
                </c:pt>
                <c:pt idx="1">
                  <c:v>29645</c:v>
                </c:pt>
                <c:pt idx="2">
                  <c:v>10358</c:v>
                </c:pt>
                <c:pt idx="3">
                  <c:v>4778</c:v>
                </c:pt>
                <c:pt idx="4">
                  <c:v>3841</c:v>
                </c:pt>
                <c:pt idx="5">
                  <c:v>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64813</c:v>
                </c:pt>
                <c:pt idx="1">
                  <c:v>49746</c:v>
                </c:pt>
                <c:pt idx="2">
                  <c:v>29645</c:v>
                </c:pt>
                <c:pt idx="3">
                  <c:v>10358</c:v>
                </c:pt>
                <c:pt idx="4">
                  <c:v>4778</c:v>
                </c:pt>
                <c:pt idx="5">
                  <c:v>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49746</c:v>
                </c:pt>
                <c:pt idx="1">
                  <c:v>29645</c:v>
                </c:pt>
                <c:pt idx="2">
                  <c:v>10358</c:v>
                </c:pt>
                <c:pt idx="3">
                  <c:v>4778</c:v>
                </c:pt>
                <c:pt idx="4">
                  <c:v>3841</c:v>
                </c:pt>
                <c:pt idx="5">
                  <c:v>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62526</c:v>
                </c:pt>
                <c:pt idx="1">
                  <c:v>45798</c:v>
                </c:pt>
                <c:pt idx="2">
                  <c:v>28143</c:v>
                </c:pt>
                <c:pt idx="3">
                  <c:v>9982</c:v>
                </c:pt>
                <c:pt idx="4">
                  <c:v>4786</c:v>
                </c:pt>
                <c:pt idx="5">
                  <c:v>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45798</c:v>
                </c:pt>
                <c:pt idx="1">
                  <c:v>28143</c:v>
                </c:pt>
                <c:pt idx="2">
                  <c:v>9982</c:v>
                </c:pt>
                <c:pt idx="3">
                  <c:v>4786</c:v>
                </c:pt>
                <c:pt idx="4">
                  <c:v>3865</c:v>
                </c:pt>
                <c:pt idx="5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Repeat!$G$11:$G$15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Repeat!$I$11:$I$15</c:f>
              <c:numCache>
                <c:formatCode>General</c:formatCode>
                <c:ptCount val="5"/>
                <c:pt idx="0">
                  <c:v>20577</c:v>
                </c:pt>
                <c:pt idx="1">
                  <c:v>9656</c:v>
                </c:pt>
                <c:pt idx="2">
                  <c:v>4741</c:v>
                </c:pt>
                <c:pt idx="3">
                  <c:v>3755</c:v>
                </c:pt>
                <c:pt idx="4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F-41F3-967C-1E6EB139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-2.0446428543750537E-2</c:v>
                </c:pt>
                <c:pt idx="1">
                  <c:v>-1.2779017839844085E-2</c:v>
                </c:pt>
                <c:pt idx="2">
                  <c:v>-1.8529575867773925E-2</c:v>
                </c:pt>
                <c:pt idx="3">
                  <c:v>1.5654296853809004E-2</c:v>
                </c:pt>
                <c:pt idx="4">
                  <c:v>0.13737444177832392</c:v>
                </c:pt>
                <c:pt idx="5">
                  <c:v>1.085577565494755</c:v>
                </c:pt>
                <c:pt idx="6">
                  <c:v>1.1149693065263964</c:v>
                </c:pt>
                <c:pt idx="7">
                  <c:v>1.113691404742412</c:v>
                </c:pt>
                <c:pt idx="8">
                  <c:v>2.0689229882707574</c:v>
                </c:pt>
                <c:pt idx="9">
                  <c:v>7.4530426796430671</c:v>
                </c:pt>
                <c:pt idx="10">
                  <c:v>8.4197753792272714</c:v>
                </c:pt>
                <c:pt idx="11">
                  <c:v>7.2022544545361269</c:v>
                </c:pt>
                <c:pt idx="12">
                  <c:v>3.7493638342102549</c:v>
                </c:pt>
                <c:pt idx="13">
                  <c:v>1.4865192502198632</c:v>
                </c:pt>
                <c:pt idx="14">
                  <c:v>0.84820730911965114</c:v>
                </c:pt>
                <c:pt idx="15">
                  <c:v>0.31596121609014499</c:v>
                </c:pt>
                <c:pt idx="16">
                  <c:v>0.17219726539189906</c:v>
                </c:pt>
                <c:pt idx="17">
                  <c:v>9.8717912812795558E-2</c:v>
                </c:pt>
                <c:pt idx="18">
                  <c:v>0.10702427440869422</c:v>
                </c:pt>
                <c:pt idx="19">
                  <c:v>6.9326171781154161E-2</c:v>
                </c:pt>
                <c:pt idx="20">
                  <c:v>3.450334816757903E-2</c:v>
                </c:pt>
                <c:pt idx="21">
                  <c:v>-1.1501116055859677E-2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-2.683593746367258E-2</c:v>
                </c:pt>
                <c:pt idx="1">
                  <c:v>-2.4280133895703764E-2</c:v>
                </c:pt>
                <c:pt idx="2">
                  <c:v>-2.6196986571680375E-2</c:v>
                </c:pt>
                <c:pt idx="3">
                  <c:v>-1.8849051313770026E-2</c:v>
                </c:pt>
                <c:pt idx="4">
                  <c:v>4.3129185209473786E-2</c:v>
                </c:pt>
                <c:pt idx="5">
                  <c:v>0.31691964242813331</c:v>
                </c:pt>
                <c:pt idx="6">
                  <c:v>0.77472795654054771</c:v>
                </c:pt>
                <c:pt idx="7">
                  <c:v>1.7353906226508269</c:v>
                </c:pt>
                <c:pt idx="8">
                  <c:v>4.0717145592203217</c:v>
                </c:pt>
                <c:pt idx="9">
                  <c:v>9.3571163377798356</c:v>
                </c:pt>
                <c:pt idx="10">
                  <c:v>8.567053559831475</c:v>
                </c:pt>
                <c:pt idx="11">
                  <c:v>5.1179966448575565</c:v>
                </c:pt>
                <c:pt idx="12">
                  <c:v>2.377536269102992</c:v>
                </c:pt>
                <c:pt idx="13">
                  <c:v>1.1280677998122366</c:v>
                </c:pt>
                <c:pt idx="14">
                  <c:v>0.59933593668868756</c:v>
                </c:pt>
                <c:pt idx="15">
                  <c:v>0.37059151735547846</c:v>
                </c:pt>
                <c:pt idx="16">
                  <c:v>0.2536635041209051</c:v>
                </c:pt>
                <c:pt idx="17">
                  <c:v>0.13130440830439799</c:v>
                </c:pt>
                <c:pt idx="18">
                  <c:v>0.16389090379600041</c:v>
                </c:pt>
                <c:pt idx="19">
                  <c:v>0.13290178553437848</c:v>
                </c:pt>
                <c:pt idx="20">
                  <c:v>7.2840401687111284E-2</c:v>
                </c:pt>
                <c:pt idx="21">
                  <c:v>1.6293247745801209E-2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-1.5015345961816801E-2</c:v>
                </c:pt>
                <c:pt idx="1">
                  <c:v>-1.2779017839844085E-2</c:v>
                </c:pt>
                <c:pt idx="2">
                  <c:v>-4.47265624394543E-3</c:v>
                </c:pt>
                <c:pt idx="3">
                  <c:v>9.9676339150783874E-2</c:v>
                </c:pt>
                <c:pt idx="4">
                  <c:v>0.47090680739825458</c:v>
                </c:pt>
                <c:pt idx="5">
                  <c:v>1.4564885582962297</c:v>
                </c:pt>
                <c:pt idx="6">
                  <c:v>1.7500864931666475</c:v>
                </c:pt>
                <c:pt idx="7">
                  <c:v>2.8171344827936289</c:v>
                </c:pt>
                <c:pt idx="8">
                  <c:v>5.3697432963024845</c:v>
                </c:pt>
                <c:pt idx="9">
                  <c:v>9.3785211926615748</c:v>
                </c:pt>
                <c:pt idx="10">
                  <c:v>5.5339536755444811</c:v>
                </c:pt>
                <c:pt idx="11">
                  <c:v>9.4708495965544479</c:v>
                </c:pt>
                <c:pt idx="12">
                  <c:v>5.1703906180009174</c:v>
                </c:pt>
                <c:pt idx="13">
                  <c:v>2.2960700303739863</c:v>
                </c:pt>
                <c:pt idx="14">
                  <c:v>0.70029017762345591</c:v>
                </c:pt>
                <c:pt idx="15">
                  <c:v>0.64917410626407956</c:v>
                </c:pt>
                <c:pt idx="16">
                  <c:v>0.44854352617852739</c:v>
                </c:pt>
                <c:pt idx="17">
                  <c:v>0.34503348167579029</c:v>
                </c:pt>
                <c:pt idx="18">
                  <c:v>0.30925223172422689</c:v>
                </c:pt>
                <c:pt idx="19">
                  <c:v>0.15782087032207445</c:v>
                </c:pt>
                <c:pt idx="20">
                  <c:v>0.22459123853525981</c:v>
                </c:pt>
                <c:pt idx="21">
                  <c:v>0.20318638365352096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-6.0700334739259409E-3</c:v>
                </c:pt>
                <c:pt idx="1">
                  <c:v>-2.3321707557715458E-2</c:v>
                </c:pt>
                <c:pt idx="2">
                  <c:v>-1.9488002205762231E-2</c:v>
                </c:pt>
                <c:pt idx="3">
                  <c:v>-1.6932198637793414E-2</c:v>
                </c:pt>
                <c:pt idx="4">
                  <c:v>2.6516462017676476E-2</c:v>
                </c:pt>
                <c:pt idx="5">
                  <c:v>0.12331752215449543</c:v>
                </c:pt>
                <c:pt idx="6">
                  <c:v>0.40349748829307702</c:v>
                </c:pt>
                <c:pt idx="7">
                  <c:v>1.0993150096725874</c:v>
                </c:pt>
                <c:pt idx="8">
                  <c:v>3.2937918482198132</c:v>
                </c:pt>
                <c:pt idx="9">
                  <c:v>7.1766964188564382</c:v>
                </c:pt>
                <c:pt idx="10">
                  <c:v>8.2031710268419147</c:v>
                </c:pt>
                <c:pt idx="11">
                  <c:v>5.8994335857640223</c:v>
                </c:pt>
                <c:pt idx="12">
                  <c:v>2.274345700046251</c:v>
                </c:pt>
                <c:pt idx="13">
                  <c:v>0.80348074668019687</c:v>
                </c:pt>
                <c:pt idx="14">
                  <c:v>0.51755022251368543</c:v>
                </c:pt>
                <c:pt idx="15">
                  <c:v>0.21756277872334556</c:v>
                </c:pt>
                <c:pt idx="16">
                  <c:v>0.15814034576807057</c:v>
                </c:pt>
                <c:pt idx="17">
                  <c:v>0.13929129445430052</c:v>
                </c:pt>
                <c:pt idx="18">
                  <c:v>0.1654882810259809</c:v>
                </c:pt>
                <c:pt idx="19">
                  <c:v>0.12140066947851881</c:v>
                </c:pt>
                <c:pt idx="20">
                  <c:v>3.9934430749512764E-2</c:v>
                </c:pt>
                <c:pt idx="21">
                  <c:v>3.6739676289551743E-2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9A025-D0D5-487A-8676-77518B6B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64813</v>
      </c>
      <c r="D2">
        <v>3389</v>
      </c>
      <c r="E2">
        <v>4442</v>
      </c>
      <c r="F2">
        <v>3992</v>
      </c>
      <c r="G2">
        <v>32742</v>
      </c>
      <c r="H2">
        <v>30269</v>
      </c>
      <c r="I2">
        <v>3765</v>
      </c>
      <c r="J2">
        <v>4927</v>
      </c>
      <c r="K2">
        <v>3947</v>
      </c>
      <c r="L2">
        <v>4156</v>
      </c>
      <c r="M2">
        <v>5968</v>
      </c>
      <c r="N2">
        <v>5073</v>
      </c>
      <c r="O2">
        <v>49746</v>
      </c>
      <c r="P2">
        <v>3413</v>
      </c>
      <c r="Q2">
        <v>6108</v>
      </c>
      <c r="R2">
        <v>3762</v>
      </c>
      <c r="S2">
        <v>16198</v>
      </c>
      <c r="T2">
        <v>19473</v>
      </c>
      <c r="U2">
        <v>3439</v>
      </c>
      <c r="V2">
        <v>8012</v>
      </c>
      <c r="W2">
        <v>4421</v>
      </c>
      <c r="X2">
        <v>4089</v>
      </c>
      <c r="Y2">
        <v>10572</v>
      </c>
      <c r="Z2">
        <v>4134</v>
      </c>
      <c r="AA2">
        <v>29645</v>
      </c>
      <c r="AB2">
        <v>3395</v>
      </c>
      <c r="AC2">
        <v>8106</v>
      </c>
      <c r="AD2">
        <v>3788</v>
      </c>
      <c r="AE2">
        <v>8885</v>
      </c>
      <c r="AF2">
        <v>10895</v>
      </c>
      <c r="AG2">
        <v>3413</v>
      </c>
      <c r="AH2">
        <v>8931</v>
      </c>
      <c r="AI2">
        <v>4533</v>
      </c>
      <c r="AJ2">
        <v>3434</v>
      </c>
      <c r="AK2">
        <v>21919</v>
      </c>
      <c r="AL2">
        <v>3948</v>
      </c>
      <c r="AM2">
        <v>10358</v>
      </c>
      <c r="AN2">
        <v>3502</v>
      </c>
      <c r="AO2">
        <v>15189</v>
      </c>
      <c r="AP2">
        <v>3670</v>
      </c>
      <c r="AQ2">
        <v>5878</v>
      </c>
      <c r="AR2">
        <v>6984</v>
      </c>
      <c r="AS2">
        <v>3406</v>
      </c>
      <c r="AT2">
        <v>12271</v>
      </c>
      <c r="AU2">
        <v>4857</v>
      </c>
      <c r="AV2">
        <v>3380</v>
      </c>
      <c r="AW2">
        <v>29130</v>
      </c>
      <c r="AX2">
        <v>3889</v>
      </c>
      <c r="AY2">
        <v>4778</v>
      </c>
      <c r="AZ2">
        <v>3883</v>
      </c>
      <c r="BA2">
        <v>25997</v>
      </c>
      <c r="BB2">
        <v>3561</v>
      </c>
      <c r="BC2">
        <v>4445</v>
      </c>
      <c r="BD2">
        <v>5329</v>
      </c>
      <c r="BE2">
        <v>3504</v>
      </c>
      <c r="BF2">
        <v>20261</v>
      </c>
      <c r="BG2">
        <v>5485</v>
      </c>
      <c r="BH2">
        <v>3392</v>
      </c>
      <c r="BI2">
        <v>25917</v>
      </c>
      <c r="BJ2">
        <v>3971</v>
      </c>
      <c r="BK2">
        <v>3841</v>
      </c>
      <c r="BL2">
        <v>6851</v>
      </c>
      <c r="BM2">
        <v>29808</v>
      </c>
      <c r="BN2">
        <v>3417</v>
      </c>
      <c r="BO2">
        <v>3588</v>
      </c>
      <c r="BP2">
        <v>4613</v>
      </c>
      <c r="BQ2">
        <v>3681</v>
      </c>
      <c r="BR2">
        <v>32809</v>
      </c>
      <c r="BS2">
        <v>5645</v>
      </c>
      <c r="BT2">
        <v>3400</v>
      </c>
      <c r="BU2">
        <v>13763</v>
      </c>
      <c r="BV2">
        <v>3833</v>
      </c>
      <c r="BW2">
        <v>3453</v>
      </c>
      <c r="BX2">
        <v>6943</v>
      </c>
      <c r="BY2">
        <v>26782</v>
      </c>
      <c r="BZ2">
        <v>3369</v>
      </c>
      <c r="CA2">
        <v>3394</v>
      </c>
      <c r="CB2">
        <v>4247</v>
      </c>
      <c r="CC2">
        <v>3869</v>
      </c>
      <c r="CD2">
        <v>20775</v>
      </c>
      <c r="CE2">
        <v>10640</v>
      </c>
      <c r="CF2">
        <v>3536</v>
      </c>
      <c r="CG2">
        <v>6894</v>
      </c>
      <c r="CH2">
        <v>3578</v>
      </c>
      <c r="CI2">
        <v>3451</v>
      </c>
      <c r="CJ2">
        <v>6939</v>
      </c>
      <c r="CK2">
        <v>9929</v>
      </c>
      <c r="CL2">
        <v>3377</v>
      </c>
      <c r="CM2">
        <v>3371</v>
      </c>
      <c r="CN2">
        <v>3864</v>
      </c>
      <c r="CO2">
        <v>3966</v>
      </c>
      <c r="CP2">
        <v>33098</v>
      </c>
      <c r="CQ2">
        <v>19637</v>
      </c>
      <c r="CR2">
        <v>3839</v>
      </c>
      <c r="CS2">
        <v>4716</v>
      </c>
      <c r="CT2">
        <v>3568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64813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64813</v>
      </c>
      <c r="K9" t="s">
        <v>82</v>
      </c>
      <c r="L9" s="8" t="str">
        <f>A10</f>
        <v>A2</v>
      </c>
      <c r="M9" s="8">
        <f>B10</f>
        <v>3389</v>
      </c>
      <c r="N9" s="8">
        <f>(M9-I$15)/I$16</f>
        <v>-2.0446428543750537E-2</v>
      </c>
      <c r="O9" s="8">
        <f>N9*40</f>
        <v>-0.81785714175002144</v>
      </c>
    </row>
    <row r="10" spans="1:98" x14ac:dyDescent="0.2">
      <c r="A10" t="s">
        <v>83</v>
      </c>
      <c r="B10">
        <v>3389</v>
      </c>
      <c r="E10">
        <f>E9/2</f>
        <v>15</v>
      </c>
      <c r="G10">
        <f>G9/2</f>
        <v>15</v>
      </c>
      <c r="H10" t="str">
        <f>A21</f>
        <v>B1</v>
      </c>
      <c r="I10">
        <f>B21</f>
        <v>49746</v>
      </c>
      <c r="K10" t="s">
        <v>85</v>
      </c>
      <c r="L10" s="8" t="str">
        <f>A22</f>
        <v>B2</v>
      </c>
      <c r="M10" s="8">
        <f>B22</f>
        <v>3413</v>
      </c>
      <c r="N10" s="8">
        <f t="shared" ref="N10:N73" si="1">(M10-I$15)/I$16</f>
        <v>-1.2779017839844085E-2</v>
      </c>
      <c r="O10" s="8">
        <f t="shared" ref="O10:O73" si="2">N10*40</f>
        <v>-0.51116071359376336</v>
      </c>
    </row>
    <row r="11" spans="1:98" x14ac:dyDescent="0.2">
      <c r="A11" t="s">
        <v>84</v>
      </c>
      <c r="B11">
        <v>4442</v>
      </c>
      <c r="E11">
        <f>E10/2</f>
        <v>7.5</v>
      </c>
      <c r="G11">
        <f>G10/2</f>
        <v>7.5</v>
      </c>
      <c r="H11" t="str">
        <f>A33</f>
        <v>C1</v>
      </c>
      <c r="I11">
        <f>B33</f>
        <v>29645</v>
      </c>
      <c r="K11" t="s">
        <v>88</v>
      </c>
      <c r="L11" s="8" t="str">
        <f>A34</f>
        <v>C2</v>
      </c>
      <c r="M11" s="8">
        <f>B34</f>
        <v>3395</v>
      </c>
      <c r="N11" s="8">
        <f t="shared" si="1"/>
        <v>-1.8529575867773925E-2</v>
      </c>
      <c r="O11" s="8">
        <f t="shared" si="2"/>
        <v>-0.74118303471095703</v>
      </c>
    </row>
    <row r="12" spans="1:98" x14ac:dyDescent="0.2">
      <c r="A12" t="s">
        <v>9</v>
      </c>
      <c r="B12">
        <v>3992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10358</v>
      </c>
      <c r="K12" t="s">
        <v>91</v>
      </c>
      <c r="L12" s="8" t="str">
        <f>A46</f>
        <v>D2</v>
      </c>
      <c r="M12" s="8">
        <f>B46</f>
        <v>3502</v>
      </c>
      <c r="N12" s="8">
        <f t="shared" si="1"/>
        <v>1.5654296853809004E-2</v>
      </c>
      <c r="O12" s="8">
        <f t="shared" si="2"/>
        <v>0.6261718741523602</v>
      </c>
    </row>
    <row r="13" spans="1:98" x14ac:dyDescent="0.2">
      <c r="A13" t="s">
        <v>17</v>
      </c>
      <c r="B13">
        <v>32742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4778</v>
      </c>
      <c r="K13" t="s">
        <v>94</v>
      </c>
      <c r="L13" s="8" t="str">
        <f>A58</f>
        <v>E2</v>
      </c>
      <c r="M13" s="8">
        <f>B58</f>
        <v>3883</v>
      </c>
      <c r="N13" s="8">
        <f t="shared" si="1"/>
        <v>0.13737444177832392</v>
      </c>
      <c r="O13" s="8">
        <f t="shared" si="2"/>
        <v>5.4949776711329568</v>
      </c>
    </row>
    <row r="14" spans="1:98" x14ac:dyDescent="0.2">
      <c r="A14" t="s">
        <v>25</v>
      </c>
      <c r="B14">
        <v>30269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3841</v>
      </c>
      <c r="K14" t="s">
        <v>97</v>
      </c>
      <c r="L14" s="8" t="str">
        <f>A70</f>
        <v>F2</v>
      </c>
      <c r="M14" s="8">
        <f>B70</f>
        <v>6851</v>
      </c>
      <c r="N14" s="8">
        <f t="shared" si="1"/>
        <v>1.085577565494755</v>
      </c>
      <c r="O14" s="8">
        <f t="shared" si="2"/>
        <v>43.4231026197902</v>
      </c>
    </row>
    <row r="15" spans="1:98" x14ac:dyDescent="0.2">
      <c r="A15" t="s">
        <v>34</v>
      </c>
      <c r="B15">
        <v>3765</v>
      </c>
      <c r="G15">
        <f t="shared" ref="G15" si="3">E15*1.14</f>
        <v>0</v>
      </c>
      <c r="H15" t="str">
        <f>A81</f>
        <v>G1</v>
      </c>
      <c r="I15">
        <f>B81</f>
        <v>3453</v>
      </c>
      <c r="K15" t="s">
        <v>100</v>
      </c>
      <c r="L15" s="8" t="str">
        <f>A82</f>
        <v>G2</v>
      </c>
      <c r="M15" s="8">
        <f>B82</f>
        <v>6943</v>
      </c>
      <c r="N15" s="8">
        <f t="shared" si="1"/>
        <v>1.1149693065263964</v>
      </c>
      <c r="O15" s="8">
        <f t="shared" si="2"/>
        <v>44.598772261055856</v>
      </c>
    </row>
    <row r="16" spans="1:98" x14ac:dyDescent="0.2">
      <c r="A16" t="s">
        <v>41</v>
      </c>
      <c r="B16">
        <v>4927</v>
      </c>
      <c r="H16" t="s">
        <v>119</v>
      </c>
      <c r="I16">
        <f>SLOPE(I10:I15, G10:G15)</f>
        <v>3130.1310086040253</v>
      </c>
      <c r="K16" t="s">
        <v>103</v>
      </c>
      <c r="L16" s="8" t="str">
        <f>A94</f>
        <v>H2</v>
      </c>
      <c r="M16" s="8">
        <f>B94</f>
        <v>6939</v>
      </c>
      <c r="N16" s="8">
        <f t="shared" si="1"/>
        <v>1.113691404742412</v>
      </c>
      <c r="O16" s="8">
        <f t="shared" si="2"/>
        <v>44.547656189696482</v>
      </c>
    </row>
    <row r="17" spans="1:15" x14ac:dyDescent="0.2">
      <c r="A17" t="s">
        <v>49</v>
      </c>
      <c r="B17">
        <v>3947</v>
      </c>
      <c r="K17" t="s">
        <v>104</v>
      </c>
      <c r="L17" s="8" t="str">
        <f>A95</f>
        <v>H3</v>
      </c>
      <c r="M17" s="8">
        <f>B95</f>
        <v>9929</v>
      </c>
      <c r="N17" s="8">
        <f t="shared" si="1"/>
        <v>2.0689229882707574</v>
      </c>
      <c r="O17" s="8">
        <f t="shared" si="2"/>
        <v>82.756919530830288</v>
      </c>
    </row>
    <row r="18" spans="1:15" x14ac:dyDescent="0.2">
      <c r="A18" t="s">
        <v>57</v>
      </c>
      <c r="B18">
        <v>4156</v>
      </c>
      <c r="K18" t="s">
        <v>101</v>
      </c>
      <c r="L18" s="8" t="str">
        <f>A83</f>
        <v>G3</v>
      </c>
      <c r="M18" s="8">
        <f>B83</f>
        <v>26782</v>
      </c>
      <c r="N18" s="8">
        <f t="shared" si="1"/>
        <v>7.4530426796430671</v>
      </c>
      <c r="O18" s="8">
        <f t="shared" si="2"/>
        <v>298.1217071857227</v>
      </c>
    </row>
    <row r="19" spans="1:15" x14ac:dyDescent="0.2">
      <c r="A19" t="s">
        <v>65</v>
      </c>
      <c r="B19">
        <v>5968</v>
      </c>
      <c r="K19" t="s">
        <v>98</v>
      </c>
      <c r="L19" s="8" t="str">
        <f>A71</f>
        <v>F3</v>
      </c>
      <c r="M19" s="8">
        <f>B71</f>
        <v>29808</v>
      </c>
      <c r="N19" s="8">
        <f t="shared" si="1"/>
        <v>8.4197753792272714</v>
      </c>
      <c r="O19" s="8">
        <f t="shared" si="2"/>
        <v>336.79101516909088</v>
      </c>
    </row>
    <row r="20" spans="1:15" x14ac:dyDescent="0.2">
      <c r="A20" t="s">
        <v>73</v>
      </c>
      <c r="B20">
        <v>5073</v>
      </c>
      <c r="K20" t="s">
        <v>95</v>
      </c>
      <c r="L20" s="8" t="str">
        <f>A59</f>
        <v>E3</v>
      </c>
      <c r="M20" s="8">
        <f>B59</f>
        <v>25997</v>
      </c>
      <c r="N20" s="8">
        <f t="shared" si="1"/>
        <v>7.2022544545361269</v>
      </c>
      <c r="O20" s="8">
        <f t="shared" si="2"/>
        <v>288.09017818144508</v>
      </c>
    </row>
    <row r="21" spans="1:15" x14ac:dyDescent="0.2">
      <c r="A21" t="s">
        <v>85</v>
      </c>
      <c r="B21">
        <v>49746</v>
      </c>
      <c r="K21" t="s">
        <v>92</v>
      </c>
      <c r="L21" s="8" t="str">
        <f>A47</f>
        <v>D3</v>
      </c>
      <c r="M21" s="8">
        <f>B47</f>
        <v>15189</v>
      </c>
      <c r="N21" s="8">
        <f t="shared" si="1"/>
        <v>3.7493638342102549</v>
      </c>
      <c r="O21" s="8">
        <f t="shared" si="2"/>
        <v>149.9745533684102</v>
      </c>
    </row>
    <row r="22" spans="1:15" x14ac:dyDescent="0.2">
      <c r="A22" t="s">
        <v>86</v>
      </c>
      <c r="B22">
        <v>3413</v>
      </c>
      <c r="K22" t="s">
        <v>89</v>
      </c>
      <c r="L22" s="8" t="str">
        <f>A35</f>
        <v>C3</v>
      </c>
      <c r="M22" s="8">
        <f>B35</f>
        <v>8106</v>
      </c>
      <c r="N22" s="8">
        <f t="shared" si="1"/>
        <v>1.4865192502198632</v>
      </c>
      <c r="O22" s="8">
        <f t="shared" si="2"/>
        <v>59.460770008794526</v>
      </c>
    </row>
    <row r="23" spans="1:15" x14ac:dyDescent="0.2">
      <c r="A23" t="s">
        <v>87</v>
      </c>
      <c r="B23">
        <v>6108</v>
      </c>
      <c r="K23" t="s">
        <v>86</v>
      </c>
      <c r="L23" s="8" t="str">
        <f>A23</f>
        <v>B3</v>
      </c>
      <c r="M23" s="8">
        <f>B23</f>
        <v>6108</v>
      </c>
      <c r="N23" s="8">
        <f t="shared" si="1"/>
        <v>0.84820730911965114</v>
      </c>
      <c r="O23" s="8">
        <f t="shared" si="2"/>
        <v>33.928292364786046</v>
      </c>
    </row>
    <row r="24" spans="1:15" x14ac:dyDescent="0.2">
      <c r="A24" t="s">
        <v>10</v>
      </c>
      <c r="B24">
        <v>3762</v>
      </c>
      <c r="K24" t="s">
        <v>83</v>
      </c>
      <c r="L24" s="8" t="str">
        <f>A11</f>
        <v>A3</v>
      </c>
      <c r="M24" s="8">
        <f>B11</f>
        <v>4442</v>
      </c>
      <c r="N24" s="8">
        <f t="shared" si="1"/>
        <v>0.31596121609014499</v>
      </c>
      <c r="O24" s="8">
        <f t="shared" si="2"/>
        <v>12.6384486436058</v>
      </c>
    </row>
    <row r="25" spans="1:15" x14ac:dyDescent="0.2">
      <c r="A25" t="s">
        <v>18</v>
      </c>
      <c r="B25">
        <v>16198</v>
      </c>
      <c r="K25" t="s">
        <v>84</v>
      </c>
      <c r="L25" s="8" t="str">
        <f>A12</f>
        <v>A4</v>
      </c>
      <c r="M25" s="8">
        <f>B12</f>
        <v>3992</v>
      </c>
      <c r="N25" s="8">
        <f t="shared" si="1"/>
        <v>0.17219726539189906</v>
      </c>
      <c r="O25" s="8">
        <f t="shared" si="2"/>
        <v>6.8878906156759623</v>
      </c>
    </row>
    <row r="26" spans="1:15" x14ac:dyDescent="0.2">
      <c r="A26" t="s">
        <v>26</v>
      </c>
      <c r="B26">
        <v>19473</v>
      </c>
      <c r="K26" t="s">
        <v>87</v>
      </c>
      <c r="L26" s="8" t="str">
        <f>A24</f>
        <v>B4</v>
      </c>
      <c r="M26" s="8">
        <f>B24</f>
        <v>3762</v>
      </c>
      <c r="N26" s="8">
        <f t="shared" si="1"/>
        <v>9.8717912812795558E-2</v>
      </c>
      <c r="O26" s="8">
        <f t="shared" si="2"/>
        <v>3.9487165125118224</v>
      </c>
    </row>
    <row r="27" spans="1:15" x14ac:dyDescent="0.2">
      <c r="A27" t="s">
        <v>35</v>
      </c>
      <c r="B27">
        <v>3439</v>
      </c>
      <c r="K27" t="s">
        <v>90</v>
      </c>
      <c r="L27" s="8" t="str">
        <f>A36</f>
        <v>C4</v>
      </c>
      <c r="M27" s="8">
        <f>B36</f>
        <v>3788</v>
      </c>
      <c r="N27" s="8">
        <f t="shared" si="1"/>
        <v>0.10702427440869422</v>
      </c>
      <c r="O27" s="8">
        <f t="shared" si="2"/>
        <v>4.2809709763477688</v>
      </c>
    </row>
    <row r="28" spans="1:15" x14ac:dyDescent="0.2">
      <c r="A28" t="s">
        <v>42</v>
      </c>
      <c r="B28">
        <v>8012</v>
      </c>
      <c r="K28" t="s">
        <v>93</v>
      </c>
      <c r="L28" s="8" t="str">
        <f>A48</f>
        <v>D4</v>
      </c>
      <c r="M28" s="8">
        <f>B48</f>
        <v>3670</v>
      </c>
      <c r="N28" s="8">
        <f t="shared" si="1"/>
        <v>6.9326171781154161E-2</v>
      </c>
      <c r="O28" s="8">
        <f t="shared" si="2"/>
        <v>2.7730468712461667</v>
      </c>
    </row>
    <row r="29" spans="1:15" x14ac:dyDescent="0.2">
      <c r="A29" t="s">
        <v>50</v>
      </c>
      <c r="B29">
        <v>4421</v>
      </c>
      <c r="K29" t="s">
        <v>96</v>
      </c>
      <c r="L29" s="8" t="str">
        <f>A60</f>
        <v>E4</v>
      </c>
      <c r="M29" s="8">
        <f>B60</f>
        <v>3561</v>
      </c>
      <c r="N29" s="8">
        <f t="shared" si="1"/>
        <v>3.450334816757903E-2</v>
      </c>
      <c r="O29" s="8">
        <f t="shared" si="2"/>
        <v>1.3801339267031612</v>
      </c>
    </row>
    <row r="30" spans="1:15" x14ac:dyDescent="0.2">
      <c r="A30" t="s">
        <v>58</v>
      </c>
      <c r="B30">
        <v>4089</v>
      </c>
      <c r="K30" t="s">
        <v>99</v>
      </c>
      <c r="L30" s="8" t="str">
        <f>A72</f>
        <v>F4</v>
      </c>
      <c r="M30" s="8">
        <f>B72</f>
        <v>3417</v>
      </c>
      <c r="N30" s="8">
        <f t="shared" si="1"/>
        <v>-1.1501116055859677E-2</v>
      </c>
      <c r="O30" s="8">
        <f t="shared" si="2"/>
        <v>-0.46004464223438707</v>
      </c>
    </row>
    <row r="31" spans="1:15" x14ac:dyDescent="0.2">
      <c r="A31" t="s">
        <v>66</v>
      </c>
      <c r="B31">
        <v>10572</v>
      </c>
      <c r="K31" t="s">
        <v>102</v>
      </c>
      <c r="L31" s="8" t="str">
        <f>A84</f>
        <v>G4</v>
      </c>
      <c r="M31" s="8">
        <f>B84</f>
        <v>3369</v>
      </c>
      <c r="N31" s="8">
        <f t="shared" si="1"/>
        <v>-2.683593746367258E-2</v>
      </c>
      <c r="O31" s="8">
        <f t="shared" si="2"/>
        <v>-1.0734374985469033</v>
      </c>
    </row>
    <row r="32" spans="1:15" x14ac:dyDescent="0.2">
      <c r="A32" t="s">
        <v>74</v>
      </c>
      <c r="B32">
        <v>4134</v>
      </c>
      <c r="K32" t="s">
        <v>105</v>
      </c>
      <c r="L32" t="str">
        <f>A96</f>
        <v>H4</v>
      </c>
      <c r="M32">
        <f>B96</f>
        <v>3377</v>
      </c>
      <c r="N32" s="8">
        <f t="shared" si="1"/>
        <v>-2.4280133895703764E-2</v>
      </c>
      <c r="O32" s="8">
        <f t="shared" si="2"/>
        <v>-0.9712053558281506</v>
      </c>
    </row>
    <row r="33" spans="1:15" x14ac:dyDescent="0.2">
      <c r="A33" t="s">
        <v>88</v>
      </c>
      <c r="B33">
        <v>29645</v>
      </c>
      <c r="K33" t="s">
        <v>16</v>
      </c>
      <c r="L33" t="str">
        <f>A97</f>
        <v>H5</v>
      </c>
      <c r="M33">
        <f>B97</f>
        <v>3371</v>
      </c>
      <c r="N33" s="8">
        <f t="shared" si="1"/>
        <v>-2.6196986571680375E-2</v>
      </c>
      <c r="O33" s="8">
        <f t="shared" si="2"/>
        <v>-1.047879462867215</v>
      </c>
    </row>
    <row r="34" spans="1:15" x14ac:dyDescent="0.2">
      <c r="A34" t="s">
        <v>89</v>
      </c>
      <c r="B34">
        <v>3395</v>
      </c>
      <c r="K34" t="s">
        <v>15</v>
      </c>
      <c r="L34" t="str">
        <f>A85</f>
        <v>G5</v>
      </c>
      <c r="M34">
        <f>B85</f>
        <v>3394</v>
      </c>
      <c r="N34" s="8">
        <f t="shared" si="1"/>
        <v>-1.8849051313770026E-2</v>
      </c>
      <c r="O34" s="8">
        <f t="shared" si="2"/>
        <v>-0.75396205255080107</v>
      </c>
    </row>
    <row r="35" spans="1:15" x14ac:dyDescent="0.2">
      <c r="A35" t="s">
        <v>90</v>
      </c>
      <c r="B35">
        <v>8106</v>
      </c>
      <c r="K35" t="s">
        <v>14</v>
      </c>
      <c r="L35" t="str">
        <f>A73</f>
        <v>F5</v>
      </c>
      <c r="M35">
        <f>B73</f>
        <v>3588</v>
      </c>
      <c r="N35" s="8">
        <f t="shared" si="1"/>
        <v>4.3129185209473786E-2</v>
      </c>
      <c r="O35" s="8">
        <f t="shared" si="2"/>
        <v>1.7251674083789514</v>
      </c>
    </row>
    <row r="36" spans="1:15" x14ac:dyDescent="0.2">
      <c r="A36" t="s">
        <v>11</v>
      </c>
      <c r="B36">
        <v>3788</v>
      </c>
      <c r="K36" t="s">
        <v>13</v>
      </c>
      <c r="L36" t="str">
        <f>A61</f>
        <v>E5</v>
      </c>
      <c r="M36">
        <f>B61</f>
        <v>4445</v>
      </c>
      <c r="N36" s="8">
        <f t="shared" si="1"/>
        <v>0.31691964242813331</v>
      </c>
      <c r="O36" s="8">
        <f t="shared" si="2"/>
        <v>12.676785697125332</v>
      </c>
    </row>
    <row r="37" spans="1:15" x14ac:dyDescent="0.2">
      <c r="A37" t="s">
        <v>19</v>
      </c>
      <c r="B37">
        <v>8885</v>
      </c>
      <c r="K37" t="s">
        <v>12</v>
      </c>
      <c r="L37" t="str">
        <f>A49</f>
        <v>D5</v>
      </c>
      <c r="M37">
        <f>B49</f>
        <v>5878</v>
      </c>
      <c r="N37" s="8">
        <f t="shared" si="1"/>
        <v>0.77472795654054771</v>
      </c>
      <c r="O37" s="8">
        <f t="shared" si="2"/>
        <v>30.989118261621908</v>
      </c>
    </row>
    <row r="38" spans="1:15" x14ac:dyDescent="0.2">
      <c r="A38" t="s">
        <v>27</v>
      </c>
      <c r="B38">
        <v>10895</v>
      </c>
      <c r="K38" t="s">
        <v>11</v>
      </c>
      <c r="L38" t="str">
        <f>A37</f>
        <v>C5</v>
      </c>
      <c r="M38">
        <f>B37</f>
        <v>8885</v>
      </c>
      <c r="N38" s="8">
        <f t="shared" si="1"/>
        <v>1.7353906226508269</v>
      </c>
      <c r="O38" s="8">
        <f t="shared" si="2"/>
        <v>69.415624906033074</v>
      </c>
    </row>
    <row r="39" spans="1:15" x14ac:dyDescent="0.2">
      <c r="A39" t="s">
        <v>36</v>
      </c>
      <c r="B39">
        <v>3413</v>
      </c>
      <c r="K39" t="s">
        <v>10</v>
      </c>
      <c r="L39" t="str">
        <f>A25</f>
        <v>B5</v>
      </c>
      <c r="M39">
        <f>B25</f>
        <v>16198</v>
      </c>
      <c r="N39" s="8">
        <f t="shared" si="1"/>
        <v>4.0717145592203217</v>
      </c>
      <c r="O39" s="8">
        <f t="shared" si="2"/>
        <v>162.86858236881287</v>
      </c>
    </row>
    <row r="40" spans="1:15" x14ac:dyDescent="0.2">
      <c r="A40" t="s">
        <v>43</v>
      </c>
      <c r="B40">
        <v>8931</v>
      </c>
      <c r="K40" t="s">
        <v>9</v>
      </c>
      <c r="L40" t="str">
        <f>A13</f>
        <v>A5</v>
      </c>
      <c r="M40">
        <f>B13</f>
        <v>32742</v>
      </c>
      <c r="N40" s="8">
        <f t="shared" si="1"/>
        <v>9.3571163377798356</v>
      </c>
      <c r="O40" s="8">
        <f t="shared" si="2"/>
        <v>374.28465351119343</v>
      </c>
    </row>
    <row r="41" spans="1:15" x14ac:dyDescent="0.2">
      <c r="A41" t="s">
        <v>51</v>
      </c>
      <c r="B41">
        <v>4533</v>
      </c>
      <c r="K41" t="s">
        <v>17</v>
      </c>
      <c r="L41" t="str">
        <f>A14</f>
        <v>A6</v>
      </c>
      <c r="M41">
        <f>B14</f>
        <v>30269</v>
      </c>
      <c r="N41" s="8">
        <f t="shared" si="1"/>
        <v>8.567053559831475</v>
      </c>
      <c r="O41" s="8">
        <f t="shared" si="2"/>
        <v>342.68214239325903</v>
      </c>
    </row>
    <row r="42" spans="1:15" x14ac:dyDescent="0.2">
      <c r="A42" t="s">
        <v>59</v>
      </c>
      <c r="B42">
        <v>3434</v>
      </c>
      <c r="K42" t="s">
        <v>18</v>
      </c>
      <c r="L42" t="str">
        <f>A26</f>
        <v>B6</v>
      </c>
      <c r="M42">
        <f>B26</f>
        <v>19473</v>
      </c>
      <c r="N42" s="8">
        <f t="shared" si="1"/>
        <v>5.1179966448575565</v>
      </c>
      <c r="O42" s="8">
        <f t="shared" si="2"/>
        <v>204.71986579430225</v>
      </c>
    </row>
    <row r="43" spans="1:15" x14ac:dyDescent="0.2">
      <c r="A43" t="s">
        <v>67</v>
      </c>
      <c r="B43">
        <v>21919</v>
      </c>
      <c r="K43" t="s">
        <v>19</v>
      </c>
      <c r="L43" t="str">
        <f>A38</f>
        <v>C6</v>
      </c>
      <c r="M43">
        <f>B38</f>
        <v>10895</v>
      </c>
      <c r="N43" s="8">
        <f t="shared" si="1"/>
        <v>2.377536269102992</v>
      </c>
      <c r="O43" s="8">
        <f t="shared" si="2"/>
        <v>95.101450764119676</v>
      </c>
    </row>
    <row r="44" spans="1:15" x14ac:dyDescent="0.2">
      <c r="A44" t="s">
        <v>75</v>
      </c>
      <c r="B44">
        <v>3948</v>
      </c>
      <c r="K44" t="s">
        <v>20</v>
      </c>
      <c r="L44" t="str">
        <f>A50</f>
        <v>D6</v>
      </c>
      <c r="M44">
        <f>B50</f>
        <v>6984</v>
      </c>
      <c r="N44" s="8">
        <f t="shared" si="1"/>
        <v>1.1280677998122366</v>
      </c>
      <c r="O44" s="8">
        <f t="shared" si="2"/>
        <v>45.122711992489464</v>
      </c>
    </row>
    <row r="45" spans="1:15" x14ac:dyDescent="0.2">
      <c r="A45" t="s">
        <v>91</v>
      </c>
      <c r="B45">
        <v>10358</v>
      </c>
      <c r="K45" t="s">
        <v>21</v>
      </c>
      <c r="L45" t="str">
        <f>A62</f>
        <v>E6</v>
      </c>
      <c r="M45">
        <f>B62</f>
        <v>5329</v>
      </c>
      <c r="N45" s="8">
        <f t="shared" si="1"/>
        <v>0.59933593668868756</v>
      </c>
      <c r="O45" s="8">
        <f t="shared" si="2"/>
        <v>23.973437467547502</v>
      </c>
    </row>
    <row r="46" spans="1:15" x14ac:dyDescent="0.2">
      <c r="A46" t="s">
        <v>92</v>
      </c>
      <c r="B46">
        <v>3502</v>
      </c>
      <c r="K46" t="s">
        <v>22</v>
      </c>
      <c r="L46" t="str">
        <f>A74</f>
        <v>F6</v>
      </c>
      <c r="M46">
        <f>B74</f>
        <v>4613</v>
      </c>
      <c r="N46" s="8">
        <f t="shared" si="1"/>
        <v>0.37059151735547846</v>
      </c>
      <c r="O46" s="8">
        <f t="shared" si="2"/>
        <v>14.823660694219139</v>
      </c>
    </row>
    <row r="47" spans="1:15" x14ac:dyDescent="0.2">
      <c r="A47" t="s">
        <v>93</v>
      </c>
      <c r="B47">
        <v>15189</v>
      </c>
      <c r="K47" t="s">
        <v>23</v>
      </c>
      <c r="L47" t="str">
        <f>A86</f>
        <v>G6</v>
      </c>
      <c r="M47">
        <f>B86</f>
        <v>4247</v>
      </c>
      <c r="N47" s="8">
        <f t="shared" si="1"/>
        <v>0.2536635041209051</v>
      </c>
      <c r="O47" s="8">
        <f t="shared" si="2"/>
        <v>10.146540164836203</v>
      </c>
    </row>
    <row r="48" spans="1:15" x14ac:dyDescent="0.2">
      <c r="A48" t="s">
        <v>12</v>
      </c>
      <c r="B48">
        <v>3670</v>
      </c>
      <c r="K48" t="s">
        <v>24</v>
      </c>
      <c r="L48" t="str">
        <f>A98</f>
        <v>H6</v>
      </c>
      <c r="M48">
        <f>B98</f>
        <v>3864</v>
      </c>
      <c r="N48" s="8">
        <f t="shared" si="1"/>
        <v>0.13130440830439799</v>
      </c>
      <c r="O48" s="8">
        <f t="shared" si="2"/>
        <v>5.2521763321759192</v>
      </c>
    </row>
    <row r="49" spans="1:15" x14ac:dyDescent="0.2">
      <c r="A49" t="s">
        <v>20</v>
      </c>
      <c r="B49">
        <v>5878</v>
      </c>
      <c r="K49" t="s">
        <v>33</v>
      </c>
      <c r="L49" t="str">
        <f>A99</f>
        <v>H7</v>
      </c>
      <c r="M49">
        <f>B99</f>
        <v>3966</v>
      </c>
      <c r="N49" s="8">
        <f t="shared" si="1"/>
        <v>0.16389090379600041</v>
      </c>
      <c r="O49" s="8">
        <f t="shared" si="2"/>
        <v>6.5556361518400159</v>
      </c>
    </row>
    <row r="50" spans="1:15" x14ac:dyDescent="0.2">
      <c r="A50" t="s">
        <v>28</v>
      </c>
      <c r="B50">
        <v>6984</v>
      </c>
      <c r="K50" t="s">
        <v>31</v>
      </c>
      <c r="L50" t="str">
        <f>A87</f>
        <v>G7</v>
      </c>
      <c r="M50">
        <f>B87</f>
        <v>3869</v>
      </c>
      <c r="N50" s="8">
        <f t="shared" si="1"/>
        <v>0.13290178553437848</v>
      </c>
      <c r="O50" s="8">
        <f t="shared" si="2"/>
        <v>5.3160714213751392</v>
      </c>
    </row>
    <row r="51" spans="1:15" x14ac:dyDescent="0.2">
      <c r="A51" t="s">
        <v>37</v>
      </c>
      <c r="B51">
        <v>3406</v>
      </c>
      <c r="K51" t="s">
        <v>32</v>
      </c>
      <c r="L51" t="str">
        <f>A75</f>
        <v>F7</v>
      </c>
      <c r="M51">
        <f>B75</f>
        <v>3681</v>
      </c>
      <c r="N51" s="8">
        <f t="shared" si="1"/>
        <v>7.2840401687111284E-2</v>
      </c>
      <c r="O51" s="8">
        <f t="shared" si="2"/>
        <v>2.9136160674844511</v>
      </c>
    </row>
    <row r="52" spans="1:15" x14ac:dyDescent="0.2">
      <c r="A52" t="s">
        <v>44</v>
      </c>
      <c r="B52">
        <v>12271</v>
      </c>
      <c r="K52" t="s">
        <v>29</v>
      </c>
      <c r="L52" t="str">
        <f>A63</f>
        <v>E7</v>
      </c>
      <c r="M52">
        <f>B63</f>
        <v>3504</v>
      </c>
      <c r="N52" s="8">
        <f t="shared" si="1"/>
        <v>1.6293247745801209E-2</v>
      </c>
      <c r="O52" s="8">
        <f t="shared" si="2"/>
        <v>0.65172990983204837</v>
      </c>
    </row>
    <row r="53" spans="1:15" x14ac:dyDescent="0.2">
      <c r="A53" t="s">
        <v>52</v>
      </c>
      <c r="B53">
        <v>4857</v>
      </c>
      <c r="K53" t="s">
        <v>28</v>
      </c>
      <c r="L53" t="str">
        <f>A51</f>
        <v>D7</v>
      </c>
      <c r="M53">
        <f>B51</f>
        <v>3406</v>
      </c>
      <c r="N53" s="8">
        <f t="shared" si="1"/>
        <v>-1.5015345961816801E-2</v>
      </c>
      <c r="O53" s="8">
        <f t="shared" si="2"/>
        <v>-0.60061383847267202</v>
      </c>
    </row>
    <row r="54" spans="1:15" x14ac:dyDescent="0.2">
      <c r="A54" t="s">
        <v>60</v>
      </c>
      <c r="B54">
        <v>3380</v>
      </c>
      <c r="K54" t="s">
        <v>27</v>
      </c>
      <c r="L54" s="8" t="str">
        <f>A39</f>
        <v>C7</v>
      </c>
      <c r="M54" s="8">
        <f>B39</f>
        <v>3413</v>
      </c>
      <c r="N54" s="8">
        <f t="shared" si="1"/>
        <v>-1.2779017839844085E-2</v>
      </c>
      <c r="O54" s="8">
        <f t="shared" si="2"/>
        <v>-0.51116071359376336</v>
      </c>
    </row>
    <row r="55" spans="1:15" x14ac:dyDescent="0.2">
      <c r="A55" t="s">
        <v>68</v>
      </c>
      <c r="B55">
        <v>29130</v>
      </c>
      <c r="K55" t="s">
        <v>26</v>
      </c>
      <c r="L55" s="8" t="str">
        <f>A27</f>
        <v>B7</v>
      </c>
      <c r="M55" s="8">
        <f>B27</f>
        <v>3439</v>
      </c>
      <c r="N55" s="8">
        <f t="shared" si="1"/>
        <v>-4.47265624394543E-3</v>
      </c>
      <c r="O55" s="8">
        <f t="shared" si="2"/>
        <v>-0.17890624975781722</v>
      </c>
    </row>
    <row r="56" spans="1:15" x14ac:dyDescent="0.2">
      <c r="A56" t="s">
        <v>76</v>
      </c>
      <c r="B56">
        <v>3889</v>
      </c>
      <c r="K56" t="s">
        <v>25</v>
      </c>
      <c r="L56" s="8" t="str">
        <f>A15</f>
        <v>A7</v>
      </c>
      <c r="M56" s="8">
        <f>B15</f>
        <v>3765</v>
      </c>
      <c r="N56" s="8">
        <f t="shared" si="1"/>
        <v>9.9676339150783874E-2</v>
      </c>
      <c r="O56" s="8">
        <f t="shared" si="2"/>
        <v>3.9870535660313551</v>
      </c>
    </row>
    <row r="57" spans="1:15" x14ac:dyDescent="0.2">
      <c r="A57" t="s">
        <v>94</v>
      </c>
      <c r="B57">
        <v>4778</v>
      </c>
      <c r="K57" t="s">
        <v>34</v>
      </c>
      <c r="L57" s="8" t="str">
        <f>A16</f>
        <v>A8</v>
      </c>
      <c r="M57" s="8">
        <f>B16</f>
        <v>4927</v>
      </c>
      <c r="N57" s="8">
        <f t="shared" si="1"/>
        <v>0.47090680739825458</v>
      </c>
      <c r="O57" s="8">
        <f t="shared" si="2"/>
        <v>18.836272295930183</v>
      </c>
    </row>
    <row r="58" spans="1:15" x14ac:dyDescent="0.2">
      <c r="A58" t="s">
        <v>95</v>
      </c>
      <c r="B58">
        <v>3883</v>
      </c>
      <c r="K58" t="s">
        <v>35</v>
      </c>
      <c r="L58" s="8" t="str">
        <f>A28</f>
        <v>B8</v>
      </c>
      <c r="M58" s="8">
        <f>B28</f>
        <v>8012</v>
      </c>
      <c r="N58" s="8">
        <f t="shared" si="1"/>
        <v>1.4564885582962297</v>
      </c>
      <c r="O58" s="8">
        <f t="shared" si="2"/>
        <v>58.25954233184919</v>
      </c>
    </row>
    <row r="59" spans="1:15" x14ac:dyDescent="0.2">
      <c r="A59" t="s">
        <v>96</v>
      </c>
      <c r="B59">
        <v>25997</v>
      </c>
      <c r="K59" t="s">
        <v>36</v>
      </c>
      <c r="L59" s="8" t="str">
        <f>A40</f>
        <v>C8</v>
      </c>
      <c r="M59" s="8">
        <f>B40</f>
        <v>8931</v>
      </c>
      <c r="N59" s="8">
        <f t="shared" si="1"/>
        <v>1.7500864931666475</v>
      </c>
      <c r="O59" s="8">
        <f t="shared" si="2"/>
        <v>70.003459726665909</v>
      </c>
    </row>
    <row r="60" spans="1:15" x14ac:dyDescent="0.2">
      <c r="A60" t="s">
        <v>13</v>
      </c>
      <c r="B60">
        <v>3561</v>
      </c>
      <c r="K60" t="s">
        <v>37</v>
      </c>
      <c r="L60" s="8" t="str">
        <f>A52</f>
        <v>D8</v>
      </c>
      <c r="M60" s="8">
        <f>B52</f>
        <v>12271</v>
      </c>
      <c r="N60" s="8">
        <f t="shared" si="1"/>
        <v>2.8171344827936289</v>
      </c>
      <c r="O60" s="8">
        <f t="shared" si="2"/>
        <v>112.68537931174515</v>
      </c>
    </row>
    <row r="61" spans="1:15" x14ac:dyDescent="0.2">
      <c r="A61" t="s">
        <v>21</v>
      </c>
      <c r="B61">
        <v>4445</v>
      </c>
      <c r="K61" t="s">
        <v>38</v>
      </c>
      <c r="L61" s="8" t="str">
        <f>A64</f>
        <v>E8</v>
      </c>
      <c r="M61" s="8">
        <f>B64</f>
        <v>20261</v>
      </c>
      <c r="N61" s="8">
        <f t="shared" si="1"/>
        <v>5.3697432963024845</v>
      </c>
      <c r="O61" s="8">
        <f t="shared" si="2"/>
        <v>214.78973185209938</v>
      </c>
    </row>
    <row r="62" spans="1:15" x14ac:dyDescent="0.2">
      <c r="A62" t="s">
        <v>29</v>
      </c>
      <c r="B62">
        <v>5329</v>
      </c>
      <c r="K62" t="s">
        <v>30</v>
      </c>
      <c r="L62" s="8" t="str">
        <f>A76</f>
        <v>F8</v>
      </c>
      <c r="M62" s="8">
        <f>B76</f>
        <v>32809</v>
      </c>
      <c r="N62" s="8">
        <f t="shared" si="1"/>
        <v>9.3785211926615748</v>
      </c>
      <c r="O62" s="8">
        <f t="shared" si="2"/>
        <v>375.14084770646298</v>
      </c>
    </row>
    <row r="63" spans="1:15" x14ac:dyDescent="0.2">
      <c r="A63" t="s">
        <v>38</v>
      </c>
      <c r="B63">
        <v>3504</v>
      </c>
      <c r="K63" t="s">
        <v>39</v>
      </c>
      <c r="L63" s="8" t="str">
        <f>A88</f>
        <v>G8</v>
      </c>
      <c r="M63" s="8">
        <f>B88</f>
        <v>20775</v>
      </c>
      <c r="N63" s="8">
        <f t="shared" si="1"/>
        <v>5.5339536755444811</v>
      </c>
      <c r="O63" s="8">
        <f t="shared" si="2"/>
        <v>221.35814702177925</v>
      </c>
    </row>
    <row r="64" spans="1:15" x14ac:dyDescent="0.2">
      <c r="A64" t="s">
        <v>45</v>
      </c>
      <c r="B64">
        <v>20261</v>
      </c>
      <c r="K64" t="s">
        <v>40</v>
      </c>
      <c r="L64" s="8" t="str">
        <f>A100</f>
        <v>H8</v>
      </c>
      <c r="M64" s="8">
        <f>B100</f>
        <v>33098</v>
      </c>
      <c r="N64" s="8">
        <f t="shared" si="1"/>
        <v>9.4708495965544479</v>
      </c>
      <c r="O64" s="8">
        <f t="shared" si="2"/>
        <v>378.83398386217789</v>
      </c>
    </row>
    <row r="65" spans="1:15" x14ac:dyDescent="0.2">
      <c r="A65" t="s">
        <v>53</v>
      </c>
      <c r="B65">
        <v>5485</v>
      </c>
      <c r="K65" t="s">
        <v>48</v>
      </c>
      <c r="L65" s="8" t="str">
        <f>A101</f>
        <v>H9</v>
      </c>
      <c r="M65" s="8">
        <f>B101</f>
        <v>19637</v>
      </c>
      <c r="N65" s="8">
        <f t="shared" si="1"/>
        <v>5.1703906180009174</v>
      </c>
      <c r="O65" s="8">
        <f t="shared" si="2"/>
        <v>206.81562472003668</v>
      </c>
    </row>
    <row r="66" spans="1:15" x14ac:dyDescent="0.2">
      <c r="A66" t="s">
        <v>61</v>
      </c>
      <c r="B66">
        <v>3392</v>
      </c>
      <c r="K66" t="s">
        <v>47</v>
      </c>
      <c r="L66" s="8" t="str">
        <f>A89</f>
        <v>G9</v>
      </c>
      <c r="M66" s="8">
        <f>B89</f>
        <v>10640</v>
      </c>
      <c r="N66" s="8">
        <f t="shared" si="1"/>
        <v>2.2960700303739863</v>
      </c>
      <c r="O66" s="8">
        <f t="shared" si="2"/>
        <v>91.842801214959451</v>
      </c>
    </row>
    <row r="67" spans="1:15" x14ac:dyDescent="0.2">
      <c r="A67" t="s">
        <v>69</v>
      </c>
      <c r="B67">
        <v>25917</v>
      </c>
      <c r="K67" t="s">
        <v>46</v>
      </c>
      <c r="L67" s="8" t="str">
        <f>A77</f>
        <v>F9</v>
      </c>
      <c r="M67" s="8">
        <f>B77</f>
        <v>5645</v>
      </c>
      <c r="N67" s="8">
        <f t="shared" si="1"/>
        <v>0.70029017762345591</v>
      </c>
      <c r="O67" s="8">
        <f t="shared" si="2"/>
        <v>28.011607104938236</v>
      </c>
    </row>
    <row r="68" spans="1:15" x14ac:dyDescent="0.2">
      <c r="A68" t="s">
        <v>77</v>
      </c>
      <c r="B68">
        <v>3971</v>
      </c>
      <c r="K68" t="s">
        <v>45</v>
      </c>
      <c r="L68" s="8" t="str">
        <f>A65</f>
        <v>E9</v>
      </c>
      <c r="M68" s="8">
        <f>B65</f>
        <v>5485</v>
      </c>
      <c r="N68" s="8">
        <f t="shared" si="1"/>
        <v>0.64917410626407956</v>
      </c>
      <c r="O68" s="8">
        <f t="shared" si="2"/>
        <v>25.966964250563183</v>
      </c>
    </row>
    <row r="69" spans="1:15" x14ac:dyDescent="0.2">
      <c r="A69" t="s">
        <v>97</v>
      </c>
      <c r="B69">
        <v>3841</v>
      </c>
      <c r="K69" t="s">
        <v>44</v>
      </c>
      <c r="L69" s="8" t="str">
        <f>A53</f>
        <v>D9</v>
      </c>
      <c r="M69" s="8">
        <f>B53</f>
        <v>4857</v>
      </c>
      <c r="N69" s="8">
        <f t="shared" si="1"/>
        <v>0.44854352617852739</v>
      </c>
      <c r="O69" s="8">
        <f t="shared" si="2"/>
        <v>17.941741047141097</v>
      </c>
    </row>
    <row r="70" spans="1:15" x14ac:dyDescent="0.2">
      <c r="A70" t="s">
        <v>98</v>
      </c>
      <c r="B70">
        <v>6851</v>
      </c>
      <c r="K70" t="s">
        <v>43</v>
      </c>
      <c r="L70" s="8" t="str">
        <f>A41</f>
        <v>C9</v>
      </c>
      <c r="M70" s="8">
        <f>B41</f>
        <v>4533</v>
      </c>
      <c r="N70" s="8">
        <f t="shared" si="1"/>
        <v>0.34503348167579029</v>
      </c>
      <c r="O70" s="8">
        <f t="shared" si="2"/>
        <v>13.801339267031612</v>
      </c>
    </row>
    <row r="71" spans="1:15" x14ac:dyDescent="0.2">
      <c r="A71" t="s">
        <v>99</v>
      </c>
      <c r="B71">
        <v>29808</v>
      </c>
      <c r="K71" t="s">
        <v>42</v>
      </c>
      <c r="L71" s="8" t="str">
        <f>A29</f>
        <v>B9</v>
      </c>
      <c r="M71" s="8">
        <f>B29</f>
        <v>4421</v>
      </c>
      <c r="N71" s="8">
        <f t="shared" si="1"/>
        <v>0.30925223172422689</v>
      </c>
      <c r="O71" s="8">
        <f t="shared" si="2"/>
        <v>12.370089268969075</v>
      </c>
    </row>
    <row r="72" spans="1:15" x14ac:dyDescent="0.2">
      <c r="A72" t="s">
        <v>14</v>
      </c>
      <c r="B72">
        <v>3417</v>
      </c>
      <c r="K72" t="s">
        <v>41</v>
      </c>
      <c r="L72" s="8" t="str">
        <f>A17</f>
        <v>A9</v>
      </c>
      <c r="M72" s="8">
        <f>B17</f>
        <v>3947</v>
      </c>
      <c r="N72" s="8">
        <f t="shared" si="1"/>
        <v>0.15782087032207445</v>
      </c>
      <c r="O72" s="8">
        <f t="shared" si="2"/>
        <v>6.3128348128829783</v>
      </c>
    </row>
    <row r="73" spans="1:15" x14ac:dyDescent="0.2">
      <c r="A73" t="s">
        <v>22</v>
      </c>
      <c r="B73">
        <v>3588</v>
      </c>
      <c r="K73" t="s">
        <v>49</v>
      </c>
      <c r="L73" s="8" t="str">
        <f>A18</f>
        <v>A10</v>
      </c>
      <c r="M73" s="8">
        <f>B18</f>
        <v>4156</v>
      </c>
      <c r="N73" s="8">
        <f t="shared" si="1"/>
        <v>0.22459123853525981</v>
      </c>
      <c r="O73" s="8">
        <f t="shared" si="2"/>
        <v>8.9836495414103918</v>
      </c>
    </row>
    <row r="74" spans="1:15" x14ac:dyDescent="0.2">
      <c r="A74" t="s">
        <v>32</v>
      </c>
      <c r="B74">
        <v>4613</v>
      </c>
      <c r="K74" t="s">
        <v>50</v>
      </c>
      <c r="L74" s="8" t="str">
        <f>A30</f>
        <v>B10</v>
      </c>
      <c r="M74" s="8">
        <f>B30</f>
        <v>4089</v>
      </c>
      <c r="N74" s="8">
        <f t="shared" ref="N74:N96" si="4">(M74-I$15)/I$16</f>
        <v>0.20318638365352096</v>
      </c>
      <c r="O74" s="8">
        <f t="shared" ref="O74:O96" si="5">N74*40</f>
        <v>8.1274553461408381</v>
      </c>
    </row>
    <row r="75" spans="1:15" x14ac:dyDescent="0.2">
      <c r="A75" t="s">
        <v>30</v>
      </c>
      <c r="B75">
        <v>3681</v>
      </c>
      <c r="K75" t="s">
        <v>51</v>
      </c>
      <c r="L75" s="8" t="str">
        <f>A42</f>
        <v>C10</v>
      </c>
      <c r="M75" s="8">
        <f>B42</f>
        <v>3434</v>
      </c>
      <c r="N75" s="8">
        <f t="shared" si="4"/>
        <v>-6.0700334739259409E-3</v>
      </c>
      <c r="O75" s="8">
        <f t="shared" si="5"/>
        <v>-0.24280133895703765</v>
      </c>
    </row>
    <row r="76" spans="1:15" x14ac:dyDescent="0.2">
      <c r="A76" t="s">
        <v>46</v>
      </c>
      <c r="B76">
        <v>32809</v>
      </c>
      <c r="K76" t="s">
        <v>52</v>
      </c>
      <c r="L76" t="str">
        <f>A54</f>
        <v>D10</v>
      </c>
      <c r="M76">
        <f>B54</f>
        <v>3380</v>
      </c>
      <c r="N76" s="8">
        <f t="shared" si="4"/>
        <v>-2.3321707557715458E-2</v>
      </c>
      <c r="O76" s="8">
        <f t="shared" si="5"/>
        <v>-0.93286830230861828</v>
      </c>
    </row>
    <row r="77" spans="1:15" x14ac:dyDescent="0.2">
      <c r="A77" t="s">
        <v>54</v>
      </c>
      <c r="B77">
        <v>5645</v>
      </c>
      <c r="K77" t="s">
        <v>53</v>
      </c>
      <c r="L77" t="str">
        <f>A66</f>
        <v>E10</v>
      </c>
      <c r="M77">
        <f>B66</f>
        <v>3392</v>
      </c>
      <c r="N77" s="8">
        <f t="shared" si="4"/>
        <v>-1.9488002205762231E-2</v>
      </c>
      <c r="O77" s="8">
        <f t="shared" si="5"/>
        <v>-0.77952008823048924</v>
      </c>
    </row>
    <row r="78" spans="1:15" x14ac:dyDescent="0.2">
      <c r="A78" t="s">
        <v>62</v>
      </c>
      <c r="B78">
        <v>3400</v>
      </c>
      <c r="K78" t="s">
        <v>54</v>
      </c>
      <c r="L78" t="str">
        <f>A78</f>
        <v>F10</v>
      </c>
      <c r="M78">
        <f>B78</f>
        <v>3400</v>
      </c>
      <c r="N78" s="8">
        <f t="shared" si="4"/>
        <v>-1.6932198637793414E-2</v>
      </c>
      <c r="O78" s="8">
        <f t="shared" si="5"/>
        <v>-0.67728794551173654</v>
      </c>
    </row>
    <row r="79" spans="1:15" x14ac:dyDescent="0.2">
      <c r="A79" t="s">
        <v>70</v>
      </c>
      <c r="B79">
        <v>13763</v>
      </c>
      <c r="K79" t="s">
        <v>55</v>
      </c>
      <c r="L79" t="str">
        <f>A90</f>
        <v>G10</v>
      </c>
      <c r="M79">
        <f>B90</f>
        <v>3536</v>
      </c>
      <c r="N79" s="8">
        <f t="shared" si="4"/>
        <v>2.6516462017676476E-2</v>
      </c>
      <c r="O79" s="8">
        <f t="shared" si="5"/>
        <v>1.0606584807070591</v>
      </c>
    </row>
    <row r="80" spans="1:15" x14ac:dyDescent="0.2">
      <c r="A80" t="s">
        <v>78</v>
      </c>
      <c r="B80">
        <v>3833</v>
      </c>
      <c r="K80" t="s">
        <v>56</v>
      </c>
      <c r="L80" t="str">
        <f>A102</f>
        <v>H10</v>
      </c>
      <c r="M80">
        <f>B102</f>
        <v>3839</v>
      </c>
      <c r="N80" s="8">
        <f t="shared" si="4"/>
        <v>0.12331752215449543</v>
      </c>
      <c r="O80" s="8">
        <f t="shared" si="5"/>
        <v>4.9327008861798172</v>
      </c>
    </row>
    <row r="81" spans="1:15" x14ac:dyDescent="0.2">
      <c r="A81" t="s">
        <v>100</v>
      </c>
      <c r="B81">
        <v>3453</v>
      </c>
      <c r="K81" t="s">
        <v>64</v>
      </c>
      <c r="L81" t="str">
        <f>A103</f>
        <v>H11</v>
      </c>
      <c r="M81">
        <f>B103</f>
        <v>4716</v>
      </c>
      <c r="N81" s="8">
        <f t="shared" si="4"/>
        <v>0.40349748829307702</v>
      </c>
      <c r="O81" s="8">
        <f t="shared" si="5"/>
        <v>16.139899531723081</v>
      </c>
    </row>
    <row r="82" spans="1:15" x14ac:dyDescent="0.2">
      <c r="A82" t="s">
        <v>101</v>
      </c>
      <c r="B82">
        <v>6943</v>
      </c>
      <c r="K82" t="s">
        <v>63</v>
      </c>
      <c r="L82" t="str">
        <f>A91</f>
        <v>G11</v>
      </c>
      <c r="M82">
        <f>B91</f>
        <v>6894</v>
      </c>
      <c r="N82" s="8">
        <f t="shared" si="4"/>
        <v>1.0993150096725874</v>
      </c>
      <c r="O82" s="8">
        <f t="shared" si="5"/>
        <v>43.972600386903494</v>
      </c>
    </row>
    <row r="83" spans="1:15" x14ac:dyDescent="0.2">
      <c r="A83" t="s">
        <v>102</v>
      </c>
      <c r="B83">
        <v>26782</v>
      </c>
      <c r="K83" t="s">
        <v>62</v>
      </c>
      <c r="L83" t="str">
        <f>A79</f>
        <v>F11</v>
      </c>
      <c r="M83">
        <f>B79</f>
        <v>13763</v>
      </c>
      <c r="N83" s="8">
        <f t="shared" si="4"/>
        <v>3.2937918482198132</v>
      </c>
      <c r="O83" s="8">
        <f t="shared" si="5"/>
        <v>131.75167392879251</v>
      </c>
    </row>
    <row r="84" spans="1:15" x14ac:dyDescent="0.2">
      <c r="A84" t="s">
        <v>15</v>
      </c>
      <c r="B84">
        <v>3369</v>
      </c>
      <c r="K84" t="s">
        <v>61</v>
      </c>
      <c r="L84" t="str">
        <f>A67</f>
        <v>E11</v>
      </c>
      <c r="M84">
        <f>B67</f>
        <v>25917</v>
      </c>
      <c r="N84" s="8">
        <f t="shared" si="4"/>
        <v>7.1766964188564382</v>
      </c>
      <c r="O84" s="8">
        <f t="shared" si="5"/>
        <v>287.06785675425755</v>
      </c>
    </row>
    <row r="85" spans="1:15" x14ac:dyDescent="0.2">
      <c r="A85" t="s">
        <v>23</v>
      </c>
      <c r="B85">
        <v>3394</v>
      </c>
      <c r="K85" t="s">
        <v>60</v>
      </c>
      <c r="L85" t="str">
        <f>A55</f>
        <v>D11</v>
      </c>
      <c r="M85">
        <f>B55</f>
        <v>29130</v>
      </c>
      <c r="N85" s="8">
        <f t="shared" si="4"/>
        <v>8.2031710268419147</v>
      </c>
      <c r="O85" s="8">
        <f t="shared" si="5"/>
        <v>328.12684107367659</v>
      </c>
    </row>
    <row r="86" spans="1:15" x14ac:dyDescent="0.2">
      <c r="A86" t="s">
        <v>31</v>
      </c>
      <c r="B86">
        <v>4247</v>
      </c>
      <c r="K86" t="s">
        <v>59</v>
      </c>
      <c r="L86" t="str">
        <f>A43</f>
        <v>C11</v>
      </c>
      <c r="M86">
        <f>B43</f>
        <v>21919</v>
      </c>
      <c r="N86" s="8">
        <f t="shared" si="4"/>
        <v>5.8994335857640223</v>
      </c>
      <c r="O86" s="8">
        <f t="shared" si="5"/>
        <v>235.97734343056089</v>
      </c>
    </row>
    <row r="87" spans="1:15" x14ac:dyDescent="0.2">
      <c r="A87" t="s">
        <v>39</v>
      </c>
      <c r="B87">
        <v>3869</v>
      </c>
      <c r="K87" t="s">
        <v>58</v>
      </c>
      <c r="L87" t="str">
        <f>A31</f>
        <v>B11</v>
      </c>
      <c r="M87">
        <f>B31</f>
        <v>10572</v>
      </c>
      <c r="N87" s="8">
        <f t="shared" si="4"/>
        <v>2.274345700046251</v>
      </c>
      <c r="O87" s="8">
        <f t="shared" si="5"/>
        <v>90.973828001850038</v>
      </c>
    </row>
    <row r="88" spans="1:15" x14ac:dyDescent="0.2">
      <c r="A88" t="s">
        <v>47</v>
      </c>
      <c r="B88">
        <v>20775</v>
      </c>
      <c r="K88" t="s">
        <v>57</v>
      </c>
      <c r="L88" t="str">
        <f>A19</f>
        <v>A11</v>
      </c>
      <c r="M88">
        <f>B19</f>
        <v>5968</v>
      </c>
      <c r="N88" s="8">
        <f t="shared" si="4"/>
        <v>0.80348074668019687</v>
      </c>
      <c r="O88" s="8">
        <f t="shared" si="5"/>
        <v>32.139229867207874</v>
      </c>
    </row>
    <row r="89" spans="1:15" x14ac:dyDescent="0.2">
      <c r="A89" t="s">
        <v>55</v>
      </c>
      <c r="B89">
        <v>10640</v>
      </c>
      <c r="K89" t="s">
        <v>65</v>
      </c>
      <c r="L89" t="str">
        <f>A20</f>
        <v>A12</v>
      </c>
      <c r="M89">
        <f>B20</f>
        <v>5073</v>
      </c>
      <c r="N89" s="8">
        <f t="shared" si="4"/>
        <v>0.51755022251368543</v>
      </c>
      <c r="O89" s="8">
        <f t="shared" si="5"/>
        <v>20.702008900547419</v>
      </c>
    </row>
    <row r="90" spans="1:15" x14ac:dyDescent="0.2">
      <c r="A90" t="s">
        <v>63</v>
      </c>
      <c r="B90">
        <v>3536</v>
      </c>
      <c r="K90" t="s">
        <v>66</v>
      </c>
      <c r="L90" t="str">
        <f>A32</f>
        <v>B12</v>
      </c>
      <c r="M90">
        <f>B32</f>
        <v>4134</v>
      </c>
      <c r="N90" s="8">
        <f t="shared" si="4"/>
        <v>0.21756277872334556</v>
      </c>
      <c r="O90" s="8">
        <f t="shared" si="5"/>
        <v>8.7025111489338229</v>
      </c>
    </row>
    <row r="91" spans="1:15" x14ac:dyDescent="0.2">
      <c r="A91" t="s">
        <v>71</v>
      </c>
      <c r="B91">
        <v>6894</v>
      </c>
      <c r="K91" t="s">
        <v>67</v>
      </c>
      <c r="L91" t="str">
        <f>A44</f>
        <v>C12</v>
      </c>
      <c r="M91">
        <f>B44</f>
        <v>3948</v>
      </c>
      <c r="N91" s="8">
        <f t="shared" si="4"/>
        <v>0.15814034576807057</v>
      </c>
      <c r="O91" s="8">
        <f t="shared" si="5"/>
        <v>6.3256138307228227</v>
      </c>
    </row>
    <row r="92" spans="1:15" x14ac:dyDescent="0.2">
      <c r="A92" t="s">
        <v>79</v>
      </c>
      <c r="B92">
        <v>3578</v>
      </c>
      <c r="K92" t="s">
        <v>68</v>
      </c>
      <c r="L92" t="str">
        <f>A56</f>
        <v>D12</v>
      </c>
      <c r="M92">
        <f>B56</f>
        <v>3889</v>
      </c>
      <c r="N92" s="8">
        <f t="shared" si="4"/>
        <v>0.13929129445430052</v>
      </c>
      <c r="O92" s="8">
        <f t="shared" si="5"/>
        <v>5.5716517781720212</v>
      </c>
    </row>
    <row r="93" spans="1:15" x14ac:dyDescent="0.2">
      <c r="A93" t="s">
        <v>103</v>
      </c>
      <c r="B93">
        <v>3451</v>
      </c>
      <c r="K93" t="s">
        <v>69</v>
      </c>
      <c r="L93" t="str">
        <f>A68</f>
        <v>E12</v>
      </c>
      <c r="M93">
        <f>B68</f>
        <v>3971</v>
      </c>
      <c r="N93" s="8">
        <f t="shared" si="4"/>
        <v>0.1654882810259809</v>
      </c>
      <c r="O93" s="8">
        <f t="shared" si="5"/>
        <v>6.619531241039236</v>
      </c>
    </row>
    <row r="94" spans="1:15" x14ac:dyDescent="0.2">
      <c r="A94" t="s">
        <v>104</v>
      </c>
      <c r="B94">
        <v>6939</v>
      </c>
      <c r="K94" t="s">
        <v>70</v>
      </c>
      <c r="L94" t="str">
        <f>A80</f>
        <v>F12</v>
      </c>
      <c r="M94">
        <f>B80</f>
        <v>3833</v>
      </c>
      <c r="N94" s="8">
        <f t="shared" si="4"/>
        <v>0.12140066947851881</v>
      </c>
      <c r="O94" s="8">
        <f t="shared" si="5"/>
        <v>4.8560267791407528</v>
      </c>
    </row>
    <row r="95" spans="1:15" x14ac:dyDescent="0.2">
      <c r="A95" t="s">
        <v>105</v>
      </c>
      <c r="B95">
        <v>9929</v>
      </c>
      <c r="K95" t="s">
        <v>71</v>
      </c>
      <c r="L95" t="str">
        <f>A92</f>
        <v>G12</v>
      </c>
      <c r="M95">
        <f>B92</f>
        <v>3578</v>
      </c>
      <c r="N95" s="8">
        <f t="shared" si="4"/>
        <v>3.9934430749512764E-2</v>
      </c>
      <c r="O95" s="8">
        <f t="shared" si="5"/>
        <v>1.5973772299805105</v>
      </c>
    </row>
    <row r="96" spans="1:15" x14ac:dyDescent="0.2">
      <c r="A96" t="s">
        <v>16</v>
      </c>
      <c r="B96">
        <v>3377</v>
      </c>
      <c r="K96" t="s">
        <v>72</v>
      </c>
      <c r="L96" t="str">
        <f>A104</f>
        <v>H12</v>
      </c>
      <c r="M96">
        <f>B104</f>
        <v>3568</v>
      </c>
      <c r="N96" s="8">
        <f t="shared" si="4"/>
        <v>3.6739676289551743E-2</v>
      </c>
      <c r="O96" s="8">
        <f t="shared" si="5"/>
        <v>1.4695870515820697</v>
      </c>
    </row>
    <row r="97" spans="1:2" x14ac:dyDescent="0.2">
      <c r="A97" t="s">
        <v>24</v>
      </c>
      <c r="B97">
        <v>3371</v>
      </c>
    </row>
    <row r="98" spans="1:2" x14ac:dyDescent="0.2">
      <c r="A98" t="s">
        <v>33</v>
      </c>
      <c r="B98">
        <v>3864</v>
      </c>
    </row>
    <row r="99" spans="1:2" x14ac:dyDescent="0.2">
      <c r="A99" t="s">
        <v>40</v>
      </c>
      <c r="B99">
        <v>3966</v>
      </c>
    </row>
    <row r="100" spans="1:2" x14ac:dyDescent="0.2">
      <c r="A100" t="s">
        <v>48</v>
      </c>
      <c r="B100">
        <v>33098</v>
      </c>
    </row>
    <row r="101" spans="1:2" x14ac:dyDescent="0.2">
      <c r="A101" t="s">
        <v>56</v>
      </c>
      <c r="B101">
        <v>19637</v>
      </c>
    </row>
    <row r="102" spans="1:2" x14ac:dyDescent="0.2">
      <c r="A102" t="s">
        <v>64</v>
      </c>
      <c r="B102">
        <v>3839</v>
      </c>
    </row>
    <row r="103" spans="1:2" x14ac:dyDescent="0.2">
      <c r="A103" t="s">
        <v>72</v>
      </c>
      <c r="B103">
        <v>4716</v>
      </c>
    </row>
    <row r="104" spans="1:2" x14ac:dyDescent="0.2">
      <c r="A104" t="s">
        <v>80</v>
      </c>
      <c r="B104">
        <v>3568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64813</v>
      </c>
      <c r="D2">
        <v>3389</v>
      </c>
      <c r="E2">
        <v>4442</v>
      </c>
      <c r="F2">
        <v>3992</v>
      </c>
      <c r="G2">
        <v>32742</v>
      </c>
      <c r="H2">
        <v>30269</v>
      </c>
      <c r="I2">
        <v>3765</v>
      </c>
      <c r="J2">
        <v>4927</v>
      </c>
      <c r="K2">
        <v>3947</v>
      </c>
      <c r="L2">
        <v>4156</v>
      </c>
      <c r="M2">
        <v>5968</v>
      </c>
      <c r="N2">
        <v>5073</v>
      </c>
      <c r="O2">
        <v>49746</v>
      </c>
      <c r="P2">
        <v>3413</v>
      </c>
      <c r="Q2">
        <v>6108</v>
      </c>
      <c r="R2">
        <v>3762</v>
      </c>
      <c r="S2">
        <v>16198</v>
      </c>
      <c r="T2">
        <v>19473</v>
      </c>
      <c r="U2">
        <v>3439</v>
      </c>
      <c r="V2">
        <v>8012</v>
      </c>
      <c r="W2">
        <v>4421</v>
      </c>
      <c r="X2">
        <v>4089</v>
      </c>
      <c r="Y2">
        <v>10572</v>
      </c>
      <c r="Z2">
        <v>4134</v>
      </c>
      <c r="AA2">
        <v>29645</v>
      </c>
      <c r="AB2">
        <v>3395</v>
      </c>
      <c r="AC2">
        <v>8106</v>
      </c>
      <c r="AD2">
        <v>3788</v>
      </c>
      <c r="AE2">
        <v>8885</v>
      </c>
      <c r="AF2">
        <v>10895</v>
      </c>
      <c r="AG2">
        <v>3413</v>
      </c>
      <c r="AH2">
        <v>8931</v>
      </c>
      <c r="AI2">
        <v>4533</v>
      </c>
      <c r="AJ2">
        <v>3434</v>
      </c>
      <c r="AK2">
        <v>21919</v>
      </c>
      <c r="AL2">
        <v>3948</v>
      </c>
      <c r="AM2">
        <v>10358</v>
      </c>
      <c r="AN2">
        <v>3502</v>
      </c>
      <c r="AO2">
        <v>15189</v>
      </c>
      <c r="AP2">
        <v>3670</v>
      </c>
      <c r="AQ2">
        <v>5878</v>
      </c>
      <c r="AR2">
        <v>6984</v>
      </c>
      <c r="AS2">
        <v>3406</v>
      </c>
      <c r="AT2">
        <v>12271</v>
      </c>
      <c r="AU2">
        <v>4857</v>
      </c>
      <c r="AV2">
        <v>3380</v>
      </c>
      <c r="AW2">
        <v>29130</v>
      </c>
      <c r="AX2">
        <v>3889</v>
      </c>
      <c r="AY2">
        <v>4778</v>
      </c>
      <c r="AZ2">
        <v>3883</v>
      </c>
      <c r="BA2">
        <v>25997</v>
      </c>
      <c r="BB2">
        <v>3561</v>
      </c>
      <c r="BC2">
        <v>4445</v>
      </c>
      <c r="BD2">
        <v>5329</v>
      </c>
      <c r="BE2">
        <v>3504</v>
      </c>
      <c r="BF2">
        <v>20261</v>
      </c>
      <c r="BG2">
        <v>5485</v>
      </c>
      <c r="BH2">
        <v>3392</v>
      </c>
      <c r="BI2">
        <v>25917</v>
      </c>
      <c r="BJ2">
        <v>3971</v>
      </c>
      <c r="BK2">
        <v>3841</v>
      </c>
      <c r="BL2">
        <v>6851</v>
      </c>
      <c r="BM2">
        <v>29808</v>
      </c>
      <c r="BN2">
        <v>3417</v>
      </c>
      <c r="BO2">
        <v>3588</v>
      </c>
      <c r="BP2">
        <v>4613</v>
      </c>
      <c r="BQ2">
        <v>3681</v>
      </c>
      <c r="BR2">
        <v>32809</v>
      </c>
      <c r="BS2">
        <v>5645</v>
      </c>
      <c r="BT2">
        <v>3400</v>
      </c>
      <c r="BU2">
        <v>13763</v>
      </c>
      <c r="BV2">
        <v>3833</v>
      </c>
      <c r="BW2">
        <v>3453</v>
      </c>
      <c r="BX2">
        <v>6943</v>
      </c>
      <c r="BY2">
        <v>26782</v>
      </c>
      <c r="BZ2">
        <v>3369</v>
      </c>
      <c r="CA2">
        <v>3394</v>
      </c>
      <c r="CB2">
        <v>4247</v>
      </c>
      <c r="CC2">
        <v>3869</v>
      </c>
      <c r="CD2">
        <v>20775</v>
      </c>
      <c r="CE2">
        <v>10640</v>
      </c>
      <c r="CF2">
        <v>3536</v>
      </c>
      <c r="CG2">
        <v>6894</v>
      </c>
      <c r="CH2">
        <v>3578</v>
      </c>
      <c r="CI2">
        <v>3451</v>
      </c>
      <c r="CJ2">
        <v>6939</v>
      </c>
      <c r="CK2">
        <v>9929</v>
      </c>
      <c r="CL2">
        <v>3377</v>
      </c>
      <c r="CM2">
        <v>3371</v>
      </c>
      <c r="CN2">
        <v>3864</v>
      </c>
      <c r="CO2">
        <v>3966</v>
      </c>
      <c r="CP2">
        <v>33098</v>
      </c>
      <c r="CQ2">
        <v>19637</v>
      </c>
      <c r="CR2">
        <v>3839</v>
      </c>
      <c r="CS2">
        <v>4716</v>
      </c>
      <c r="CT2">
        <v>3568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64813</v>
      </c>
      <c r="G9">
        <f>'Plate 1'!G9</f>
        <v>30</v>
      </c>
      <c r="H9" t="str">
        <f t="shared" ref="H9:I9" si="0">A9</f>
        <v>A1</v>
      </c>
      <c r="I9">
        <f t="shared" si="0"/>
        <v>64813</v>
      </c>
      <c r="K9" t="s">
        <v>82</v>
      </c>
      <c r="L9" t="str">
        <f>A10</f>
        <v>A2</v>
      </c>
      <c r="M9">
        <f>B10</f>
        <v>3389</v>
      </c>
      <c r="N9" s="8">
        <f>(M9-I$15)/I$16</f>
        <v>-2.0446428543750537E-2</v>
      </c>
      <c r="O9">
        <f>N9*40</f>
        <v>-0.81785714175002144</v>
      </c>
    </row>
    <row r="10" spans="1:98" x14ac:dyDescent="0.2">
      <c r="A10" t="s">
        <v>83</v>
      </c>
      <c r="B10">
        <v>3389</v>
      </c>
      <c r="G10">
        <f>'Plate 1'!G10</f>
        <v>15</v>
      </c>
      <c r="H10" t="str">
        <f>A21</f>
        <v>B1</v>
      </c>
      <c r="I10">
        <f>B21</f>
        <v>49746</v>
      </c>
      <c r="K10" t="s">
        <v>85</v>
      </c>
      <c r="L10" t="str">
        <f>A22</f>
        <v>B2</v>
      </c>
      <c r="M10">
        <f>B22</f>
        <v>3413</v>
      </c>
      <c r="N10" s="8">
        <f t="shared" ref="N10:N73" si="1">(M10-I$15)/I$16</f>
        <v>-1.2779017839844085E-2</v>
      </c>
      <c r="O10">
        <f t="shared" ref="O10:O73" si="2">N10*40</f>
        <v>-0.51116071359376336</v>
      </c>
    </row>
    <row r="11" spans="1:98" x14ac:dyDescent="0.2">
      <c r="A11" t="s">
        <v>84</v>
      </c>
      <c r="B11">
        <v>4442</v>
      </c>
      <c r="G11">
        <f>'Plate 1'!G11</f>
        <v>7.5</v>
      </c>
      <c r="H11" t="str">
        <f>A33</f>
        <v>C1</v>
      </c>
      <c r="I11">
        <f>B33</f>
        <v>29645</v>
      </c>
      <c r="K11" t="s">
        <v>88</v>
      </c>
      <c r="L11" t="str">
        <f>A34</f>
        <v>C2</v>
      </c>
      <c r="M11">
        <f>B34</f>
        <v>3395</v>
      </c>
      <c r="N11" s="8">
        <f t="shared" si="1"/>
        <v>-1.8529575867773925E-2</v>
      </c>
      <c r="O11">
        <f t="shared" si="2"/>
        <v>-0.74118303471095703</v>
      </c>
    </row>
    <row r="12" spans="1:98" x14ac:dyDescent="0.2">
      <c r="A12" t="s">
        <v>9</v>
      </c>
      <c r="B12">
        <v>3992</v>
      </c>
      <c r="G12">
        <f>'Plate 1'!G12</f>
        <v>1.875</v>
      </c>
      <c r="H12" t="str">
        <f>A45</f>
        <v>D1</v>
      </c>
      <c r="I12">
        <f>B45</f>
        <v>10358</v>
      </c>
      <c r="K12" t="s">
        <v>91</v>
      </c>
      <c r="L12" t="str">
        <f>A46</f>
        <v>D2</v>
      </c>
      <c r="M12">
        <f>B46</f>
        <v>3502</v>
      </c>
      <c r="N12" s="8">
        <f t="shared" si="1"/>
        <v>1.5654296853809004E-2</v>
      </c>
      <c r="O12">
        <f t="shared" si="2"/>
        <v>0.6261718741523602</v>
      </c>
    </row>
    <row r="13" spans="1:98" x14ac:dyDescent="0.2">
      <c r="A13" t="s">
        <v>17</v>
      </c>
      <c r="B13">
        <v>32742</v>
      </c>
      <c r="G13">
        <f>'Plate 1'!G13</f>
        <v>0.46875</v>
      </c>
      <c r="H13" t="str">
        <f>A57</f>
        <v>E1</v>
      </c>
      <c r="I13">
        <f>B57</f>
        <v>4778</v>
      </c>
      <c r="K13" t="s">
        <v>94</v>
      </c>
      <c r="L13" t="str">
        <f>A58</f>
        <v>E2</v>
      </c>
      <c r="M13">
        <f>B58</f>
        <v>3883</v>
      </c>
      <c r="N13" s="8">
        <f t="shared" si="1"/>
        <v>0.13737444177832392</v>
      </c>
      <c r="O13">
        <f t="shared" si="2"/>
        <v>5.4949776711329568</v>
      </c>
    </row>
    <row r="14" spans="1:98" x14ac:dyDescent="0.2">
      <c r="A14" t="s">
        <v>25</v>
      </c>
      <c r="B14">
        <v>30269</v>
      </c>
      <c r="G14">
        <f>'Plate 1'!G14</f>
        <v>0.1171875</v>
      </c>
      <c r="H14" t="str">
        <f>A69</f>
        <v>F1</v>
      </c>
      <c r="I14">
        <f>B69</f>
        <v>3841</v>
      </c>
      <c r="K14" t="s">
        <v>97</v>
      </c>
      <c r="L14" t="str">
        <f>A70</f>
        <v>F2</v>
      </c>
      <c r="M14">
        <f>B70</f>
        <v>6851</v>
      </c>
      <c r="N14" s="8">
        <f t="shared" si="1"/>
        <v>1.085577565494755</v>
      </c>
      <c r="O14">
        <f t="shared" si="2"/>
        <v>43.4231026197902</v>
      </c>
    </row>
    <row r="15" spans="1:98" x14ac:dyDescent="0.2">
      <c r="A15" t="s">
        <v>34</v>
      </c>
      <c r="B15">
        <v>3765</v>
      </c>
      <c r="G15">
        <f>'Plate 1'!G15</f>
        <v>0</v>
      </c>
      <c r="H15" t="str">
        <f>A81</f>
        <v>G1</v>
      </c>
      <c r="I15">
        <f>B81</f>
        <v>3453</v>
      </c>
      <c r="K15" t="s">
        <v>100</v>
      </c>
      <c r="L15" t="str">
        <f>A82</f>
        <v>G2</v>
      </c>
      <c r="M15">
        <f>B82</f>
        <v>6943</v>
      </c>
      <c r="N15" s="8">
        <f t="shared" si="1"/>
        <v>1.1149693065263964</v>
      </c>
      <c r="O15">
        <f t="shared" si="2"/>
        <v>44.598772261055856</v>
      </c>
    </row>
    <row r="16" spans="1:98" x14ac:dyDescent="0.2">
      <c r="A16" t="s">
        <v>41</v>
      </c>
      <c r="B16">
        <v>4927</v>
      </c>
      <c r="H16" t="s">
        <v>119</v>
      </c>
      <c r="I16">
        <f>SLOPE(I10:I15, G10:G15)</f>
        <v>3130.1310086040253</v>
      </c>
      <c r="K16" t="s">
        <v>103</v>
      </c>
      <c r="L16" t="str">
        <f>A94</f>
        <v>H2</v>
      </c>
      <c r="M16">
        <f>B94</f>
        <v>6939</v>
      </c>
      <c r="N16" s="8">
        <f t="shared" si="1"/>
        <v>1.113691404742412</v>
      </c>
      <c r="O16">
        <f t="shared" si="2"/>
        <v>44.547656189696482</v>
      </c>
    </row>
    <row r="17" spans="1:15" x14ac:dyDescent="0.2">
      <c r="A17" t="s">
        <v>49</v>
      </c>
      <c r="B17">
        <v>3947</v>
      </c>
      <c r="K17" t="s">
        <v>104</v>
      </c>
      <c r="L17" t="str">
        <f>A95</f>
        <v>H3</v>
      </c>
      <c r="M17">
        <f>B95</f>
        <v>9929</v>
      </c>
      <c r="N17" s="8">
        <f t="shared" si="1"/>
        <v>2.0689229882707574</v>
      </c>
      <c r="O17">
        <f t="shared" si="2"/>
        <v>82.756919530830288</v>
      </c>
    </row>
    <row r="18" spans="1:15" x14ac:dyDescent="0.2">
      <c r="A18" t="s">
        <v>57</v>
      </c>
      <c r="B18">
        <v>4156</v>
      </c>
      <c r="K18" t="s">
        <v>101</v>
      </c>
      <c r="L18" t="str">
        <f>A83</f>
        <v>G3</v>
      </c>
      <c r="M18">
        <f>B83</f>
        <v>26782</v>
      </c>
      <c r="N18" s="8">
        <f t="shared" si="1"/>
        <v>7.4530426796430671</v>
      </c>
      <c r="O18">
        <f t="shared" si="2"/>
        <v>298.1217071857227</v>
      </c>
    </row>
    <row r="19" spans="1:15" x14ac:dyDescent="0.2">
      <c r="A19" t="s">
        <v>65</v>
      </c>
      <c r="B19">
        <v>5968</v>
      </c>
      <c r="K19" t="s">
        <v>98</v>
      </c>
      <c r="L19" t="str">
        <f>A71</f>
        <v>F3</v>
      </c>
      <c r="M19">
        <f>B71</f>
        <v>29808</v>
      </c>
      <c r="N19" s="8">
        <f t="shared" si="1"/>
        <v>8.4197753792272714</v>
      </c>
      <c r="O19">
        <f t="shared" si="2"/>
        <v>336.79101516909088</v>
      </c>
    </row>
    <row r="20" spans="1:15" x14ac:dyDescent="0.2">
      <c r="A20" t="s">
        <v>73</v>
      </c>
      <c r="B20">
        <v>5073</v>
      </c>
      <c r="K20" t="s">
        <v>95</v>
      </c>
      <c r="L20" t="str">
        <f>A59</f>
        <v>E3</v>
      </c>
      <c r="M20">
        <f>B59</f>
        <v>25997</v>
      </c>
      <c r="N20" s="8">
        <f t="shared" si="1"/>
        <v>7.2022544545361269</v>
      </c>
      <c r="O20">
        <f t="shared" si="2"/>
        <v>288.09017818144508</v>
      </c>
    </row>
    <row r="21" spans="1:15" x14ac:dyDescent="0.2">
      <c r="A21" t="s">
        <v>85</v>
      </c>
      <c r="B21">
        <v>49746</v>
      </c>
      <c r="K21" t="s">
        <v>92</v>
      </c>
      <c r="L21" t="str">
        <f>A47</f>
        <v>D3</v>
      </c>
      <c r="M21">
        <f>B47</f>
        <v>15189</v>
      </c>
      <c r="N21" s="8">
        <f t="shared" si="1"/>
        <v>3.7493638342102549</v>
      </c>
      <c r="O21">
        <f t="shared" si="2"/>
        <v>149.9745533684102</v>
      </c>
    </row>
    <row r="22" spans="1:15" x14ac:dyDescent="0.2">
      <c r="A22" t="s">
        <v>86</v>
      </c>
      <c r="B22">
        <v>3413</v>
      </c>
      <c r="K22" t="s">
        <v>89</v>
      </c>
      <c r="L22" t="str">
        <f>A35</f>
        <v>C3</v>
      </c>
      <c r="M22">
        <f>B35</f>
        <v>8106</v>
      </c>
      <c r="N22" s="8">
        <f t="shared" si="1"/>
        <v>1.4865192502198632</v>
      </c>
      <c r="O22">
        <f t="shared" si="2"/>
        <v>59.460770008794526</v>
      </c>
    </row>
    <row r="23" spans="1:15" x14ac:dyDescent="0.2">
      <c r="A23" t="s">
        <v>87</v>
      </c>
      <c r="B23">
        <v>6108</v>
      </c>
      <c r="K23" t="s">
        <v>86</v>
      </c>
      <c r="L23" t="str">
        <f>A23</f>
        <v>B3</v>
      </c>
      <c r="M23">
        <f>B23</f>
        <v>6108</v>
      </c>
      <c r="N23" s="8">
        <f t="shared" si="1"/>
        <v>0.84820730911965114</v>
      </c>
      <c r="O23">
        <f t="shared" si="2"/>
        <v>33.928292364786046</v>
      </c>
    </row>
    <row r="24" spans="1:15" x14ac:dyDescent="0.2">
      <c r="A24" t="s">
        <v>10</v>
      </c>
      <c r="B24">
        <v>3762</v>
      </c>
      <c r="K24" t="s">
        <v>83</v>
      </c>
      <c r="L24" t="str">
        <f>A11</f>
        <v>A3</v>
      </c>
      <c r="M24">
        <f>B11</f>
        <v>4442</v>
      </c>
      <c r="N24" s="8">
        <f t="shared" si="1"/>
        <v>0.31596121609014499</v>
      </c>
      <c r="O24">
        <f t="shared" si="2"/>
        <v>12.6384486436058</v>
      </c>
    </row>
    <row r="25" spans="1:15" x14ac:dyDescent="0.2">
      <c r="A25" t="s">
        <v>18</v>
      </c>
      <c r="B25">
        <v>16198</v>
      </c>
      <c r="K25" t="s">
        <v>84</v>
      </c>
      <c r="L25" t="str">
        <f>A12</f>
        <v>A4</v>
      </c>
      <c r="M25">
        <f>B12</f>
        <v>3992</v>
      </c>
      <c r="N25" s="8">
        <f t="shared" si="1"/>
        <v>0.17219726539189906</v>
      </c>
      <c r="O25">
        <f t="shared" si="2"/>
        <v>6.8878906156759623</v>
      </c>
    </row>
    <row r="26" spans="1:15" x14ac:dyDescent="0.2">
      <c r="A26" t="s">
        <v>26</v>
      </c>
      <c r="B26">
        <v>19473</v>
      </c>
      <c r="K26" t="s">
        <v>87</v>
      </c>
      <c r="L26" t="str">
        <f>A24</f>
        <v>B4</v>
      </c>
      <c r="M26">
        <f>B24</f>
        <v>3762</v>
      </c>
      <c r="N26" s="8">
        <f t="shared" si="1"/>
        <v>9.8717912812795558E-2</v>
      </c>
      <c r="O26">
        <f t="shared" si="2"/>
        <v>3.9487165125118224</v>
      </c>
    </row>
    <row r="27" spans="1:15" x14ac:dyDescent="0.2">
      <c r="A27" t="s">
        <v>35</v>
      </c>
      <c r="B27">
        <v>3439</v>
      </c>
      <c r="K27" t="s">
        <v>90</v>
      </c>
      <c r="L27" t="str">
        <f>A36</f>
        <v>C4</v>
      </c>
      <c r="M27">
        <f>B36</f>
        <v>3788</v>
      </c>
      <c r="N27" s="8">
        <f t="shared" si="1"/>
        <v>0.10702427440869422</v>
      </c>
      <c r="O27">
        <f t="shared" si="2"/>
        <v>4.2809709763477688</v>
      </c>
    </row>
    <row r="28" spans="1:15" x14ac:dyDescent="0.2">
      <c r="A28" t="s">
        <v>42</v>
      </c>
      <c r="B28">
        <v>8012</v>
      </c>
      <c r="K28" t="s">
        <v>93</v>
      </c>
      <c r="L28" t="str">
        <f>A48</f>
        <v>D4</v>
      </c>
      <c r="M28">
        <f>B48</f>
        <v>3670</v>
      </c>
      <c r="N28" s="8">
        <f t="shared" si="1"/>
        <v>6.9326171781154161E-2</v>
      </c>
      <c r="O28">
        <f t="shared" si="2"/>
        <v>2.7730468712461667</v>
      </c>
    </row>
    <row r="29" spans="1:15" x14ac:dyDescent="0.2">
      <c r="A29" t="s">
        <v>50</v>
      </c>
      <c r="B29">
        <v>4421</v>
      </c>
      <c r="K29" t="s">
        <v>96</v>
      </c>
      <c r="L29" t="str">
        <f>A60</f>
        <v>E4</v>
      </c>
      <c r="M29">
        <f>B60</f>
        <v>3561</v>
      </c>
      <c r="N29" s="8">
        <f t="shared" si="1"/>
        <v>3.450334816757903E-2</v>
      </c>
      <c r="O29">
        <f t="shared" si="2"/>
        <v>1.3801339267031612</v>
      </c>
    </row>
    <row r="30" spans="1:15" x14ac:dyDescent="0.2">
      <c r="A30" t="s">
        <v>58</v>
      </c>
      <c r="B30">
        <v>4089</v>
      </c>
      <c r="K30" t="s">
        <v>99</v>
      </c>
      <c r="L30" t="str">
        <f>A72</f>
        <v>F4</v>
      </c>
      <c r="M30">
        <f>B72</f>
        <v>3417</v>
      </c>
      <c r="N30" s="8">
        <f t="shared" si="1"/>
        <v>-1.1501116055859677E-2</v>
      </c>
      <c r="O30">
        <f t="shared" si="2"/>
        <v>-0.46004464223438707</v>
      </c>
    </row>
    <row r="31" spans="1:15" x14ac:dyDescent="0.2">
      <c r="A31" t="s">
        <v>66</v>
      </c>
      <c r="B31">
        <v>10572</v>
      </c>
      <c r="K31" t="s">
        <v>102</v>
      </c>
      <c r="L31" t="str">
        <f>A84</f>
        <v>G4</v>
      </c>
      <c r="M31">
        <f>B84</f>
        <v>3369</v>
      </c>
      <c r="N31" s="8">
        <f t="shared" si="1"/>
        <v>-2.683593746367258E-2</v>
      </c>
      <c r="O31">
        <f t="shared" si="2"/>
        <v>-1.0734374985469033</v>
      </c>
    </row>
    <row r="32" spans="1:15" x14ac:dyDescent="0.2">
      <c r="A32" t="s">
        <v>74</v>
      </c>
      <c r="B32">
        <v>4134</v>
      </c>
      <c r="K32" t="s">
        <v>105</v>
      </c>
      <c r="L32" t="str">
        <f>A96</f>
        <v>H4</v>
      </c>
      <c r="M32">
        <f>B96</f>
        <v>3377</v>
      </c>
      <c r="N32" s="8">
        <f t="shared" si="1"/>
        <v>-2.4280133895703764E-2</v>
      </c>
      <c r="O32">
        <f t="shared" si="2"/>
        <v>-0.9712053558281506</v>
      </c>
    </row>
    <row r="33" spans="1:15" x14ac:dyDescent="0.2">
      <c r="A33" t="s">
        <v>88</v>
      </c>
      <c r="B33">
        <v>29645</v>
      </c>
      <c r="K33" t="s">
        <v>16</v>
      </c>
      <c r="L33" t="str">
        <f>A97</f>
        <v>H5</v>
      </c>
      <c r="M33">
        <f>B97</f>
        <v>3371</v>
      </c>
      <c r="N33" s="8">
        <f t="shared" si="1"/>
        <v>-2.6196986571680375E-2</v>
      </c>
      <c r="O33">
        <f t="shared" si="2"/>
        <v>-1.047879462867215</v>
      </c>
    </row>
    <row r="34" spans="1:15" x14ac:dyDescent="0.2">
      <c r="A34" t="s">
        <v>89</v>
      </c>
      <c r="B34">
        <v>3395</v>
      </c>
      <c r="K34" t="s">
        <v>15</v>
      </c>
      <c r="L34" t="str">
        <f>A85</f>
        <v>G5</v>
      </c>
      <c r="M34">
        <f>B85</f>
        <v>3394</v>
      </c>
      <c r="N34" s="8">
        <f t="shared" si="1"/>
        <v>-1.8849051313770026E-2</v>
      </c>
      <c r="O34">
        <f t="shared" si="2"/>
        <v>-0.75396205255080107</v>
      </c>
    </row>
    <row r="35" spans="1:15" x14ac:dyDescent="0.2">
      <c r="A35" t="s">
        <v>90</v>
      </c>
      <c r="B35">
        <v>8106</v>
      </c>
      <c r="K35" t="s">
        <v>14</v>
      </c>
      <c r="L35" t="str">
        <f>A73</f>
        <v>F5</v>
      </c>
      <c r="M35">
        <f>B73</f>
        <v>3588</v>
      </c>
      <c r="N35" s="8">
        <f t="shared" si="1"/>
        <v>4.3129185209473786E-2</v>
      </c>
      <c r="O35">
        <f t="shared" si="2"/>
        <v>1.7251674083789514</v>
      </c>
    </row>
    <row r="36" spans="1:15" x14ac:dyDescent="0.2">
      <c r="A36" t="s">
        <v>11</v>
      </c>
      <c r="B36">
        <v>3788</v>
      </c>
      <c r="K36" t="s">
        <v>13</v>
      </c>
      <c r="L36" t="str">
        <f>A61</f>
        <v>E5</v>
      </c>
      <c r="M36">
        <f>B61</f>
        <v>4445</v>
      </c>
      <c r="N36" s="8">
        <f t="shared" si="1"/>
        <v>0.31691964242813331</v>
      </c>
      <c r="O36">
        <f t="shared" si="2"/>
        <v>12.676785697125332</v>
      </c>
    </row>
    <row r="37" spans="1:15" x14ac:dyDescent="0.2">
      <c r="A37" t="s">
        <v>19</v>
      </c>
      <c r="B37">
        <v>8885</v>
      </c>
      <c r="K37" t="s">
        <v>12</v>
      </c>
      <c r="L37" t="str">
        <f>A49</f>
        <v>D5</v>
      </c>
      <c r="M37">
        <f>B49</f>
        <v>5878</v>
      </c>
      <c r="N37" s="8">
        <f t="shared" si="1"/>
        <v>0.77472795654054771</v>
      </c>
      <c r="O37">
        <f t="shared" si="2"/>
        <v>30.989118261621908</v>
      </c>
    </row>
    <row r="38" spans="1:15" x14ac:dyDescent="0.2">
      <c r="A38" t="s">
        <v>27</v>
      </c>
      <c r="B38">
        <v>10895</v>
      </c>
      <c r="K38" t="s">
        <v>11</v>
      </c>
      <c r="L38" t="str">
        <f>A37</f>
        <v>C5</v>
      </c>
      <c r="M38">
        <f>B37</f>
        <v>8885</v>
      </c>
      <c r="N38" s="8">
        <f t="shared" si="1"/>
        <v>1.7353906226508269</v>
      </c>
      <c r="O38">
        <f t="shared" si="2"/>
        <v>69.415624906033074</v>
      </c>
    </row>
    <row r="39" spans="1:15" x14ac:dyDescent="0.2">
      <c r="A39" t="s">
        <v>36</v>
      </c>
      <c r="B39">
        <v>3413</v>
      </c>
      <c r="K39" t="s">
        <v>10</v>
      </c>
      <c r="L39" t="str">
        <f>A25</f>
        <v>B5</v>
      </c>
      <c r="M39">
        <f>B25</f>
        <v>16198</v>
      </c>
      <c r="N39" s="8">
        <f t="shared" si="1"/>
        <v>4.0717145592203217</v>
      </c>
      <c r="O39">
        <f t="shared" si="2"/>
        <v>162.86858236881287</v>
      </c>
    </row>
    <row r="40" spans="1:15" x14ac:dyDescent="0.2">
      <c r="A40" t="s">
        <v>43</v>
      </c>
      <c r="B40">
        <v>8931</v>
      </c>
      <c r="K40" t="s">
        <v>9</v>
      </c>
      <c r="L40" t="str">
        <f>A13</f>
        <v>A5</v>
      </c>
      <c r="M40">
        <f>B13</f>
        <v>32742</v>
      </c>
      <c r="N40" s="8">
        <f t="shared" si="1"/>
        <v>9.3571163377798356</v>
      </c>
      <c r="O40">
        <f t="shared" si="2"/>
        <v>374.28465351119343</v>
      </c>
    </row>
    <row r="41" spans="1:15" x14ac:dyDescent="0.2">
      <c r="A41" t="s">
        <v>51</v>
      </c>
      <c r="B41">
        <v>4533</v>
      </c>
      <c r="K41" t="s">
        <v>17</v>
      </c>
      <c r="L41" t="str">
        <f>A14</f>
        <v>A6</v>
      </c>
      <c r="M41">
        <f>B14</f>
        <v>30269</v>
      </c>
      <c r="N41" s="8">
        <f t="shared" si="1"/>
        <v>8.567053559831475</v>
      </c>
      <c r="O41">
        <f t="shared" si="2"/>
        <v>342.68214239325903</v>
      </c>
    </row>
    <row r="42" spans="1:15" x14ac:dyDescent="0.2">
      <c r="A42" t="s">
        <v>59</v>
      </c>
      <c r="B42">
        <v>3434</v>
      </c>
      <c r="K42" t="s">
        <v>18</v>
      </c>
      <c r="L42" t="str">
        <f>A26</f>
        <v>B6</v>
      </c>
      <c r="M42">
        <f>B26</f>
        <v>19473</v>
      </c>
      <c r="N42" s="8">
        <f t="shared" si="1"/>
        <v>5.1179966448575565</v>
      </c>
      <c r="O42">
        <f t="shared" si="2"/>
        <v>204.71986579430225</v>
      </c>
    </row>
    <row r="43" spans="1:15" x14ac:dyDescent="0.2">
      <c r="A43" t="s">
        <v>67</v>
      </c>
      <c r="B43">
        <v>21919</v>
      </c>
      <c r="K43" t="s">
        <v>19</v>
      </c>
      <c r="L43" t="str">
        <f>A38</f>
        <v>C6</v>
      </c>
      <c r="M43">
        <f>B38</f>
        <v>10895</v>
      </c>
      <c r="N43" s="8">
        <f t="shared" si="1"/>
        <v>2.377536269102992</v>
      </c>
      <c r="O43">
        <f t="shared" si="2"/>
        <v>95.101450764119676</v>
      </c>
    </row>
    <row r="44" spans="1:15" x14ac:dyDescent="0.2">
      <c r="A44" t="s">
        <v>75</v>
      </c>
      <c r="B44">
        <v>3948</v>
      </c>
      <c r="K44" t="s">
        <v>20</v>
      </c>
      <c r="L44" t="str">
        <f>A50</f>
        <v>D6</v>
      </c>
      <c r="M44">
        <f>B50</f>
        <v>6984</v>
      </c>
      <c r="N44" s="8">
        <f t="shared" si="1"/>
        <v>1.1280677998122366</v>
      </c>
      <c r="O44">
        <f t="shared" si="2"/>
        <v>45.122711992489464</v>
      </c>
    </row>
    <row r="45" spans="1:15" x14ac:dyDescent="0.2">
      <c r="A45" t="s">
        <v>91</v>
      </c>
      <c r="B45">
        <v>10358</v>
      </c>
      <c r="K45" t="s">
        <v>21</v>
      </c>
      <c r="L45" t="str">
        <f>A62</f>
        <v>E6</v>
      </c>
      <c r="M45">
        <f>B62</f>
        <v>5329</v>
      </c>
      <c r="N45" s="8">
        <f t="shared" si="1"/>
        <v>0.59933593668868756</v>
      </c>
      <c r="O45">
        <f t="shared" si="2"/>
        <v>23.973437467547502</v>
      </c>
    </row>
    <row r="46" spans="1:15" x14ac:dyDescent="0.2">
      <c r="A46" t="s">
        <v>92</v>
      </c>
      <c r="B46">
        <v>3502</v>
      </c>
      <c r="K46" t="s">
        <v>22</v>
      </c>
      <c r="L46" t="str">
        <f>A74</f>
        <v>F6</v>
      </c>
      <c r="M46">
        <f>B74</f>
        <v>4613</v>
      </c>
      <c r="N46" s="8">
        <f t="shared" si="1"/>
        <v>0.37059151735547846</v>
      </c>
      <c r="O46">
        <f t="shared" si="2"/>
        <v>14.823660694219139</v>
      </c>
    </row>
    <row r="47" spans="1:15" x14ac:dyDescent="0.2">
      <c r="A47" t="s">
        <v>93</v>
      </c>
      <c r="B47">
        <v>15189</v>
      </c>
      <c r="K47" t="s">
        <v>23</v>
      </c>
      <c r="L47" t="str">
        <f>A86</f>
        <v>G6</v>
      </c>
      <c r="M47">
        <f>B86</f>
        <v>4247</v>
      </c>
      <c r="N47" s="8">
        <f t="shared" si="1"/>
        <v>0.2536635041209051</v>
      </c>
      <c r="O47">
        <f t="shared" si="2"/>
        <v>10.146540164836203</v>
      </c>
    </row>
    <row r="48" spans="1:15" x14ac:dyDescent="0.2">
      <c r="A48" t="s">
        <v>12</v>
      </c>
      <c r="B48">
        <v>3670</v>
      </c>
      <c r="K48" t="s">
        <v>24</v>
      </c>
      <c r="L48" t="str">
        <f>A98</f>
        <v>H6</v>
      </c>
      <c r="M48">
        <f>B98</f>
        <v>3864</v>
      </c>
      <c r="N48" s="8">
        <f t="shared" si="1"/>
        <v>0.13130440830439799</v>
      </c>
      <c r="O48">
        <f t="shared" si="2"/>
        <v>5.2521763321759192</v>
      </c>
    </row>
    <row r="49" spans="1:15" x14ac:dyDescent="0.2">
      <c r="A49" t="s">
        <v>20</v>
      </c>
      <c r="B49">
        <v>5878</v>
      </c>
      <c r="K49" t="s">
        <v>33</v>
      </c>
      <c r="L49" t="str">
        <f>A99</f>
        <v>H7</v>
      </c>
      <c r="M49">
        <f>B99</f>
        <v>3966</v>
      </c>
      <c r="N49" s="8">
        <f t="shared" si="1"/>
        <v>0.16389090379600041</v>
      </c>
      <c r="O49">
        <f t="shared" si="2"/>
        <v>6.5556361518400159</v>
      </c>
    </row>
    <row r="50" spans="1:15" x14ac:dyDescent="0.2">
      <c r="A50" t="s">
        <v>28</v>
      </c>
      <c r="B50">
        <v>6984</v>
      </c>
      <c r="K50" t="s">
        <v>31</v>
      </c>
      <c r="L50" t="str">
        <f>A87</f>
        <v>G7</v>
      </c>
      <c r="M50">
        <f>B87</f>
        <v>3869</v>
      </c>
      <c r="N50" s="8">
        <f t="shared" si="1"/>
        <v>0.13290178553437848</v>
      </c>
      <c r="O50">
        <f t="shared" si="2"/>
        <v>5.3160714213751392</v>
      </c>
    </row>
    <row r="51" spans="1:15" x14ac:dyDescent="0.2">
      <c r="A51" t="s">
        <v>37</v>
      </c>
      <c r="B51">
        <v>3406</v>
      </c>
      <c r="K51" t="s">
        <v>32</v>
      </c>
      <c r="L51" t="str">
        <f>A75</f>
        <v>F7</v>
      </c>
      <c r="M51">
        <f>B75</f>
        <v>3681</v>
      </c>
      <c r="N51" s="8">
        <f t="shared" si="1"/>
        <v>7.2840401687111284E-2</v>
      </c>
      <c r="O51">
        <f t="shared" si="2"/>
        <v>2.9136160674844511</v>
      </c>
    </row>
    <row r="52" spans="1:15" x14ac:dyDescent="0.2">
      <c r="A52" t="s">
        <v>44</v>
      </c>
      <c r="B52">
        <v>12271</v>
      </c>
      <c r="K52" t="s">
        <v>29</v>
      </c>
      <c r="L52" t="str">
        <f>A63</f>
        <v>E7</v>
      </c>
      <c r="M52">
        <f>B63</f>
        <v>3504</v>
      </c>
      <c r="N52" s="8">
        <f t="shared" si="1"/>
        <v>1.6293247745801209E-2</v>
      </c>
      <c r="O52">
        <f t="shared" si="2"/>
        <v>0.65172990983204837</v>
      </c>
    </row>
    <row r="53" spans="1:15" x14ac:dyDescent="0.2">
      <c r="A53" t="s">
        <v>52</v>
      </c>
      <c r="B53">
        <v>4857</v>
      </c>
      <c r="K53" t="s">
        <v>28</v>
      </c>
      <c r="L53" t="str">
        <f>A51</f>
        <v>D7</v>
      </c>
      <c r="M53">
        <f>B51</f>
        <v>3406</v>
      </c>
      <c r="N53" s="8">
        <f t="shared" si="1"/>
        <v>-1.5015345961816801E-2</v>
      </c>
      <c r="O53">
        <f t="shared" si="2"/>
        <v>-0.60061383847267202</v>
      </c>
    </row>
    <row r="54" spans="1:15" x14ac:dyDescent="0.2">
      <c r="A54" t="s">
        <v>60</v>
      </c>
      <c r="B54">
        <v>3380</v>
      </c>
      <c r="K54" t="s">
        <v>27</v>
      </c>
      <c r="L54" t="str">
        <f>A39</f>
        <v>C7</v>
      </c>
      <c r="M54">
        <f>B39</f>
        <v>3413</v>
      </c>
      <c r="N54" s="8">
        <f t="shared" si="1"/>
        <v>-1.2779017839844085E-2</v>
      </c>
      <c r="O54">
        <f t="shared" si="2"/>
        <v>-0.51116071359376336</v>
      </c>
    </row>
    <row r="55" spans="1:15" x14ac:dyDescent="0.2">
      <c r="A55" t="s">
        <v>68</v>
      </c>
      <c r="B55">
        <v>29130</v>
      </c>
      <c r="K55" t="s">
        <v>26</v>
      </c>
      <c r="L55" t="str">
        <f>A27</f>
        <v>B7</v>
      </c>
      <c r="M55">
        <f>B27</f>
        <v>3439</v>
      </c>
      <c r="N55" s="8">
        <f t="shared" si="1"/>
        <v>-4.47265624394543E-3</v>
      </c>
      <c r="O55">
        <f t="shared" si="2"/>
        <v>-0.17890624975781722</v>
      </c>
    </row>
    <row r="56" spans="1:15" x14ac:dyDescent="0.2">
      <c r="A56" t="s">
        <v>76</v>
      </c>
      <c r="B56">
        <v>3889</v>
      </c>
      <c r="K56" t="s">
        <v>25</v>
      </c>
      <c r="L56" t="str">
        <f>A15</f>
        <v>A7</v>
      </c>
      <c r="M56">
        <f>B15</f>
        <v>3765</v>
      </c>
      <c r="N56" s="8">
        <f t="shared" si="1"/>
        <v>9.9676339150783874E-2</v>
      </c>
      <c r="O56">
        <f t="shared" si="2"/>
        <v>3.9870535660313551</v>
      </c>
    </row>
    <row r="57" spans="1:15" x14ac:dyDescent="0.2">
      <c r="A57" t="s">
        <v>94</v>
      </c>
      <c r="B57">
        <v>4778</v>
      </c>
      <c r="K57" t="s">
        <v>34</v>
      </c>
      <c r="L57" t="str">
        <f>A16</f>
        <v>A8</v>
      </c>
      <c r="M57">
        <f>B16</f>
        <v>4927</v>
      </c>
      <c r="N57" s="8">
        <f t="shared" si="1"/>
        <v>0.47090680739825458</v>
      </c>
      <c r="O57">
        <f t="shared" si="2"/>
        <v>18.836272295930183</v>
      </c>
    </row>
    <row r="58" spans="1:15" x14ac:dyDescent="0.2">
      <c r="A58" t="s">
        <v>95</v>
      </c>
      <c r="B58">
        <v>3883</v>
      </c>
      <c r="K58" t="s">
        <v>35</v>
      </c>
      <c r="L58" t="str">
        <f>A28</f>
        <v>B8</v>
      </c>
      <c r="M58">
        <f>B28</f>
        <v>8012</v>
      </c>
      <c r="N58" s="8">
        <f t="shared" si="1"/>
        <v>1.4564885582962297</v>
      </c>
      <c r="O58">
        <f t="shared" si="2"/>
        <v>58.25954233184919</v>
      </c>
    </row>
    <row r="59" spans="1:15" x14ac:dyDescent="0.2">
      <c r="A59" t="s">
        <v>96</v>
      </c>
      <c r="B59">
        <v>25997</v>
      </c>
      <c r="K59" t="s">
        <v>36</v>
      </c>
      <c r="L59" t="str">
        <f>A40</f>
        <v>C8</v>
      </c>
      <c r="M59">
        <f>B40</f>
        <v>8931</v>
      </c>
      <c r="N59" s="8">
        <f t="shared" si="1"/>
        <v>1.7500864931666475</v>
      </c>
      <c r="O59">
        <f t="shared" si="2"/>
        <v>70.003459726665909</v>
      </c>
    </row>
    <row r="60" spans="1:15" x14ac:dyDescent="0.2">
      <c r="A60" t="s">
        <v>13</v>
      </c>
      <c r="B60">
        <v>3561</v>
      </c>
      <c r="K60" t="s">
        <v>37</v>
      </c>
      <c r="L60" t="str">
        <f>A52</f>
        <v>D8</v>
      </c>
      <c r="M60">
        <f>B52</f>
        <v>12271</v>
      </c>
      <c r="N60" s="8">
        <f t="shared" si="1"/>
        <v>2.8171344827936289</v>
      </c>
      <c r="O60">
        <f t="shared" si="2"/>
        <v>112.68537931174515</v>
      </c>
    </row>
    <row r="61" spans="1:15" x14ac:dyDescent="0.2">
      <c r="A61" t="s">
        <v>21</v>
      </c>
      <c r="B61">
        <v>4445</v>
      </c>
      <c r="K61" t="s">
        <v>38</v>
      </c>
      <c r="L61" t="str">
        <f>A64</f>
        <v>E8</v>
      </c>
      <c r="M61">
        <f>B64</f>
        <v>20261</v>
      </c>
      <c r="N61" s="8">
        <f t="shared" si="1"/>
        <v>5.3697432963024845</v>
      </c>
      <c r="O61">
        <f t="shared" si="2"/>
        <v>214.78973185209938</v>
      </c>
    </row>
    <row r="62" spans="1:15" x14ac:dyDescent="0.2">
      <c r="A62" t="s">
        <v>29</v>
      </c>
      <c r="B62">
        <v>5329</v>
      </c>
      <c r="K62" t="s">
        <v>30</v>
      </c>
      <c r="L62" t="str">
        <f>A76</f>
        <v>F8</v>
      </c>
      <c r="M62">
        <f>B76</f>
        <v>32809</v>
      </c>
      <c r="N62" s="8">
        <f t="shared" si="1"/>
        <v>9.3785211926615748</v>
      </c>
      <c r="O62">
        <f t="shared" si="2"/>
        <v>375.14084770646298</v>
      </c>
    </row>
    <row r="63" spans="1:15" x14ac:dyDescent="0.2">
      <c r="A63" t="s">
        <v>38</v>
      </c>
      <c r="B63">
        <v>3504</v>
      </c>
      <c r="K63" t="s">
        <v>39</v>
      </c>
      <c r="L63" t="str">
        <f>A88</f>
        <v>G8</v>
      </c>
      <c r="M63">
        <f>B88</f>
        <v>20775</v>
      </c>
      <c r="N63" s="8">
        <f t="shared" si="1"/>
        <v>5.5339536755444811</v>
      </c>
      <c r="O63">
        <f t="shared" si="2"/>
        <v>221.35814702177925</v>
      </c>
    </row>
    <row r="64" spans="1:15" x14ac:dyDescent="0.2">
      <c r="A64" t="s">
        <v>45</v>
      </c>
      <c r="B64">
        <v>20261</v>
      </c>
      <c r="K64" t="s">
        <v>40</v>
      </c>
      <c r="L64" t="str">
        <f>A100</f>
        <v>H8</v>
      </c>
      <c r="M64">
        <f>B100</f>
        <v>33098</v>
      </c>
      <c r="N64" s="8">
        <f t="shared" si="1"/>
        <v>9.4708495965544479</v>
      </c>
      <c r="O64">
        <f t="shared" si="2"/>
        <v>378.83398386217789</v>
      </c>
    </row>
    <row r="65" spans="1:15" x14ac:dyDescent="0.2">
      <c r="A65" t="s">
        <v>53</v>
      </c>
      <c r="B65">
        <v>5485</v>
      </c>
      <c r="K65" t="s">
        <v>48</v>
      </c>
      <c r="L65" t="str">
        <f>A101</f>
        <v>H9</v>
      </c>
      <c r="M65">
        <f>B101</f>
        <v>19637</v>
      </c>
      <c r="N65" s="8">
        <f t="shared" si="1"/>
        <v>5.1703906180009174</v>
      </c>
      <c r="O65">
        <f t="shared" si="2"/>
        <v>206.81562472003668</v>
      </c>
    </row>
    <row r="66" spans="1:15" x14ac:dyDescent="0.2">
      <c r="A66" t="s">
        <v>61</v>
      </c>
      <c r="B66">
        <v>3392</v>
      </c>
      <c r="K66" t="s">
        <v>47</v>
      </c>
      <c r="L66" t="str">
        <f>A89</f>
        <v>G9</v>
      </c>
      <c r="M66">
        <f>B89</f>
        <v>10640</v>
      </c>
      <c r="N66" s="8">
        <f t="shared" si="1"/>
        <v>2.2960700303739863</v>
      </c>
      <c r="O66">
        <f t="shared" si="2"/>
        <v>91.842801214959451</v>
      </c>
    </row>
    <row r="67" spans="1:15" x14ac:dyDescent="0.2">
      <c r="A67" t="s">
        <v>69</v>
      </c>
      <c r="B67">
        <v>25917</v>
      </c>
      <c r="K67" t="s">
        <v>46</v>
      </c>
      <c r="L67" t="str">
        <f>A77</f>
        <v>F9</v>
      </c>
      <c r="M67">
        <f>B77</f>
        <v>5645</v>
      </c>
      <c r="N67" s="8">
        <f t="shared" si="1"/>
        <v>0.70029017762345591</v>
      </c>
      <c r="O67">
        <f t="shared" si="2"/>
        <v>28.011607104938236</v>
      </c>
    </row>
    <row r="68" spans="1:15" x14ac:dyDescent="0.2">
      <c r="A68" t="s">
        <v>77</v>
      </c>
      <c r="B68">
        <v>3971</v>
      </c>
      <c r="K68" t="s">
        <v>45</v>
      </c>
      <c r="L68" t="str">
        <f>A65</f>
        <v>E9</v>
      </c>
      <c r="M68">
        <f>B65</f>
        <v>5485</v>
      </c>
      <c r="N68" s="8">
        <f t="shared" si="1"/>
        <v>0.64917410626407956</v>
      </c>
      <c r="O68">
        <f t="shared" si="2"/>
        <v>25.966964250563183</v>
      </c>
    </row>
    <row r="69" spans="1:15" x14ac:dyDescent="0.2">
      <c r="A69" t="s">
        <v>97</v>
      </c>
      <c r="B69">
        <v>3841</v>
      </c>
      <c r="K69" t="s">
        <v>44</v>
      </c>
      <c r="L69" t="str">
        <f>A53</f>
        <v>D9</v>
      </c>
      <c r="M69">
        <f>B53</f>
        <v>4857</v>
      </c>
      <c r="N69" s="8">
        <f t="shared" si="1"/>
        <v>0.44854352617852739</v>
      </c>
      <c r="O69">
        <f t="shared" si="2"/>
        <v>17.941741047141097</v>
      </c>
    </row>
    <row r="70" spans="1:15" x14ac:dyDescent="0.2">
      <c r="A70" t="s">
        <v>98</v>
      </c>
      <c r="B70">
        <v>6851</v>
      </c>
      <c r="K70" t="s">
        <v>43</v>
      </c>
      <c r="L70" t="str">
        <f>A41</f>
        <v>C9</v>
      </c>
      <c r="M70">
        <f>B41</f>
        <v>4533</v>
      </c>
      <c r="N70" s="8">
        <f t="shared" si="1"/>
        <v>0.34503348167579029</v>
      </c>
      <c r="O70">
        <f t="shared" si="2"/>
        <v>13.801339267031612</v>
      </c>
    </row>
    <row r="71" spans="1:15" x14ac:dyDescent="0.2">
      <c r="A71" t="s">
        <v>99</v>
      </c>
      <c r="B71">
        <v>29808</v>
      </c>
      <c r="K71" t="s">
        <v>42</v>
      </c>
      <c r="L71" t="str">
        <f>A29</f>
        <v>B9</v>
      </c>
      <c r="M71">
        <f>B29</f>
        <v>4421</v>
      </c>
      <c r="N71" s="8">
        <f t="shared" si="1"/>
        <v>0.30925223172422689</v>
      </c>
      <c r="O71">
        <f t="shared" si="2"/>
        <v>12.370089268969075</v>
      </c>
    </row>
    <row r="72" spans="1:15" x14ac:dyDescent="0.2">
      <c r="A72" t="s">
        <v>14</v>
      </c>
      <c r="B72">
        <v>3417</v>
      </c>
      <c r="K72" t="s">
        <v>41</v>
      </c>
      <c r="L72" t="str">
        <f>A17</f>
        <v>A9</v>
      </c>
      <c r="M72">
        <f>B17</f>
        <v>3947</v>
      </c>
      <c r="N72" s="8">
        <f t="shared" si="1"/>
        <v>0.15782087032207445</v>
      </c>
      <c r="O72">
        <f t="shared" si="2"/>
        <v>6.3128348128829783</v>
      </c>
    </row>
    <row r="73" spans="1:15" x14ac:dyDescent="0.2">
      <c r="A73" t="s">
        <v>22</v>
      </c>
      <c r="B73">
        <v>3588</v>
      </c>
      <c r="K73" t="s">
        <v>49</v>
      </c>
      <c r="L73" t="str">
        <f>A18</f>
        <v>A10</v>
      </c>
      <c r="M73">
        <f>B18</f>
        <v>4156</v>
      </c>
      <c r="N73" s="8">
        <f t="shared" si="1"/>
        <v>0.22459123853525981</v>
      </c>
      <c r="O73">
        <f t="shared" si="2"/>
        <v>8.9836495414103918</v>
      </c>
    </row>
    <row r="74" spans="1:15" x14ac:dyDescent="0.2">
      <c r="A74" t="s">
        <v>32</v>
      </c>
      <c r="B74">
        <v>4613</v>
      </c>
      <c r="K74" t="s">
        <v>50</v>
      </c>
      <c r="L74" t="str">
        <f>A30</f>
        <v>B10</v>
      </c>
      <c r="M74">
        <f>B30</f>
        <v>4089</v>
      </c>
      <c r="N74" s="8">
        <f t="shared" ref="N74:N96" si="3">(M74-I$15)/I$16</f>
        <v>0.20318638365352096</v>
      </c>
      <c r="O74">
        <f t="shared" ref="O74:O96" si="4">N74*40</f>
        <v>8.1274553461408381</v>
      </c>
    </row>
    <row r="75" spans="1:15" x14ac:dyDescent="0.2">
      <c r="A75" t="s">
        <v>30</v>
      </c>
      <c r="B75">
        <v>3681</v>
      </c>
      <c r="K75" t="s">
        <v>51</v>
      </c>
      <c r="L75" t="str">
        <f>A42</f>
        <v>C10</v>
      </c>
      <c r="M75">
        <f>B42</f>
        <v>3434</v>
      </c>
      <c r="N75" s="8">
        <f t="shared" si="3"/>
        <v>-6.0700334739259409E-3</v>
      </c>
      <c r="O75">
        <f t="shared" si="4"/>
        <v>-0.24280133895703765</v>
      </c>
    </row>
    <row r="76" spans="1:15" x14ac:dyDescent="0.2">
      <c r="A76" t="s">
        <v>46</v>
      </c>
      <c r="B76">
        <v>32809</v>
      </c>
      <c r="K76" t="s">
        <v>52</v>
      </c>
      <c r="L76" t="str">
        <f>A54</f>
        <v>D10</v>
      </c>
      <c r="M76">
        <f>B54</f>
        <v>3380</v>
      </c>
      <c r="N76" s="8">
        <f t="shared" si="3"/>
        <v>-2.3321707557715458E-2</v>
      </c>
      <c r="O76">
        <f t="shared" si="4"/>
        <v>-0.93286830230861828</v>
      </c>
    </row>
    <row r="77" spans="1:15" x14ac:dyDescent="0.2">
      <c r="A77" t="s">
        <v>54</v>
      </c>
      <c r="B77">
        <v>5645</v>
      </c>
      <c r="K77" t="s">
        <v>53</v>
      </c>
      <c r="L77" t="str">
        <f>A66</f>
        <v>E10</v>
      </c>
      <c r="M77">
        <f>B66</f>
        <v>3392</v>
      </c>
      <c r="N77" s="8">
        <f t="shared" si="3"/>
        <v>-1.9488002205762231E-2</v>
      </c>
      <c r="O77">
        <f t="shared" si="4"/>
        <v>-0.77952008823048924</v>
      </c>
    </row>
    <row r="78" spans="1:15" x14ac:dyDescent="0.2">
      <c r="A78" t="s">
        <v>62</v>
      </c>
      <c r="B78">
        <v>3400</v>
      </c>
      <c r="K78" t="s">
        <v>54</v>
      </c>
      <c r="L78" t="str">
        <f>A78</f>
        <v>F10</v>
      </c>
      <c r="M78">
        <f>B78</f>
        <v>3400</v>
      </c>
      <c r="N78" s="8">
        <f t="shared" si="3"/>
        <v>-1.6932198637793414E-2</v>
      </c>
      <c r="O78">
        <f t="shared" si="4"/>
        <v>-0.67728794551173654</v>
      </c>
    </row>
    <row r="79" spans="1:15" x14ac:dyDescent="0.2">
      <c r="A79" t="s">
        <v>70</v>
      </c>
      <c r="B79">
        <v>13763</v>
      </c>
      <c r="K79" t="s">
        <v>55</v>
      </c>
      <c r="L79" t="str">
        <f>A90</f>
        <v>G10</v>
      </c>
      <c r="M79">
        <f>B90</f>
        <v>3536</v>
      </c>
      <c r="N79" s="8">
        <f t="shared" si="3"/>
        <v>2.6516462017676476E-2</v>
      </c>
      <c r="O79">
        <f t="shared" si="4"/>
        <v>1.0606584807070591</v>
      </c>
    </row>
    <row r="80" spans="1:15" x14ac:dyDescent="0.2">
      <c r="A80" t="s">
        <v>78</v>
      </c>
      <c r="B80">
        <v>3833</v>
      </c>
      <c r="K80" t="s">
        <v>56</v>
      </c>
      <c r="L80" t="str">
        <f>A102</f>
        <v>H10</v>
      </c>
      <c r="M80">
        <f>B102</f>
        <v>3839</v>
      </c>
      <c r="N80" s="8">
        <f t="shared" si="3"/>
        <v>0.12331752215449543</v>
      </c>
      <c r="O80">
        <f t="shared" si="4"/>
        <v>4.9327008861798172</v>
      </c>
    </row>
    <row r="81" spans="1:15" x14ac:dyDescent="0.2">
      <c r="A81" t="s">
        <v>100</v>
      </c>
      <c r="B81">
        <v>3453</v>
      </c>
      <c r="K81" t="s">
        <v>64</v>
      </c>
      <c r="L81" t="str">
        <f>A103</f>
        <v>H11</v>
      </c>
      <c r="M81">
        <f>B103</f>
        <v>4716</v>
      </c>
      <c r="N81" s="8">
        <f t="shared" si="3"/>
        <v>0.40349748829307702</v>
      </c>
      <c r="O81">
        <f t="shared" si="4"/>
        <v>16.139899531723081</v>
      </c>
    </row>
    <row r="82" spans="1:15" x14ac:dyDescent="0.2">
      <c r="A82" t="s">
        <v>101</v>
      </c>
      <c r="B82">
        <v>6943</v>
      </c>
      <c r="K82" t="s">
        <v>63</v>
      </c>
      <c r="L82" t="str">
        <f>A91</f>
        <v>G11</v>
      </c>
      <c r="M82">
        <f>B91</f>
        <v>6894</v>
      </c>
      <c r="N82" s="8">
        <f t="shared" si="3"/>
        <v>1.0993150096725874</v>
      </c>
      <c r="O82">
        <f t="shared" si="4"/>
        <v>43.972600386903494</v>
      </c>
    </row>
    <row r="83" spans="1:15" x14ac:dyDescent="0.2">
      <c r="A83" t="s">
        <v>102</v>
      </c>
      <c r="B83">
        <v>26782</v>
      </c>
      <c r="K83" t="s">
        <v>62</v>
      </c>
      <c r="L83" t="str">
        <f>A79</f>
        <v>F11</v>
      </c>
      <c r="M83">
        <f>B79</f>
        <v>13763</v>
      </c>
      <c r="N83" s="8">
        <f t="shared" si="3"/>
        <v>3.2937918482198132</v>
      </c>
      <c r="O83">
        <f t="shared" si="4"/>
        <v>131.75167392879251</v>
      </c>
    </row>
    <row r="84" spans="1:15" x14ac:dyDescent="0.2">
      <c r="A84" t="s">
        <v>15</v>
      </c>
      <c r="B84">
        <v>3369</v>
      </c>
      <c r="K84" t="s">
        <v>61</v>
      </c>
      <c r="L84" t="str">
        <f>A67</f>
        <v>E11</v>
      </c>
      <c r="M84">
        <f>B67</f>
        <v>25917</v>
      </c>
      <c r="N84" s="8">
        <f t="shared" si="3"/>
        <v>7.1766964188564382</v>
      </c>
      <c r="O84">
        <f t="shared" si="4"/>
        <v>287.06785675425755</v>
      </c>
    </row>
    <row r="85" spans="1:15" x14ac:dyDescent="0.2">
      <c r="A85" t="s">
        <v>23</v>
      </c>
      <c r="B85">
        <v>3394</v>
      </c>
      <c r="K85" t="s">
        <v>60</v>
      </c>
      <c r="L85" t="str">
        <f>A55</f>
        <v>D11</v>
      </c>
      <c r="M85">
        <f>B55</f>
        <v>29130</v>
      </c>
      <c r="N85" s="8">
        <f t="shared" si="3"/>
        <v>8.2031710268419147</v>
      </c>
      <c r="O85">
        <f t="shared" si="4"/>
        <v>328.12684107367659</v>
      </c>
    </row>
    <row r="86" spans="1:15" x14ac:dyDescent="0.2">
      <c r="A86" t="s">
        <v>31</v>
      </c>
      <c r="B86">
        <v>4247</v>
      </c>
      <c r="K86" t="s">
        <v>59</v>
      </c>
      <c r="L86" t="str">
        <f>A43</f>
        <v>C11</v>
      </c>
      <c r="M86">
        <f>B43</f>
        <v>21919</v>
      </c>
      <c r="N86" s="8">
        <f t="shared" si="3"/>
        <v>5.8994335857640223</v>
      </c>
      <c r="O86">
        <f t="shared" si="4"/>
        <v>235.97734343056089</v>
      </c>
    </row>
    <row r="87" spans="1:15" x14ac:dyDescent="0.2">
      <c r="A87" t="s">
        <v>39</v>
      </c>
      <c r="B87">
        <v>3869</v>
      </c>
      <c r="K87" t="s">
        <v>58</v>
      </c>
      <c r="L87" t="str">
        <f>A31</f>
        <v>B11</v>
      </c>
      <c r="M87">
        <f>B31</f>
        <v>10572</v>
      </c>
      <c r="N87" s="8">
        <f t="shared" si="3"/>
        <v>2.274345700046251</v>
      </c>
      <c r="O87">
        <f t="shared" si="4"/>
        <v>90.973828001850038</v>
      </c>
    </row>
    <row r="88" spans="1:15" x14ac:dyDescent="0.2">
      <c r="A88" t="s">
        <v>47</v>
      </c>
      <c r="B88">
        <v>20775</v>
      </c>
      <c r="K88" t="s">
        <v>57</v>
      </c>
      <c r="L88" t="str">
        <f>A19</f>
        <v>A11</v>
      </c>
      <c r="M88">
        <f>B19</f>
        <v>5968</v>
      </c>
      <c r="N88" s="8">
        <f t="shared" si="3"/>
        <v>0.80348074668019687</v>
      </c>
      <c r="O88">
        <f t="shared" si="4"/>
        <v>32.139229867207874</v>
      </c>
    </row>
    <row r="89" spans="1:15" x14ac:dyDescent="0.2">
      <c r="A89" t="s">
        <v>55</v>
      </c>
      <c r="B89">
        <v>10640</v>
      </c>
      <c r="K89" t="s">
        <v>65</v>
      </c>
      <c r="L89" t="str">
        <f>A20</f>
        <v>A12</v>
      </c>
      <c r="M89">
        <f>B20</f>
        <v>5073</v>
      </c>
      <c r="N89" s="8">
        <f t="shared" si="3"/>
        <v>0.51755022251368543</v>
      </c>
      <c r="O89">
        <f t="shared" si="4"/>
        <v>20.702008900547419</v>
      </c>
    </row>
    <row r="90" spans="1:15" x14ac:dyDescent="0.2">
      <c r="A90" t="s">
        <v>63</v>
      </c>
      <c r="B90">
        <v>3536</v>
      </c>
      <c r="K90" t="s">
        <v>66</v>
      </c>
      <c r="L90" t="str">
        <f>A32</f>
        <v>B12</v>
      </c>
      <c r="M90">
        <f>B32</f>
        <v>4134</v>
      </c>
      <c r="N90" s="8">
        <f t="shared" si="3"/>
        <v>0.21756277872334556</v>
      </c>
      <c r="O90">
        <f t="shared" si="4"/>
        <v>8.7025111489338229</v>
      </c>
    </row>
    <row r="91" spans="1:15" x14ac:dyDescent="0.2">
      <c r="A91" t="s">
        <v>71</v>
      </c>
      <c r="B91">
        <v>6894</v>
      </c>
      <c r="K91" t="s">
        <v>67</v>
      </c>
      <c r="L91" t="str">
        <f>A44</f>
        <v>C12</v>
      </c>
      <c r="M91">
        <f>B44</f>
        <v>3948</v>
      </c>
      <c r="N91" s="8">
        <f t="shared" si="3"/>
        <v>0.15814034576807057</v>
      </c>
      <c r="O91">
        <f t="shared" si="4"/>
        <v>6.3256138307228227</v>
      </c>
    </row>
    <row r="92" spans="1:15" x14ac:dyDescent="0.2">
      <c r="A92" t="s">
        <v>79</v>
      </c>
      <c r="B92">
        <v>3578</v>
      </c>
      <c r="K92" t="s">
        <v>68</v>
      </c>
      <c r="L92" t="str">
        <f>A56</f>
        <v>D12</v>
      </c>
      <c r="M92">
        <f>B56</f>
        <v>3889</v>
      </c>
      <c r="N92" s="8">
        <f t="shared" si="3"/>
        <v>0.13929129445430052</v>
      </c>
      <c r="O92">
        <f t="shared" si="4"/>
        <v>5.5716517781720212</v>
      </c>
    </row>
    <row r="93" spans="1:15" x14ac:dyDescent="0.2">
      <c r="A93" t="s">
        <v>103</v>
      </c>
      <c r="B93">
        <v>3451</v>
      </c>
      <c r="K93" t="s">
        <v>69</v>
      </c>
      <c r="L93" t="str">
        <f>A68</f>
        <v>E12</v>
      </c>
      <c r="M93">
        <f>B68</f>
        <v>3971</v>
      </c>
      <c r="N93" s="8">
        <f t="shared" si="3"/>
        <v>0.1654882810259809</v>
      </c>
      <c r="O93">
        <f t="shared" si="4"/>
        <v>6.619531241039236</v>
      </c>
    </row>
    <row r="94" spans="1:15" x14ac:dyDescent="0.2">
      <c r="A94" t="s">
        <v>104</v>
      </c>
      <c r="B94">
        <v>6939</v>
      </c>
      <c r="K94" t="s">
        <v>70</v>
      </c>
      <c r="L94" t="str">
        <f>A80</f>
        <v>F12</v>
      </c>
      <c r="M94">
        <f>B80</f>
        <v>3833</v>
      </c>
      <c r="N94" s="8">
        <f t="shared" si="3"/>
        <v>0.12140066947851881</v>
      </c>
      <c r="O94">
        <f t="shared" si="4"/>
        <v>4.8560267791407528</v>
      </c>
    </row>
    <row r="95" spans="1:15" x14ac:dyDescent="0.2">
      <c r="A95" t="s">
        <v>105</v>
      </c>
      <c r="B95">
        <v>9929</v>
      </c>
      <c r="K95" t="s">
        <v>71</v>
      </c>
      <c r="L95" t="str">
        <f>A92</f>
        <v>G12</v>
      </c>
      <c r="M95">
        <f>B92</f>
        <v>3578</v>
      </c>
      <c r="N95" s="8">
        <f t="shared" si="3"/>
        <v>3.9934430749512764E-2</v>
      </c>
      <c r="O95">
        <f t="shared" si="4"/>
        <v>1.5973772299805105</v>
      </c>
    </row>
    <row r="96" spans="1:15" x14ac:dyDescent="0.2">
      <c r="A96" t="s">
        <v>16</v>
      </c>
      <c r="B96">
        <v>3377</v>
      </c>
      <c r="K96" t="s">
        <v>72</v>
      </c>
      <c r="L96" t="str">
        <f>A104</f>
        <v>H12</v>
      </c>
      <c r="M96">
        <f>B104</f>
        <v>3568</v>
      </c>
      <c r="N96" s="8">
        <f t="shared" si="3"/>
        <v>3.6739676289551743E-2</v>
      </c>
      <c r="O96">
        <f t="shared" si="4"/>
        <v>1.4695870515820697</v>
      </c>
    </row>
    <row r="97" spans="1:2" x14ac:dyDescent="0.2">
      <c r="A97" t="s">
        <v>24</v>
      </c>
      <c r="B97">
        <v>3371</v>
      </c>
    </row>
    <row r="98" spans="1:2" x14ac:dyDescent="0.2">
      <c r="A98" t="s">
        <v>33</v>
      </c>
      <c r="B98">
        <v>3864</v>
      </c>
    </row>
    <row r="99" spans="1:2" x14ac:dyDescent="0.2">
      <c r="A99" t="s">
        <v>40</v>
      </c>
      <c r="B99">
        <v>3966</v>
      </c>
    </row>
    <row r="100" spans="1:2" x14ac:dyDescent="0.2">
      <c r="A100" t="s">
        <v>48</v>
      </c>
      <c r="B100">
        <v>33098</v>
      </c>
    </row>
    <row r="101" spans="1:2" x14ac:dyDescent="0.2">
      <c r="A101" t="s">
        <v>56</v>
      </c>
      <c r="B101">
        <v>19637</v>
      </c>
    </row>
    <row r="102" spans="1:2" x14ac:dyDescent="0.2">
      <c r="A102" t="s">
        <v>64</v>
      </c>
      <c r="B102">
        <v>3839</v>
      </c>
    </row>
    <row r="103" spans="1:2" x14ac:dyDescent="0.2">
      <c r="A103" t="s">
        <v>72</v>
      </c>
      <c r="B103">
        <v>4716</v>
      </c>
    </row>
    <row r="104" spans="1:2" x14ac:dyDescent="0.2">
      <c r="A104" t="s">
        <v>80</v>
      </c>
      <c r="B104">
        <v>3568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62526</v>
      </c>
      <c r="D2">
        <v>3413</v>
      </c>
      <c r="E2">
        <v>4466</v>
      </c>
      <c r="F2">
        <v>4036</v>
      </c>
      <c r="G2">
        <v>32049</v>
      </c>
      <c r="H2">
        <v>29357</v>
      </c>
      <c r="I2">
        <v>3776</v>
      </c>
      <c r="J2">
        <v>4939</v>
      </c>
      <c r="K2">
        <v>3970</v>
      </c>
      <c r="L2">
        <v>4109</v>
      </c>
      <c r="M2">
        <v>5887</v>
      </c>
      <c r="N2">
        <v>4987</v>
      </c>
      <c r="O2">
        <v>45798</v>
      </c>
      <c r="P2">
        <v>3427</v>
      </c>
      <c r="Q2">
        <v>6048</v>
      </c>
      <c r="R2">
        <v>3788</v>
      </c>
      <c r="S2">
        <v>15896</v>
      </c>
      <c r="T2">
        <v>18883</v>
      </c>
      <c r="U2">
        <v>3470</v>
      </c>
      <c r="V2">
        <v>7723</v>
      </c>
      <c r="W2">
        <v>4379</v>
      </c>
      <c r="X2">
        <v>4131</v>
      </c>
      <c r="Y2">
        <v>10347</v>
      </c>
      <c r="Z2">
        <v>4194</v>
      </c>
      <c r="AA2">
        <v>28143</v>
      </c>
      <c r="AB2">
        <v>3449</v>
      </c>
      <c r="AC2">
        <v>7945</v>
      </c>
      <c r="AD2">
        <v>3777</v>
      </c>
      <c r="AE2">
        <v>8787</v>
      </c>
      <c r="AF2">
        <v>10563</v>
      </c>
      <c r="AG2">
        <v>3422</v>
      </c>
      <c r="AH2">
        <v>8860</v>
      </c>
      <c r="AI2">
        <v>4537</v>
      </c>
      <c r="AJ2">
        <v>3381</v>
      </c>
      <c r="AK2">
        <v>21238</v>
      </c>
      <c r="AL2">
        <v>3987</v>
      </c>
      <c r="AM2">
        <v>9982</v>
      </c>
      <c r="AN2">
        <v>3478</v>
      </c>
      <c r="AO2">
        <v>14740</v>
      </c>
      <c r="AP2">
        <v>3687</v>
      </c>
      <c r="AQ2">
        <v>5913</v>
      </c>
      <c r="AR2">
        <v>6954</v>
      </c>
      <c r="AS2">
        <v>3409</v>
      </c>
      <c r="AT2">
        <v>12324</v>
      </c>
      <c r="AU2">
        <v>4788</v>
      </c>
      <c r="AV2">
        <v>3445</v>
      </c>
      <c r="AW2">
        <v>29054</v>
      </c>
      <c r="AX2">
        <v>4057</v>
      </c>
      <c r="AY2">
        <v>4786</v>
      </c>
      <c r="AZ2">
        <v>3900</v>
      </c>
      <c r="BA2">
        <v>25449</v>
      </c>
      <c r="BB2">
        <v>3573</v>
      </c>
      <c r="BC2">
        <v>4478</v>
      </c>
      <c r="BD2">
        <v>5325</v>
      </c>
      <c r="BE2">
        <v>3526</v>
      </c>
      <c r="BF2">
        <v>19153</v>
      </c>
      <c r="BG2">
        <v>5373</v>
      </c>
      <c r="BH2">
        <v>3388</v>
      </c>
      <c r="BI2">
        <v>25298</v>
      </c>
      <c r="BJ2">
        <v>4065</v>
      </c>
      <c r="BK2">
        <v>3865</v>
      </c>
      <c r="BL2">
        <v>6870</v>
      </c>
      <c r="BM2">
        <v>28823</v>
      </c>
      <c r="BN2">
        <v>3495</v>
      </c>
      <c r="BO2">
        <v>3615</v>
      </c>
      <c r="BP2">
        <v>4609</v>
      </c>
      <c r="BQ2">
        <v>3743</v>
      </c>
      <c r="BR2">
        <v>32464</v>
      </c>
      <c r="BS2">
        <v>5569</v>
      </c>
      <c r="BT2">
        <v>3465</v>
      </c>
      <c r="BU2">
        <v>13043</v>
      </c>
      <c r="BV2">
        <v>3857</v>
      </c>
      <c r="BW2">
        <v>3459</v>
      </c>
      <c r="BX2">
        <v>6814</v>
      </c>
      <c r="BY2">
        <v>26208</v>
      </c>
      <c r="BZ2">
        <v>3373</v>
      </c>
      <c r="CA2">
        <v>3371</v>
      </c>
      <c r="CB2">
        <v>4207</v>
      </c>
      <c r="CC2">
        <v>3746</v>
      </c>
      <c r="CD2">
        <v>19683</v>
      </c>
      <c r="CE2">
        <v>10313</v>
      </c>
      <c r="CF2">
        <v>3523</v>
      </c>
      <c r="CG2">
        <v>6760</v>
      </c>
      <c r="CH2">
        <v>3577</v>
      </c>
      <c r="CI2">
        <v>3409</v>
      </c>
      <c r="CJ2">
        <v>6567</v>
      </c>
      <c r="CK2">
        <v>9546</v>
      </c>
      <c r="CL2">
        <v>3376</v>
      </c>
      <c r="CM2">
        <v>3338</v>
      </c>
      <c r="CN2">
        <v>3803</v>
      </c>
      <c r="CO2">
        <v>3833</v>
      </c>
      <c r="CP2">
        <v>31425</v>
      </c>
      <c r="CQ2">
        <v>18222</v>
      </c>
      <c r="CR2">
        <v>3831</v>
      </c>
      <c r="CS2">
        <v>4594</v>
      </c>
      <c r="CT2">
        <v>3571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62526</v>
      </c>
      <c r="G9">
        <f>'Plate 1'!G9</f>
        <v>30</v>
      </c>
      <c r="H9" t="str">
        <f t="shared" ref="H9:I9" si="0">A9</f>
        <v>A1</v>
      </c>
      <c r="I9">
        <f t="shared" si="0"/>
        <v>62526</v>
      </c>
      <c r="K9" t="s">
        <v>82</v>
      </c>
      <c r="L9" t="str">
        <f>A10</f>
        <v>A2</v>
      </c>
      <c r="M9">
        <f>B10</f>
        <v>3413</v>
      </c>
      <c r="N9" s="8">
        <f>(M9-I$15)/I$16</f>
        <v>-1.6027249469809123E-2</v>
      </c>
      <c r="O9">
        <f>N9*40</f>
        <v>-0.64108997879236496</v>
      </c>
    </row>
    <row r="10" spans="1:98" x14ac:dyDescent="0.2">
      <c r="A10" t="s">
        <v>83</v>
      </c>
      <c r="B10">
        <v>3413</v>
      </c>
      <c r="G10">
        <f>'Plate 1'!G10</f>
        <v>15</v>
      </c>
      <c r="H10" t="str">
        <f>A21</f>
        <v>B1</v>
      </c>
      <c r="I10">
        <f>B21</f>
        <v>45798</v>
      </c>
      <c r="K10" t="s">
        <v>85</v>
      </c>
      <c r="L10" t="str">
        <f>A22</f>
        <v>B2</v>
      </c>
      <c r="M10">
        <f>B22</f>
        <v>3427</v>
      </c>
      <c r="N10" s="8">
        <f t="shared" ref="N10:N73" si="1">(M10-I$15)/I$16</f>
        <v>-1.114939093551939E-2</v>
      </c>
      <c r="O10">
        <f t="shared" ref="O10:O73" si="2">N10*40</f>
        <v>-0.44597563742077562</v>
      </c>
    </row>
    <row r="11" spans="1:98" x14ac:dyDescent="0.2">
      <c r="A11" t="s">
        <v>84</v>
      </c>
      <c r="B11">
        <v>4466</v>
      </c>
      <c r="G11">
        <f>'Plate 1'!G11</f>
        <v>7.5</v>
      </c>
      <c r="H11" t="str">
        <f>A33</f>
        <v>C1</v>
      </c>
      <c r="I11">
        <f>B33</f>
        <v>28143</v>
      </c>
      <c r="K11" t="s">
        <v>88</v>
      </c>
      <c r="L11" t="str">
        <f>A34</f>
        <v>C2</v>
      </c>
      <c r="M11">
        <f>B34</f>
        <v>3449</v>
      </c>
      <c r="N11" s="8">
        <f t="shared" si="1"/>
        <v>-3.4841846673498095E-3</v>
      </c>
      <c r="O11">
        <f t="shared" si="2"/>
        <v>-0.13936738669399237</v>
      </c>
    </row>
    <row r="12" spans="1:98" x14ac:dyDescent="0.2">
      <c r="A12" t="s">
        <v>9</v>
      </c>
      <c r="B12">
        <v>4036</v>
      </c>
      <c r="G12">
        <f>'Plate 1'!G12</f>
        <v>1.875</v>
      </c>
      <c r="H12" t="str">
        <f>A45</f>
        <v>D1</v>
      </c>
      <c r="I12">
        <f>B45</f>
        <v>9982</v>
      </c>
      <c r="K12" t="s">
        <v>91</v>
      </c>
      <c r="L12" t="str">
        <f>A46</f>
        <v>D2</v>
      </c>
      <c r="M12">
        <f>B46</f>
        <v>3478</v>
      </c>
      <c r="N12" s="8">
        <f t="shared" si="1"/>
        <v>6.619950867964638E-3</v>
      </c>
      <c r="O12">
        <f t="shared" si="2"/>
        <v>0.26479803471858554</v>
      </c>
    </row>
    <row r="13" spans="1:98" x14ac:dyDescent="0.2">
      <c r="A13" t="s">
        <v>17</v>
      </c>
      <c r="B13">
        <v>32049</v>
      </c>
      <c r="G13">
        <f>'Plate 1'!G13</f>
        <v>0.46875</v>
      </c>
      <c r="H13" t="str">
        <f>A57</f>
        <v>E1</v>
      </c>
      <c r="I13">
        <f>B57</f>
        <v>4786</v>
      </c>
      <c r="K13" t="s">
        <v>94</v>
      </c>
      <c r="L13" t="str">
        <f>A58</f>
        <v>E2</v>
      </c>
      <c r="M13">
        <f>B58</f>
        <v>3900</v>
      </c>
      <c r="N13" s="8">
        <f t="shared" si="1"/>
        <v>0.15365254383012661</v>
      </c>
      <c r="O13">
        <f t="shared" si="2"/>
        <v>6.1461017532050644</v>
      </c>
    </row>
    <row r="14" spans="1:98" x14ac:dyDescent="0.2">
      <c r="A14" t="s">
        <v>25</v>
      </c>
      <c r="B14">
        <v>29357</v>
      </c>
      <c r="G14">
        <f>'Plate 1'!G14</f>
        <v>0.1171875</v>
      </c>
      <c r="H14" t="str">
        <f>A69</f>
        <v>F1</v>
      </c>
      <c r="I14">
        <f>B69</f>
        <v>3865</v>
      </c>
      <c r="K14" t="s">
        <v>97</v>
      </c>
      <c r="L14" t="str">
        <f>A70</f>
        <v>F2</v>
      </c>
      <c r="M14">
        <f>B70</f>
        <v>6870</v>
      </c>
      <c r="N14" s="8">
        <f t="shared" si="1"/>
        <v>1.1884553900330199</v>
      </c>
      <c r="O14">
        <f t="shared" si="2"/>
        <v>47.5382156013208</v>
      </c>
    </row>
    <row r="15" spans="1:98" x14ac:dyDescent="0.2">
      <c r="A15" t="s">
        <v>34</v>
      </c>
      <c r="B15">
        <v>3776</v>
      </c>
      <c r="G15">
        <f>'Plate 1'!G15</f>
        <v>0</v>
      </c>
      <c r="H15" t="str">
        <f>A81</f>
        <v>G1</v>
      </c>
      <c r="I15">
        <f>B81</f>
        <v>3459</v>
      </c>
      <c r="K15" t="s">
        <v>100</v>
      </c>
      <c r="L15" t="str">
        <f>A82</f>
        <v>G2</v>
      </c>
      <c r="M15">
        <f>B82</f>
        <v>6814</v>
      </c>
      <c r="N15" s="8">
        <f t="shared" si="1"/>
        <v>1.168943955895861</v>
      </c>
      <c r="O15">
        <f t="shared" si="2"/>
        <v>46.757758235834437</v>
      </c>
    </row>
    <row r="16" spans="1:98" x14ac:dyDescent="0.2">
      <c r="A16" t="s">
        <v>41</v>
      </c>
      <c r="B16">
        <v>4939</v>
      </c>
      <c r="H16" t="s">
        <v>119</v>
      </c>
      <c r="I16">
        <f>SLOPE(I10:I15, G10:G15)</f>
        <v>2870.1119357161811</v>
      </c>
      <c r="K16" t="s">
        <v>103</v>
      </c>
      <c r="L16" t="str">
        <f>A94</f>
        <v>H2</v>
      </c>
      <c r="M16">
        <f>B94</f>
        <v>6567</v>
      </c>
      <c r="N16" s="8">
        <f t="shared" si="1"/>
        <v>1.0828845946123207</v>
      </c>
      <c r="O16">
        <f t="shared" si="2"/>
        <v>43.315383784492823</v>
      </c>
    </row>
    <row r="17" spans="1:15" x14ac:dyDescent="0.2">
      <c r="A17" t="s">
        <v>49</v>
      </c>
      <c r="B17">
        <v>3970</v>
      </c>
      <c r="K17" t="s">
        <v>104</v>
      </c>
      <c r="L17" t="str">
        <f>A95</f>
        <v>H3</v>
      </c>
      <c r="M17">
        <f>B95</f>
        <v>9546</v>
      </c>
      <c r="N17" s="8">
        <f t="shared" si="1"/>
        <v>2.120823207015829</v>
      </c>
      <c r="O17">
        <f t="shared" si="2"/>
        <v>84.832928280633155</v>
      </c>
    </row>
    <row r="18" spans="1:15" x14ac:dyDescent="0.2">
      <c r="A18" t="s">
        <v>57</v>
      </c>
      <c r="B18">
        <v>4109</v>
      </c>
      <c r="K18" t="s">
        <v>101</v>
      </c>
      <c r="L18" t="str">
        <f>A83</f>
        <v>G3</v>
      </c>
      <c r="M18">
        <f>B83</f>
        <v>26208</v>
      </c>
      <c r="N18" s="8">
        <f t="shared" si="1"/>
        <v>7.9261716997540814</v>
      </c>
      <c r="O18">
        <f t="shared" si="2"/>
        <v>317.04686799016326</v>
      </c>
    </row>
    <row r="19" spans="1:15" x14ac:dyDescent="0.2">
      <c r="A19" t="s">
        <v>65</v>
      </c>
      <c r="B19">
        <v>5887</v>
      </c>
      <c r="K19" t="s">
        <v>98</v>
      </c>
      <c r="L19" t="str">
        <f>A71</f>
        <v>F3</v>
      </c>
      <c r="M19">
        <f>B71</f>
        <v>28823</v>
      </c>
      <c r="N19" s="8">
        <f t="shared" si="1"/>
        <v>8.8372859902660572</v>
      </c>
      <c r="O19">
        <f t="shared" si="2"/>
        <v>353.49143961064226</v>
      </c>
    </row>
    <row r="20" spans="1:15" x14ac:dyDescent="0.2">
      <c r="A20" t="s">
        <v>73</v>
      </c>
      <c r="B20">
        <v>4987</v>
      </c>
      <c r="K20" t="s">
        <v>95</v>
      </c>
      <c r="L20" t="str">
        <f>A59</f>
        <v>E3</v>
      </c>
      <c r="M20">
        <f>B59</f>
        <v>25449</v>
      </c>
      <c r="N20" s="8">
        <f t="shared" si="1"/>
        <v>7.6617220835022311</v>
      </c>
      <c r="O20">
        <f t="shared" si="2"/>
        <v>306.46888334008923</v>
      </c>
    </row>
    <row r="21" spans="1:15" x14ac:dyDescent="0.2">
      <c r="A21" t="s">
        <v>85</v>
      </c>
      <c r="B21">
        <v>45798</v>
      </c>
      <c r="K21" t="s">
        <v>92</v>
      </c>
      <c r="L21" t="str">
        <f>A47</f>
        <v>D3</v>
      </c>
      <c r="M21">
        <f>B47</f>
        <v>14740</v>
      </c>
      <c r="N21" s="8">
        <f t="shared" si="1"/>
        <v>3.9305087232373199</v>
      </c>
      <c r="O21">
        <f t="shared" si="2"/>
        <v>157.22034892949279</v>
      </c>
    </row>
    <row r="22" spans="1:15" x14ac:dyDescent="0.2">
      <c r="A22" t="s">
        <v>86</v>
      </c>
      <c r="B22">
        <v>3427</v>
      </c>
      <c r="K22" t="s">
        <v>89</v>
      </c>
      <c r="L22" t="str">
        <f>A35</f>
        <v>C3</v>
      </c>
      <c r="M22">
        <f>B35</f>
        <v>7945</v>
      </c>
      <c r="N22" s="8">
        <f t="shared" si="1"/>
        <v>1.5630052417731246</v>
      </c>
      <c r="O22">
        <f t="shared" si="2"/>
        <v>62.520209670924984</v>
      </c>
    </row>
    <row r="23" spans="1:15" x14ac:dyDescent="0.2">
      <c r="A23" t="s">
        <v>87</v>
      </c>
      <c r="B23">
        <v>6048</v>
      </c>
      <c r="K23" t="s">
        <v>86</v>
      </c>
      <c r="L23" t="str">
        <f>A23</f>
        <v>B3</v>
      </c>
      <c r="M23">
        <f>B23</f>
        <v>6048</v>
      </c>
      <c r="N23" s="8">
        <f t="shared" si="1"/>
        <v>0.90205541037686565</v>
      </c>
      <c r="O23">
        <f t="shared" si="2"/>
        <v>36.082216415074626</v>
      </c>
    </row>
    <row r="24" spans="1:15" x14ac:dyDescent="0.2">
      <c r="A24" t="s">
        <v>10</v>
      </c>
      <c r="B24">
        <v>3788</v>
      </c>
      <c r="K24" t="s">
        <v>83</v>
      </c>
      <c r="L24" t="str">
        <f>A11</f>
        <v>A3</v>
      </c>
      <c r="M24">
        <f>B11</f>
        <v>4466</v>
      </c>
      <c r="N24" s="8">
        <f t="shared" si="1"/>
        <v>0.35085739600212579</v>
      </c>
      <c r="O24">
        <f t="shared" si="2"/>
        <v>14.034295840085031</v>
      </c>
    </row>
    <row r="25" spans="1:15" x14ac:dyDescent="0.2">
      <c r="A25" t="s">
        <v>18</v>
      </c>
      <c r="B25">
        <v>15896</v>
      </c>
      <c r="K25" t="s">
        <v>84</v>
      </c>
      <c r="L25" t="str">
        <f>A12</f>
        <v>A4</v>
      </c>
      <c r="M25">
        <f>B12</f>
        <v>4036</v>
      </c>
      <c r="N25" s="8">
        <f t="shared" si="1"/>
        <v>0.201037455306084</v>
      </c>
      <c r="O25">
        <f t="shared" si="2"/>
        <v>8.0414982122433596</v>
      </c>
    </row>
    <row r="26" spans="1:15" x14ac:dyDescent="0.2">
      <c r="A26" t="s">
        <v>26</v>
      </c>
      <c r="B26">
        <v>18883</v>
      </c>
      <c r="K26" t="s">
        <v>87</v>
      </c>
      <c r="L26" t="str">
        <f>A24</f>
        <v>B4</v>
      </c>
      <c r="M26">
        <f>B24</f>
        <v>3788</v>
      </c>
      <c r="N26" s="8">
        <f t="shared" si="1"/>
        <v>0.11462967555580873</v>
      </c>
      <c r="O26">
        <f t="shared" si="2"/>
        <v>4.5851870222323496</v>
      </c>
    </row>
    <row r="27" spans="1:15" x14ac:dyDescent="0.2">
      <c r="A27" t="s">
        <v>35</v>
      </c>
      <c r="B27">
        <v>3470</v>
      </c>
      <c r="K27" t="s">
        <v>90</v>
      </c>
      <c r="L27" t="str">
        <f>A36</f>
        <v>C4</v>
      </c>
      <c r="M27">
        <f>B36</f>
        <v>3777</v>
      </c>
      <c r="N27" s="8">
        <f t="shared" si="1"/>
        <v>0.11079707242172394</v>
      </c>
      <c r="O27">
        <f t="shared" si="2"/>
        <v>4.4318828968689576</v>
      </c>
    </row>
    <row r="28" spans="1:15" x14ac:dyDescent="0.2">
      <c r="A28" t="s">
        <v>42</v>
      </c>
      <c r="B28">
        <v>7723</v>
      </c>
      <c r="K28" t="s">
        <v>93</v>
      </c>
      <c r="L28" t="str">
        <f>A48</f>
        <v>D4</v>
      </c>
      <c r="M28">
        <f>B48</f>
        <v>3687</v>
      </c>
      <c r="N28" s="8">
        <f t="shared" si="1"/>
        <v>7.9439410415575659E-2</v>
      </c>
      <c r="O28">
        <f t="shared" si="2"/>
        <v>3.1775764166230265</v>
      </c>
    </row>
    <row r="29" spans="1:15" x14ac:dyDescent="0.2">
      <c r="A29" t="s">
        <v>50</v>
      </c>
      <c r="B29">
        <v>4379</v>
      </c>
      <c r="K29" t="s">
        <v>96</v>
      </c>
      <c r="L29" t="str">
        <f>A60</f>
        <v>E4</v>
      </c>
      <c r="M29">
        <f>B60</f>
        <v>3573</v>
      </c>
      <c r="N29" s="8">
        <f t="shared" si="1"/>
        <v>3.971970520778783E-2</v>
      </c>
      <c r="O29">
        <f t="shared" si="2"/>
        <v>1.5887882083115132</v>
      </c>
    </row>
    <row r="30" spans="1:15" x14ac:dyDescent="0.2">
      <c r="A30" t="s">
        <v>58</v>
      </c>
      <c r="B30">
        <v>4131</v>
      </c>
      <c r="K30" t="s">
        <v>99</v>
      </c>
      <c r="L30" t="str">
        <f>A72</f>
        <v>F4</v>
      </c>
      <c r="M30">
        <f>B72</f>
        <v>3495</v>
      </c>
      <c r="N30" s="8">
        <f t="shared" si="1"/>
        <v>1.2543064802459314E-2</v>
      </c>
      <c r="O30">
        <f t="shared" si="2"/>
        <v>0.50172259209837256</v>
      </c>
    </row>
    <row r="31" spans="1:15" x14ac:dyDescent="0.2">
      <c r="A31" t="s">
        <v>66</v>
      </c>
      <c r="B31">
        <v>10347</v>
      </c>
      <c r="K31" t="s">
        <v>102</v>
      </c>
      <c r="L31" t="str">
        <f>A84</f>
        <v>G4</v>
      </c>
      <c r="M31">
        <f>B84</f>
        <v>3373</v>
      </c>
      <c r="N31" s="8">
        <f t="shared" si="1"/>
        <v>-2.9963988139208361E-2</v>
      </c>
      <c r="O31">
        <f t="shared" si="2"/>
        <v>-1.1985595255683343</v>
      </c>
    </row>
    <row r="32" spans="1:15" x14ac:dyDescent="0.2">
      <c r="A32" t="s">
        <v>74</v>
      </c>
      <c r="B32">
        <v>4194</v>
      </c>
      <c r="K32" t="s">
        <v>105</v>
      </c>
      <c r="L32" t="str">
        <f>A96</f>
        <v>H4</v>
      </c>
      <c r="M32">
        <f>B96</f>
        <v>3376</v>
      </c>
      <c r="N32" s="8">
        <f t="shared" si="1"/>
        <v>-2.891873273900342E-2</v>
      </c>
      <c r="O32">
        <f t="shared" si="2"/>
        <v>-1.1567493095601369</v>
      </c>
    </row>
    <row r="33" spans="1:15" x14ac:dyDescent="0.2">
      <c r="A33" t="s">
        <v>88</v>
      </c>
      <c r="B33">
        <v>28143</v>
      </c>
      <c r="K33" t="s">
        <v>16</v>
      </c>
      <c r="L33" t="str">
        <f>A97</f>
        <v>H5</v>
      </c>
      <c r="M33">
        <f>B97</f>
        <v>3338</v>
      </c>
      <c r="N33" s="8">
        <f t="shared" si="1"/>
        <v>-4.2158634474932698E-2</v>
      </c>
      <c r="O33">
        <f t="shared" si="2"/>
        <v>-1.686345378997308</v>
      </c>
    </row>
    <row r="34" spans="1:15" x14ac:dyDescent="0.2">
      <c r="A34" t="s">
        <v>89</v>
      </c>
      <c r="B34">
        <v>3449</v>
      </c>
      <c r="K34" t="s">
        <v>15</v>
      </c>
      <c r="L34" t="str">
        <f>A85</f>
        <v>G5</v>
      </c>
      <c r="M34">
        <f>B85</f>
        <v>3371</v>
      </c>
      <c r="N34" s="8">
        <f t="shared" si="1"/>
        <v>-3.0660825072678324E-2</v>
      </c>
      <c r="O34">
        <f t="shared" si="2"/>
        <v>-1.2264330029071329</v>
      </c>
    </row>
    <row r="35" spans="1:15" x14ac:dyDescent="0.2">
      <c r="A35" t="s">
        <v>90</v>
      </c>
      <c r="B35">
        <v>7945</v>
      </c>
      <c r="K35" t="s">
        <v>14</v>
      </c>
      <c r="L35" t="str">
        <f>A73</f>
        <v>F5</v>
      </c>
      <c r="M35">
        <f>B73</f>
        <v>3615</v>
      </c>
      <c r="N35" s="8">
        <f t="shared" si="1"/>
        <v>5.4353280810657024E-2</v>
      </c>
      <c r="O35">
        <f t="shared" si="2"/>
        <v>2.1741312324262809</v>
      </c>
    </row>
    <row r="36" spans="1:15" x14ac:dyDescent="0.2">
      <c r="A36" t="s">
        <v>11</v>
      </c>
      <c r="B36">
        <v>3777</v>
      </c>
      <c r="K36" t="s">
        <v>13</v>
      </c>
      <c r="L36" t="str">
        <f>A61</f>
        <v>E5</v>
      </c>
      <c r="M36">
        <f>B61</f>
        <v>4478</v>
      </c>
      <c r="N36" s="8">
        <f t="shared" si="1"/>
        <v>0.35503841760294558</v>
      </c>
      <c r="O36">
        <f t="shared" si="2"/>
        <v>14.201536704117823</v>
      </c>
    </row>
    <row r="37" spans="1:15" x14ac:dyDescent="0.2">
      <c r="A37" t="s">
        <v>19</v>
      </c>
      <c r="B37">
        <v>8787</v>
      </c>
      <c r="K37" t="s">
        <v>12</v>
      </c>
      <c r="L37" t="str">
        <f>A49</f>
        <v>D5</v>
      </c>
      <c r="M37">
        <f>B49</f>
        <v>5913</v>
      </c>
      <c r="N37" s="8">
        <f t="shared" si="1"/>
        <v>0.85501891736764324</v>
      </c>
      <c r="O37">
        <f t="shared" si="2"/>
        <v>34.200756694705731</v>
      </c>
    </row>
    <row r="38" spans="1:15" x14ac:dyDescent="0.2">
      <c r="A38" t="s">
        <v>27</v>
      </c>
      <c r="B38">
        <v>10563</v>
      </c>
      <c r="K38" t="s">
        <v>11</v>
      </c>
      <c r="L38" t="str">
        <f>A37</f>
        <v>C5</v>
      </c>
      <c r="M38">
        <f>B37</f>
        <v>8787</v>
      </c>
      <c r="N38" s="8">
        <f t="shared" si="1"/>
        <v>1.8563735907639785</v>
      </c>
      <c r="O38">
        <f t="shared" si="2"/>
        <v>74.25494363055914</v>
      </c>
    </row>
    <row r="39" spans="1:15" x14ac:dyDescent="0.2">
      <c r="A39" t="s">
        <v>36</v>
      </c>
      <c r="B39">
        <v>3422</v>
      </c>
      <c r="K39" t="s">
        <v>10</v>
      </c>
      <c r="L39" t="str">
        <f>A25</f>
        <v>B5</v>
      </c>
      <c r="M39">
        <f>B25</f>
        <v>15896</v>
      </c>
      <c r="N39" s="8">
        <f t="shared" si="1"/>
        <v>4.3332804707829577</v>
      </c>
      <c r="O39">
        <f t="shared" si="2"/>
        <v>173.33121883131832</v>
      </c>
    </row>
    <row r="40" spans="1:15" x14ac:dyDescent="0.2">
      <c r="A40" t="s">
        <v>43</v>
      </c>
      <c r="B40">
        <v>8860</v>
      </c>
      <c r="K40" t="s">
        <v>9</v>
      </c>
      <c r="L40" t="str">
        <f>A13</f>
        <v>A5</v>
      </c>
      <c r="M40">
        <f>B13</f>
        <v>32049</v>
      </c>
      <c r="N40" s="8">
        <f t="shared" si="1"/>
        <v>9.9612839639531057</v>
      </c>
      <c r="O40">
        <f t="shared" si="2"/>
        <v>398.45135855812424</v>
      </c>
    </row>
    <row r="41" spans="1:15" x14ac:dyDescent="0.2">
      <c r="A41" t="s">
        <v>51</v>
      </c>
      <c r="B41">
        <v>4537</v>
      </c>
      <c r="K41" t="s">
        <v>17</v>
      </c>
      <c r="L41" t="str">
        <f>A14</f>
        <v>A6</v>
      </c>
      <c r="M41">
        <f>B14</f>
        <v>29357</v>
      </c>
      <c r="N41" s="8">
        <f t="shared" si="1"/>
        <v>9.023341451502537</v>
      </c>
      <c r="O41">
        <f t="shared" si="2"/>
        <v>360.93365806010149</v>
      </c>
    </row>
    <row r="42" spans="1:15" x14ac:dyDescent="0.2">
      <c r="A42" t="s">
        <v>59</v>
      </c>
      <c r="B42">
        <v>3381</v>
      </c>
      <c r="K42" t="s">
        <v>18</v>
      </c>
      <c r="L42" t="str">
        <f>A26</f>
        <v>B6</v>
      </c>
      <c r="M42">
        <f>B26</f>
        <v>18883</v>
      </c>
      <c r="N42" s="8">
        <f t="shared" si="1"/>
        <v>5.3740064309203461</v>
      </c>
      <c r="O42">
        <f t="shared" si="2"/>
        <v>214.96025723681385</v>
      </c>
    </row>
    <row r="43" spans="1:15" x14ac:dyDescent="0.2">
      <c r="A43" t="s">
        <v>67</v>
      </c>
      <c r="B43">
        <v>21238</v>
      </c>
      <c r="K43" t="s">
        <v>19</v>
      </c>
      <c r="L43" t="str">
        <f>A38</f>
        <v>C6</v>
      </c>
      <c r="M43">
        <f>B38</f>
        <v>10563</v>
      </c>
      <c r="N43" s="8">
        <f t="shared" si="1"/>
        <v>2.4751647876853045</v>
      </c>
      <c r="O43">
        <f t="shared" si="2"/>
        <v>99.006591507412182</v>
      </c>
    </row>
    <row r="44" spans="1:15" x14ac:dyDescent="0.2">
      <c r="A44" t="s">
        <v>75</v>
      </c>
      <c r="B44">
        <v>3987</v>
      </c>
      <c r="K44" t="s">
        <v>20</v>
      </c>
      <c r="L44" t="str">
        <f>A50</f>
        <v>D6</v>
      </c>
      <c r="M44">
        <f>B50</f>
        <v>6954</v>
      </c>
      <c r="N44" s="8">
        <f t="shared" si="1"/>
        <v>1.2177225412387584</v>
      </c>
      <c r="O44">
        <f t="shared" si="2"/>
        <v>48.708901649550342</v>
      </c>
    </row>
    <row r="45" spans="1:15" x14ac:dyDescent="0.2">
      <c r="A45" t="s">
        <v>91</v>
      </c>
      <c r="B45">
        <v>9982</v>
      </c>
      <c r="K45" t="s">
        <v>21</v>
      </c>
      <c r="L45" t="str">
        <f>A62</f>
        <v>E6</v>
      </c>
      <c r="M45">
        <f>B62</f>
        <v>5325</v>
      </c>
      <c r="N45" s="8">
        <f t="shared" si="1"/>
        <v>0.65014885892747443</v>
      </c>
      <c r="O45">
        <f t="shared" si="2"/>
        <v>26.005954357098979</v>
      </c>
    </row>
    <row r="46" spans="1:15" x14ac:dyDescent="0.2">
      <c r="A46" t="s">
        <v>92</v>
      </c>
      <c r="B46">
        <v>3478</v>
      </c>
      <c r="K46" t="s">
        <v>22</v>
      </c>
      <c r="L46" t="str">
        <f>A74</f>
        <v>F6</v>
      </c>
      <c r="M46">
        <f>B74</f>
        <v>4609</v>
      </c>
      <c r="N46" s="8">
        <f t="shared" si="1"/>
        <v>0.4006812367452281</v>
      </c>
      <c r="O46">
        <f t="shared" si="2"/>
        <v>16.027249469809124</v>
      </c>
    </row>
    <row r="47" spans="1:15" x14ac:dyDescent="0.2">
      <c r="A47" t="s">
        <v>93</v>
      </c>
      <c r="B47">
        <v>14740</v>
      </c>
      <c r="K47" t="s">
        <v>23</v>
      </c>
      <c r="L47" t="str">
        <f>A86</f>
        <v>G6</v>
      </c>
      <c r="M47">
        <f>B86</f>
        <v>4207</v>
      </c>
      <c r="N47" s="8">
        <f t="shared" si="1"/>
        <v>0.26061701311776575</v>
      </c>
      <c r="O47">
        <f t="shared" si="2"/>
        <v>10.424680524710631</v>
      </c>
    </row>
    <row r="48" spans="1:15" x14ac:dyDescent="0.2">
      <c r="A48" t="s">
        <v>12</v>
      </c>
      <c r="B48">
        <v>3687</v>
      </c>
      <c r="K48" t="s">
        <v>24</v>
      </c>
      <c r="L48" t="str">
        <f>A98</f>
        <v>H6</v>
      </c>
      <c r="M48">
        <f>B98</f>
        <v>3803</v>
      </c>
      <c r="N48" s="8">
        <f t="shared" si="1"/>
        <v>0.11985595255683344</v>
      </c>
      <c r="O48">
        <f t="shared" si="2"/>
        <v>4.7942381022733374</v>
      </c>
    </row>
    <row r="49" spans="1:15" x14ac:dyDescent="0.2">
      <c r="A49" t="s">
        <v>20</v>
      </c>
      <c r="B49">
        <v>5913</v>
      </c>
      <c r="K49" t="s">
        <v>33</v>
      </c>
      <c r="L49" t="str">
        <f>A99</f>
        <v>H7</v>
      </c>
      <c r="M49">
        <f>B99</f>
        <v>3833</v>
      </c>
      <c r="N49" s="8">
        <f t="shared" si="1"/>
        <v>0.13030850655888288</v>
      </c>
      <c r="O49">
        <f t="shared" si="2"/>
        <v>5.2123402623553154</v>
      </c>
    </row>
    <row r="50" spans="1:15" x14ac:dyDescent="0.2">
      <c r="A50" t="s">
        <v>28</v>
      </c>
      <c r="B50">
        <v>6954</v>
      </c>
      <c r="K50" t="s">
        <v>31</v>
      </c>
      <c r="L50" t="str">
        <f>A87</f>
        <v>G7</v>
      </c>
      <c r="M50">
        <f>B87</f>
        <v>3746</v>
      </c>
      <c r="N50" s="8">
        <f t="shared" si="1"/>
        <v>9.9996099952939538E-2</v>
      </c>
      <c r="O50">
        <f t="shared" si="2"/>
        <v>3.9998439981175817</v>
      </c>
    </row>
    <row r="51" spans="1:15" x14ac:dyDescent="0.2">
      <c r="A51" t="s">
        <v>37</v>
      </c>
      <c r="B51">
        <v>3409</v>
      </c>
      <c r="K51" t="s">
        <v>32</v>
      </c>
      <c r="L51" t="str">
        <f>A75</f>
        <v>F7</v>
      </c>
      <c r="M51">
        <f>B75</f>
        <v>3743</v>
      </c>
      <c r="N51" s="8">
        <f t="shared" si="1"/>
        <v>9.895084455273459E-2</v>
      </c>
      <c r="O51">
        <f t="shared" si="2"/>
        <v>3.9580337821093838</v>
      </c>
    </row>
    <row r="52" spans="1:15" x14ac:dyDescent="0.2">
      <c r="A52" t="s">
        <v>44</v>
      </c>
      <c r="B52">
        <v>12324</v>
      </c>
      <c r="K52" t="s">
        <v>29</v>
      </c>
      <c r="L52" t="str">
        <f>A63</f>
        <v>E7</v>
      </c>
      <c r="M52">
        <f>B63</f>
        <v>3526</v>
      </c>
      <c r="N52" s="8">
        <f t="shared" si="1"/>
        <v>2.3344037271243723E-2</v>
      </c>
      <c r="O52">
        <f t="shared" si="2"/>
        <v>0.93376149084974891</v>
      </c>
    </row>
    <row r="53" spans="1:15" x14ac:dyDescent="0.2">
      <c r="A53" t="s">
        <v>52</v>
      </c>
      <c r="B53">
        <v>4788</v>
      </c>
      <c r="K53" t="s">
        <v>28</v>
      </c>
      <c r="L53" t="str">
        <f>A51</f>
        <v>D7</v>
      </c>
      <c r="M53">
        <f>B51</f>
        <v>3409</v>
      </c>
      <c r="N53" s="8">
        <f t="shared" si="1"/>
        <v>-1.7420923336749047E-2</v>
      </c>
      <c r="O53">
        <f t="shared" si="2"/>
        <v>-0.69683693346996189</v>
      </c>
    </row>
    <row r="54" spans="1:15" x14ac:dyDescent="0.2">
      <c r="A54" t="s">
        <v>60</v>
      </c>
      <c r="B54">
        <v>3445</v>
      </c>
      <c r="K54" t="s">
        <v>27</v>
      </c>
      <c r="L54" t="str">
        <f>A39</f>
        <v>C7</v>
      </c>
      <c r="M54">
        <f>B39</f>
        <v>3422</v>
      </c>
      <c r="N54" s="8">
        <f t="shared" si="1"/>
        <v>-1.2891483269194296E-2</v>
      </c>
      <c r="O54">
        <f t="shared" si="2"/>
        <v>-0.51565933076777182</v>
      </c>
    </row>
    <row r="55" spans="1:15" x14ac:dyDescent="0.2">
      <c r="A55" t="s">
        <v>68</v>
      </c>
      <c r="B55">
        <v>29054</v>
      </c>
      <c r="K55" t="s">
        <v>26</v>
      </c>
      <c r="L55" t="str">
        <f>A27</f>
        <v>B7</v>
      </c>
      <c r="M55">
        <f>B27</f>
        <v>3470</v>
      </c>
      <c r="N55" s="8">
        <f t="shared" si="1"/>
        <v>3.8326031340847905E-3</v>
      </c>
      <c r="O55">
        <f t="shared" si="2"/>
        <v>0.15330412536339161</v>
      </c>
    </row>
    <row r="56" spans="1:15" x14ac:dyDescent="0.2">
      <c r="A56" t="s">
        <v>76</v>
      </c>
      <c r="B56">
        <v>4057</v>
      </c>
      <c r="K56" t="s">
        <v>25</v>
      </c>
      <c r="L56" t="str">
        <f>A15</f>
        <v>A7</v>
      </c>
      <c r="M56">
        <f>B15</f>
        <v>3776</v>
      </c>
      <c r="N56" s="8">
        <f t="shared" si="1"/>
        <v>0.11044865395498896</v>
      </c>
      <c r="O56">
        <f t="shared" si="2"/>
        <v>4.417946158199558</v>
      </c>
    </row>
    <row r="57" spans="1:15" x14ac:dyDescent="0.2">
      <c r="A57" t="s">
        <v>94</v>
      </c>
      <c r="B57">
        <v>4786</v>
      </c>
      <c r="K57" t="s">
        <v>34</v>
      </c>
      <c r="L57" t="str">
        <f>A16</f>
        <v>A8</v>
      </c>
      <c r="M57">
        <f>B16</f>
        <v>4939</v>
      </c>
      <c r="N57" s="8">
        <f t="shared" si="1"/>
        <v>0.51565933076777182</v>
      </c>
      <c r="O57">
        <f t="shared" si="2"/>
        <v>20.626373230710872</v>
      </c>
    </row>
    <row r="58" spans="1:15" x14ac:dyDescent="0.2">
      <c r="A58" t="s">
        <v>95</v>
      </c>
      <c r="B58">
        <v>3900</v>
      </c>
      <c r="K58" t="s">
        <v>35</v>
      </c>
      <c r="L58" t="str">
        <f>A28</f>
        <v>B8</v>
      </c>
      <c r="M58">
        <f>B28</f>
        <v>7723</v>
      </c>
      <c r="N58" s="8">
        <f t="shared" si="1"/>
        <v>1.4856563421579587</v>
      </c>
      <c r="O58">
        <f t="shared" si="2"/>
        <v>59.426253686318347</v>
      </c>
    </row>
    <row r="59" spans="1:15" x14ac:dyDescent="0.2">
      <c r="A59" t="s">
        <v>96</v>
      </c>
      <c r="B59">
        <v>25449</v>
      </c>
      <c r="K59" t="s">
        <v>36</v>
      </c>
      <c r="L59" t="str">
        <f>A40</f>
        <v>C8</v>
      </c>
      <c r="M59">
        <f>B40</f>
        <v>8860</v>
      </c>
      <c r="N59" s="8">
        <f t="shared" si="1"/>
        <v>1.881808138835632</v>
      </c>
      <c r="O59">
        <f t="shared" si="2"/>
        <v>75.272325553425276</v>
      </c>
    </row>
    <row r="60" spans="1:15" x14ac:dyDescent="0.2">
      <c r="A60" t="s">
        <v>13</v>
      </c>
      <c r="B60">
        <v>3573</v>
      </c>
      <c r="K60" t="s">
        <v>37</v>
      </c>
      <c r="L60" t="str">
        <f>A52</f>
        <v>D8</v>
      </c>
      <c r="M60">
        <f>B52</f>
        <v>12324</v>
      </c>
      <c r="N60" s="8">
        <f t="shared" si="1"/>
        <v>3.0887297076056059</v>
      </c>
      <c r="O60">
        <f t="shared" si="2"/>
        <v>123.54918830422423</v>
      </c>
    </row>
    <row r="61" spans="1:15" x14ac:dyDescent="0.2">
      <c r="A61" t="s">
        <v>21</v>
      </c>
      <c r="B61">
        <v>4478</v>
      </c>
      <c r="K61" t="s">
        <v>38</v>
      </c>
      <c r="L61" t="str">
        <f>A64</f>
        <v>E8</v>
      </c>
      <c r="M61">
        <f>B64</f>
        <v>19153</v>
      </c>
      <c r="N61" s="8">
        <f t="shared" si="1"/>
        <v>5.4680794169387914</v>
      </c>
      <c r="O61">
        <f t="shared" si="2"/>
        <v>218.72317667755166</v>
      </c>
    </row>
    <row r="62" spans="1:15" x14ac:dyDescent="0.2">
      <c r="A62" t="s">
        <v>29</v>
      </c>
      <c r="B62">
        <v>5325</v>
      </c>
      <c r="K62" t="s">
        <v>30</v>
      </c>
      <c r="L62" t="str">
        <f>A76</f>
        <v>F8</v>
      </c>
      <c r="M62">
        <f>B76</f>
        <v>32464</v>
      </c>
      <c r="N62" s="8">
        <f t="shared" si="1"/>
        <v>10.105877627648121</v>
      </c>
      <c r="O62">
        <f t="shared" si="2"/>
        <v>404.23510510592484</v>
      </c>
    </row>
    <row r="63" spans="1:15" x14ac:dyDescent="0.2">
      <c r="A63" t="s">
        <v>38</v>
      </c>
      <c r="B63">
        <v>3526</v>
      </c>
      <c r="K63" t="s">
        <v>39</v>
      </c>
      <c r="L63" t="str">
        <f>A88</f>
        <v>G8</v>
      </c>
      <c r="M63">
        <f>B88</f>
        <v>19683</v>
      </c>
      <c r="N63" s="8">
        <f t="shared" si="1"/>
        <v>5.6527412043083309</v>
      </c>
      <c r="O63">
        <f t="shared" si="2"/>
        <v>226.10964817233324</v>
      </c>
    </row>
    <row r="64" spans="1:15" x14ac:dyDescent="0.2">
      <c r="A64" t="s">
        <v>45</v>
      </c>
      <c r="B64">
        <v>19153</v>
      </c>
      <c r="K64" t="s">
        <v>40</v>
      </c>
      <c r="L64" t="str">
        <f>A100</f>
        <v>H8</v>
      </c>
      <c r="M64">
        <f>B100</f>
        <v>31425</v>
      </c>
      <c r="N64" s="8">
        <f t="shared" si="1"/>
        <v>9.7438708407104766</v>
      </c>
      <c r="O64">
        <f t="shared" si="2"/>
        <v>389.75483362841908</v>
      </c>
    </row>
    <row r="65" spans="1:15" x14ac:dyDescent="0.2">
      <c r="A65" t="s">
        <v>53</v>
      </c>
      <c r="B65">
        <v>5373</v>
      </c>
      <c r="K65" t="s">
        <v>48</v>
      </c>
      <c r="L65" t="str">
        <f>A101</f>
        <v>H9</v>
      </c>
      <c r="M65">
        <f>B101</f>
        <v>18222</v>
      </c>
      <c r="N65" s="8">
        <f t="shared" si="1"/>
        <v>5.1437018244085237</v>
      </c>
      <c r="O65">
        <f t="shared" si="2"/>
        <v>205.74807297634095</v>
      </c>
    </row>
    <row r="66" spans="1:15" x14ac:dyDescent="0.2">
      <c r="A66" t="s">
        <v>61</v>
      </c>
      <c r="B66">
        <v>3388</v>
      </c>
      <c r="K66" t="s">
        <v>47</v>
      </c>
      <c r="L66" t="str">
        <f>A89</f>
        <v>G9</v>
      </c>
      <c r="M66">
        <f>B89</f>
        <v>10313</v>
      </c>
      <c r="N66" s="8">
        <f t="shared" si="1"/>
        <v>2.3880601710015594</v>
      </c>
      <c r="O66">
        <f t="shared" si="2"/>
        <v>95.522406840062374</v>
      </c>
    </row>
    <row r="67" spans="1:15" x14ac:dyDescent="0.2">
      <c r="A67" t="s">
        <v>69</v>
      </c>
      <c r="B67">
        <v>25298</v>
      </c>
      <c r="K67" t="s">
        <v>46</v>
      </c>
      <c r="L67" t="str">
        <f>A77</f>
        <v>F9</v>
      </c>
      <c r="M67">
        <f>B77</f>
        <v>5569</v>
      </c>
      <c r="N67" s="8">
        <f t="shared" si="1"/>
        <v>0.73516296481080978</v>
      </c>
      <c r="O67">
        <f t="shared" si="2"/>
        <v>29.406518592432391</v>
      </c>
    </row>
    <row r="68" spans="1:15" x14ac:dyDescent="0.2">
      <c r="A68" t="s">
        <v>77</v>
      </c>
      <c r="B68">
        <v>4065</v>
      </c>
      <c r="K68" t="s">
        <v>45</v>
      </c>
      <c r="L68" t="str">
        <f>A65</f>
        <v>E9</v>
      </c>
      <c r="M68">
        <f>B65</f>
        <v>5373</v>
      </c>
      <c r="N68" s="8">
        <f t="shared" si="1"/>
        <v>0.66687294533075359</v>
      </c>
      <c r="O68">
        <f t="shared" si="2"/>
        <v>26.674917813230145</v>
      </c>
    </row>
    <row r="69" spans="1:15" x14ac:dyDescent="0.2">
      <c r="A69" t="s">
        <v>97</v>
      </c>
      <c r="B69">
        <v>3865</v>
      </c>
      <c r="K69" t="s">
        <v>44</v>
      </c>
      <c r="L69" t="str">
        <f>A53</f>
        <v>D9</v>
      </c>
      <c r="M69">
        <f>B53</f>
        <v>4788</v>
      </c>
      <c r="N69" s="8">
        <f t="shared" si="1"/>
        <v>0.46304814229078967</v>
      </c>
      <c r="O69">
        <f t="shared" si="2"/>
        <v>18.521925691631587</v>
      </c>
    </row>
    <row r="70" spans="1:15" x14ac:dyDescent="0.2">
      <c r="A70" t="s">
        <v>98</v>
      </c>
      <c r="B70">
        <v>6870</v>
      </c>
      <c r="K70" t="s">
        <v>43</v>
      </c>
      <c r="L70" t="str">
        <f>A41</f>
        <v>C9</v>
      </c>
      <c r="M70">
        <f>B41</f>
        <v>4537</v>
      </c>
      <c r="N70" s="8">
        <f t="shared" si="1"/>
        <v>0.37559510714030947</v>
      </c>
      <c r="O70">
        <f t="shared" si="2"/>
        <v>15.023804285612378</v>
      </c>
    </row>
    <row r="71" spans="1:15" x14ac:dyDescent="0.2">
      <c r="A71" t="s">
        <v>99</v>
      </c>
      <c r="B71">
        <v>28823</v>
      </c>
      <c r="K71" t="s">
        <v>42</v>
      </c>
      <c r="L71" t="str">
        <f>A29</f>
        <v>B9</v>
      </c>
      <c r="M71">
        <f>B29</f>
        <v>4379</v>
      </c>
      <c r="N71" s="8">
        <f t="shared" si="1"/>
        <v>0.32054498939618248</v>
      </c>
      <c r="O71">
        <f t="shared" si="2"/>
        <v>12.821799575847299</v>
      </c>
    </row>
    <row r="72" spans="1:15" x14ac:dyDescent="0.2">
      <c r="A72" t="s">
        <v>14</v>
      </c>
      <c r="B72">
        <v>3495</v>
      </c>
      <c r="K72" t="s">
        <v>41</v>
      </c>
      <c r="L72" t="str">
        <f>A17</f>
        <v>A9</v>
      </c>
      <c r="M72">
        <f>B17</f>
        <v>3970</v>
      </c>
      <c r="N72" s="8">
        <f t="shared" si="1"/>
        <v>0.17804183650157526</v>
      </c>
      <c r="O72">
        <f t="shared" si="2"/>
        <v>7.1216734600630103</v>
      </c>
    </row>
    <row r="73" spans="1:15" x14ac:dyDescent="0.2">
      <c r="A73" t="s">
        <v>22</v>
      </c>
      <c r="B73">
        <v>3615</v>
      </c>
      <c r="K73" t="s">
        <v>49</v>
      </c>
      <c r="L73" t="str">
        <f>A18</f>
        <v>A10</v>
      </c>
      <c r="M73">
        <f>B18</f>
        <v>4109</v>
      </c>
      <c r="N73" s="8">
        <f t="shared" si="1"/>
        <v>0.22647200337773762</v>
      </c>
      <c r="O73">
        <f t="shared" si="2"/>
        <v>9.0588801351095043</v>
      </c>
    </row>
    <row r="74" spans="1:15" x14ac:dyDescent="0.2">
      <c r="A74" t="s">
        <v>32</v>
      </c>
      <c r="B74">
        <v>4609</v>
      </c>
      <c r="K74" t="s">
        <v>50</v>
      </c>
      <c r="L74" t="str">
        <f>A30</f>
        <v>B10</v>
      </c>
      <c r="M74">
        <f>B30</f>
        <v>4131</v>
      </c>
      <c r="N74" s="8">
        <f t="shared" ref="N74:N96" si="3">(M74-I$15)/I$16</f>
        <v>0.2341372096459072</v>
      </c>
      <c r="O74">
        <f t="shared" ref="O74:O96" si="4">N74*40</f>
        <v>9.3654883858362883</v>
      </c>
    </row>
    <row r="75" spans="1:15" x14ac:dyDescent="0.2">
      <c r="A75" t="s">
        <v>30</v>
      </c>
      <c r="B75">
        <v>3743</v>
      </c>
      <c r="K75" t="s">
        <v>51</v>
      </c>
      <c r="L75" t="str">
        <f>A42</f>
        <v>C10</v>
      </c>
      <c r="M75">
        <f>B42</f>
        <v>3381</v>
      </c>
      <c r="N75" s="8">
        <f t="shared" si="3"/>
        <v>-2.7176640405328512E-2</v>
      </c>
      <c r="O75">
        <f t="shared" si="4"/>
        <v>-1.0870656162131405</v>
      </c>
    </row>
    <row r="76" spans="1:15" x14ac:dyDescent="0.2">
      <c r="A76" t="s">
        <v>46</v>
      </c>
      <c r="B76">
        <v>32464</v>
      </c>
      <c r="K76" t="s">
        <v>52</v>
      </c>
      <c r="L76" t="str">
        <f>A54</f>
        <v>D10</v>
      </c>
      <c r="M76">
        <f>B54</f>
        <v>3445</v>
      </c>
      <c r="N76" s="8">
        <f t="shared" si="3"/>
        <v>-4.8778585342897337E-3</v>
      </c>
      <c r="O76">
        <f t="shared" si="4"/>
        <v>-0.19511434137158934</v>
      </c>
    </row>
    <row r="77" spans="1:15" x14ac:dyDescent="0.2">
      <c r="A77" t="s">
        <v>54</v>
      </c>
      <c r="B77">
        <v>5569</v>
      </c>
      <c r="K77" t="s">
        <v>53</v>
      </c>
      <c r="L77" t="str">
        <f>A66</f>
        <v>E10</v>
      </c>
      <c r="M77">
        <f>B66</f>
        <v>3388</v>
      </c>
      <c r="N77" s="8">
        <f t="shared" si="3"/>
        <v>-2.4737711138183648E-2</v>
      </c>
      <c r="O77">
        <f t="shared" si="4"/>
        <v>-0.98950844552734596</v>
      </c>
    </row>
    <row r="78" spans="1:15" x14ac:dyDescent="0.2">
      <c r="A78" t="s">
        <v>62</v>
      </c>
      <c r="B78">
        <v>3465</v>
      </c>
      <c r="K78" t="s">
        <v>54</v>
      </c>
      <c r="L78" t="str">
        <f>A78</f>
        <v>F10</v>
      </c>
      <c r="M78">
        <f>B78</f>
        <v>3465</v>
      </c>
      <c r="N78" s="8">
        <f t="shared" si="3"/>
        <v>2.0905108004098858E-3</v>
      </c>
      <c r="O78">
        <f t="shared" si="4"/>
        <v>8.3620432016395435E-2</v>
      </c>
    </row>
    <row r="79" spans="1:15" x14ac:dyDescent="0.2">
      <c r="A79" t="s">
        <v>70</v>
      </c>
      <c r="B79">
        <v>13043</v>
      </c>
      <c r="K79" t="s">
        <v>55</v>
      </c>
      <c r="L79" t="str">
        <f>A90</f>
        <v>G10</v>
      </c>
      <c r="M79">
        <f>B90</f>
        <v>3523</v>
      </c>
      <c r="N79" s="8">
        <f t="shared" si="3"/>
        <v>2.2298781871038779E-2</v>
      </c>
      <c r="O79">
        <f t="shared" si="4"/>
        <v>0.89195127484155123</v>
      </c>
    </row>
    <row r="80" spans="1:15" x14ac:dyDescent="0.2">
      <c r="A80" t="s">
        <v>78</v>
      </c>
      <c r="B80">
        <v>3857</v>
      </c>
      <c r="K80" t="s">
        <v>56</v>
      </c>
      <c r="L80" t="str">
        <f>A102</f>
        <v>H10</v>
      </c>
      <c r="M80">
        <f>B102</f>
        <v>3831</v>
      </c>
      <c r="N80" s="8">
        <f t="shared" si="3"/>
        <v>0.1296116696254129</v>
      </c>
      <c r="O80">
        <f t="shared" si="4"/>
        <v>5.1844667850165163</v>
      </c>
    </row>
    <row r="81" spans="1:15" x14ac:dyDescent="0.2">
      <c r="A81" t="s">
        <v>100</v>
      </c>
      <c r="B81">
        <v>3459</v>
      </c>
      <c r="K81" t="s">
        <v>64</v>
      </c>
      <c r="L81" t="str">
        <f>A103</f>
        <v>H11</v>
      </c>
      <c r="M81">
        <f>B103</f>
        <v>4594</v>
      </c>
      <c r="N81" s="8">
        <f t="shared" si="3"/>
        <v>0.39545495974420336</v>
      </c>
      <c r="O81">
        <f t="shared" si="4"/>
        <v>15.818198389768135</v>
      </c>
    </row>
    <row r="82" spans="1:15" x14ac:dyDescent="0.2">
      <c r="A82" t="s">
        <v>101</v>
      </c>
      <c r="B82">
        <v>6814</v>
      </c>
      <c r="K82" t="s">
        <v>63</v>
      </c>
      <c r="L82" t="str">
        <f>A91</f>
        <v>G11</v>
      </c>
      <c r="M82">
        <f>B91</f>
        <v>6760</v>
      </c>
      <c r="N82" s="8">
        <f t="shared" si="3"/>
        <v>1.1501293586921721</v>
      </c>
      <c r="O82">
        <f t="shared" si="4"/>
        <v>46.005174347686889</v>
      </c>
    </row>
    <row r="83" spans="1:15" x14ac:dyDescent="0.2">
      <c r="A83" t="s">
        <v>102</v>
      </c>
      <c r="B83">
        <v>26208</v>
      </c>
      <c r="K83" t="s">
        <v>62</v>
      </c>
      <c r="L83" t="str">
        <f>A79</f>
        <v>F11</v>
      </c>
      <c r="M83">
        <f>B79</f>
        <v>13043</v>
      </c>
      <c r="N83" s="8">
        <f t="shared" si="3"/>
        <v>3.3392425851880576</v>
      </c>
      <c r="O83">
        <f t="shared" si="4"/>
        <v>133.5697034075223</v>
      </c>
    </row>
    <row r="84" spans="1:15" x14ac:dyDescent="0.2">
      <c r="A84" t="s">
        <v>15</v>
      </c>
      <c r="B84">
        <v>3373</v>
      </c>
      <c r="K84" t="s">
        <v>61</v>
      </c>
      <c r="L84" t="str">
        <f>A67</f>
        <v>E11</v>
      </c>
      <c r="M84">
        <f>B67</f>
        <v>25298</v>
      </c>
      <c r="N84" s="8">
        <f t="shared" si="3"/>
        <v>7.6091108950252488</v>
      </c>
      <c r="O84">
        <f t="shared" si="4"/>
        <v>304.36443580100996</v>
      </c>
    </row>
    <row r="85" spans="1:15" x14ac:dyDescent="0.2">
      <c r="A85" t="s">
        <v>23</v>
      </c>
      <c r="B85">
        <v>3371</v>
      </c>
      <c r="K85" t="s">
        <v>60</v>
      </c>
      <c r="L85" t="str">
        <f>A55</f>
        <v>D11</v>
      </c>
      <c r="M85">
        <f>B55</f>
        <v>29054</v>
      </c>
      <c r="N85" s="8">
        <f t="shared" si="3"/>
        <v>8.9177706560818368</v>
      </c>
      <c r="O85">
        <f t="shared" si="4"/>
        <v>356.71082624327346</v>
      </c>
    </row>
    <row r="86" spans="1:15" x14ac:dyDescent="0.2">
      <c r="A86" t="s">
        <v>31</v>
      </c>
      <c r="B86">
        <v>4207</v>
      </c>
      <c r="K86" t="s">
        <v>59</v>
      </c>
      <c r="L86" t="str">
        <f>A43</f>
        <v>C11</v>
      </c>
      <c r="M86">
        <f>B43</f>
        <v>21238</v>
      </c>
      <c r="N86" s="8">
        <f t="shared" si="3"/>
        <v>6.1945319200812259</v>
      </c>
      <c r="O86">
        <f t="shared" si="4"/>
        <v>247.78127680324903</v>
      </c>
    </row>
    <row r="87" spans="1:15" x14ac:dyDescent="0.2">
      <c r="A87" t="s">
        <v>39</v>
      </c>
      <c r="B87">
        <v>3746</v>
      </c>
      <c r="K87" t="s">
        <v>58</v>
      </c>
      <c r="L87" t="str">
        <f>A31</f>
        <v>B11</v>
      </c>
      <c r="M87">
        <f>B31</f>
        <v>10347</v>
      </c>
      <c r="N87" s="8">
        <f t="shared" si="3"/>
        <v>2.3999063988705487</v>
      </c>
      <c r="O87">
        <f t="shared" si="4"/>
        <v>95.996255954821947</v>
      </c>
    </row>
    <row r="88" spans="1:15" x14ac:dyDescent="0.2">
      <c r="A88" t="s">
        <v>47</v>
      </c>
      <c r="B88">
        <v>19683</v>
      </c>
      <c r="K88" t="s">
        <v>57</v>
      </c>
      <c r="L88" t="str">
        <f>A19</f>
        <v>A11</v>
      </c>
      <c r="M88">
        <f>B19</f>
        <v>5887</v>
      </c>
      <c r="N88" s="8">
        <f t="shared" si="3"/>
        <v>0.84596003723253377</v>
      </c>
      <c r="O88">
        <f t="shared" si="4"/>
        <v>33.838401489301347</v>
      </c>
    </row>
    <row r="89" spans="1:15" x14ac:dyDescent="0.2">
      <c r="A89" t="s">
        <v>55</v>
      </c>
      <c r="B89">
        <v>10313</v>
      </c>
      <c r="K89" t="s">
        <v>65</v>
      </c>
      <c r="L89" t="str">
        <f>A20</f>
        <v>A12</v>
      </c>
      <c r="M89">
        <f>B20</f>
        <v>4987</v>
      </c>
      <c r="N89" s="8">
        <f t="shared" si="3"/>
        <v>0.53238341717105087</v>
      </c>
      <c r="O89">
        <f t="shared" si="4"/>
        <v>21.295336686842035</v>
      </c>
    </row>
    <row r="90" spans="1:15" x14ac:dyDescent="0.2">
      <c r="A90" t="s">
        <v>63</v>
      </c>
      <c r="B90">
        <v>3523</v>
      </c>
      <c r="K90" t="s">
        <v>66</v>
      </c>
      <c r="L90" t="str">
        <f>A32</f>
        <v>B12</v>
      </c>
      <c r="M90">
        <f>B32</f>
        <v>4194</v>
      </c>
      <c r="N90" s="8">
        <f t="shared" si="3"/>
        <v>0.25608757305021101</v>
      </c>
      <c r="O90">
        <f t="shared" si="4"/>
        <v>10.243502922008441</v>
      </c>
    </row>
    <row r="91" spans="1:15" x14ac:dyDescent="0.2">
      <c r="A91" t="s">
        <v>71</v>
      </c>
      <c r="B91">
        <v>6760</v>
      </c>
      <c r="K91" t="s">
        <v>67</v>
      </c>
      <c r="L91" t="str">
        <f>A44</f>
        <v>C12</v>
      </c>
      <c r="M91">
        <f>B44</f>
        <v>3987</v>
      </c>
      <c r="N91" s="8">
        <f t="shared" si="3"/>
        <v>0.18396495043606995</v>
      </c>
      <c r="O91">
        <f t="shared" si="4"/>
        <v>7.3585980174427981</v>
      </c>
    </row>
    <row r="92" spans="1:15" x14ac:dyDescent="0.2">
      <c r="A92" t="s">
        <v>79</v>
      </c>
      <c r="B92">
        <v>3577</v>
      </c>
      <c r="K92" t="s">
        <v>68</v>
      </c>
      <c r="L92" t="str">
        <f>A56</f>
        <v>D12</v>
      </c>
      <c r="M92">
        <f>B56</f>
        <v>4057</v>
      </c>
      <c r="N92" s="8">
        <f t="shared" si="3"/>
        <v>0.2083542431075186</v>
      </c>
      <c r="O92">
        <f t="shared" si="4"/>
        <v>8.3341697243007431</v>
      </c>
    </row>
    <row r="93" spans="1:15" x14ac:dyDescent="0.2">
      <c r="A93" t="s">
        <v>103</v>
      </c>
      <c r="B93">
        <v>3409</v>
      </c>
      <c r="K93" t="s">
        <v>69</v>
      </c>
      <c r="L93" t="str">
        <f>A68</f>
        <v>E12</v>
      </c>
      <c r="M93">
        <f>B68</f>
        <v>4065</v>
      </c>
      <c r="N93" s="8">
        <f t="shared" si="3"/>
        <v>0.21114159084139844</v>
      </c>
      <c r="O93">
        <f t="shared" si="4"/>
        <v>8.4456636336559381</v>
      </c>
    </row>
    <row r="94" spans="1:15" x14ac:dyDescent="0.2">
      <c r="A94" t="s">
        <v>104</v>
      </c>
      <c r="B94">
        <v>6567</v>
      </c>
      <c r="K94" t="s">
        <v>70</v>
      </c>
      <c r="L94" t="str">
        <f>A80</f>
        <v>F12</v>
      </c>
      <c r="M94">
        <f>B80</f>
        <v>3857</v>
      </c>
      <c r="N94" s="8">
        <f t="shared" si="3"/>
        <v>0.13867054976052243</v>
      </c>
      <c r="O94">
        <f t="shared" si="4"/>
        <v>5.5468219904208969</v>
      </c>
    </row>
    <row r="95" spans="1:15" x14ac:dyDescent="0.2">
      <c r="A95" t="s">
        <v>105</v>
      </c>
      <c r="B95">
        <v>9546</v>
      </c>
      <c r="K95" t="s">
        <v>71</v>
      </c>
      <c r="L95" t="str">
        <f>A92</f>
        <v>G12</v>
      </c>
      <c r="M95">
        <f>B92</f>
        <v>3577</v>
      </c>
      <c r="N95" s="8">
        <f t="shared" si="3"/>
        <v>4.111337907472775E-2</v>
      </c>
      <c r="O95">
        <f t="shared" si="4"/>
        <v>1.6445351629891101</v>
      </c>
    </row>
    <row r="96" spans="1:15" x14ac:dyDescent="0.2">
      <c r="A96" t="s">
        <v>16</v>
      </c>
      <c r="B96">
        <v>3376</v>
      </c>
      <c r="K96" t="s">
        <v>72</v>
      </c>
      <c r="L96" t="str">
        <f>A104</f>
        <v>H12</v>
      </c>
      <c r="M96">
        <f>B104</f>
        <v>3571</v>
      </c>
      <c r="N96" s="8">
        <f t="shared" si="3"/>
        <v>3.9022868274317869E-2</v>
      </c>
      <c r="O96">
        <f t="shared" si="4"/>
        <v>1.5609147309727147</v>
      </c>
    </row>
    <row r="97" spans="1:2" x14ac:dyDescent="0.2">
      <c r="A97" t="s">
        <v>24</v>
      </c>
      <c r="B97">
        <v>3338</v>
      </c>
    </row>
    <row r="98" spans="1:2" x14ac:dyDescent="0.2">
      <c r="A98" t="s">
        <v>33</v>
      </c>
      <c r="B98">
        <v>3803</v>
      </c>
    </row>
    <row r="99" spans="1:2" x14ac:dyDescent="0.2">
      <c r="A99" t="s">
        <v>40</v>
      </c>
      <c r="B99">
        <v>3833</v>
      </c>
    </row>
    <row r="100" spans="1:2" x14ac:dyDescent="0.2">
      <c r="A100" t="s">
        <v>48</v>
      </c>
      <c r="B100">
        <v>31425</v>
      </c>
    </row>
    <row r="101" spans="1:2" x14ac:dyDescent="0.2">
      <c r="A101" t="s">
        <v>56</v>
      </c>
      <c r="B101">
        <v>18222</v>
      </c>
    </row>
    <row r="102" spans="1:2" x14ac:dyDescent="0.2">
      <c r="A102" t="s">
        <v>64</v>
      </c>
      <c r="B102">
        <v>3831</v>
      </c>
    </row>
    <row r="103" spans="1:2" x14ac:dyDescent="0.2">
      <c r="A103" t="s">
        <v>72</v>
      </c>
      <c r="B103">
        <v>4594</v>
      </c>
    </row>
    <row r="104" spans="1:2" x14ac:dyDescent="0.2">
      <c r="A104" t="s">
        <v>80</v>
      </c>
      <c r="B104">
        <v>3571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DBDE-8600-4405-B578-52B9D10E6B60}">
  <dimension ref="A1:CT104"/>
  <sheetViews>
    <sheetView tabSelected="1" topLeftCell="C4" workbookViewId="0">
      <selection activeCell="N12" sqref="N12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22844</v>
      </c>
      <c r="D2">
        <v>16042</v>
      </c>
      <c r="E2">
        <v>3877</v>
      </c>
      <c r="F2">
        <v>3866</v>
      </c>
      <c r="G2">
        <v>3862</v>
      </c>
      <c r="H2">
        <v>3856</v>
      </c>
      <c r="I2">
        <v>3863</v>
      </c>
      <c r="J2">
        <v>3880</v>
      </c>
      <c r="K2">
        <v>3887</v>
      </c>
      <c r="L2">
        <v>3865</v>
      </c>
      <c r="M2">
        <v>3838</v>
      </c>
      <c r="N2">
        <v>3843</v>
      </c>
      <c r="O2">
        <v>22474</v>
      </c>
      <c r="P2">
        <v>18212</v>
      </c>
      <c r="Q2">
        <v>3917</v>
      </c>
      <c r="R2">
        <v>3869</v>
      </c>
      <c r="S2">
        <v>3877</v>
      </c>
      <c r="T2">
        <v>3904</v>
      </c>
      <c r="U2">
        <v>3897</v>
      </c>
      <c r="V2">
        <v>3792</v>
      </c>
      <c r="W2">
        <v>3846</v>
      </c>
      <c r="X2">
        <v>3896</v>
      </c>
      <c r="Y2">
        <v>3930</v>
      </c>
      <c r="Z2">
        <v>3909</v>
      </c>
      <c r="AA2">
        <v>20577</v>
      </c>
      <c r="AB2">
        <v>18490</v>
      </c>
      <c r="AC2">
        <v>3836</v>
      </c>
      <c r="AD2">
        <v>3809</v>
      </c>
      <c r="AE2">
        <v>3851</v>
      </c>
      <c r="AF2">
        <v>3855</v>
      </c>
      <c r="AG2">
        <v>3859</v>
      </c>
      <c r="AH2">
        <v>3899</v>
      </c>
      <c r="AI2">
        <v>3828</v>
      </c>
      <c r="AJ2">
        <v>3830</v>
      </c>
      <c r="AK2">
        <v>3918</v>
      </c>
      <c r="AL2">
        <v>3904</v>
      </c>
      <c r="AM2">
        <v>9656</v>
      </c>
      <c r="AN2">
        <v>3870</v>
      </c>
      <c r="AO2">
        <v>3849</v>
      </c>
      <c r="AP2">
        <v>3830</v>
      </c>
      <c r="AQ2">
        <v>3860</v>
      </c>
      <c r="AR2">
        <v>3816</v>
      </c>
      <c r="AS2">
        <v>3866</v>
      </c>
      <c r="AT2">
        <v>3942</v>
      </c>
      <c r="AU2">
        <v>3843</v>
      </c>
      <c r="AV2">
        <v>3903</v>
      </c>
      <c r="AW2">
        <v>3901</v>
      </c>
      <c r="AX2">
        <v>4023</v>
      </c>
      <c r="AY2">
        <v>4741</v>
      </c>
      <c r="AZ2">
        <v>3819</v>
      </c>
      <c r="BA2">
        <v>3887</v>
      </c>
      <c r="BB2">
        <v>3860</v>
      </c>
      <c r="BC2">
        <v>3852</v>
      </c>
      <c r="BD2">
        <v>3874</v>
      </c>
      <c r="BE2">
        <v>3868</v>
      </c>
      <c r="BF2">
        <v>3789</v>
      </c>
      <c r="BG2">
        <v>3815</v>
      </c>
      <c r="BH2">
        <v>3838</v>
      </c>
      <c r="BI2">
        <v>3835</v>
      </c>
      <c r="BJ2">
        <v>3929</v>
      </c>
      <c r="BK2">
        <v>3755</v>
      </c>
      <c r="BL2">
        <v>3928</v>
      </c>
      <c r="BM2">
        <v>3916</v>
      </c>
      <c r="BN2">
        <v>3900</v>
      </c>
      <c r="BO2">
        <v>3843</v>
      </c>
      <c r="BP2">
        <v>3913</v>
      </c>
      <c r="BQ2">
        <v>3955</v>
      </c>
      <c r="BR2">
        <v>3898</v>
      </c>
      <c r="BS2">
        <v>3836</v>
      </c>
      <c r="BT2">
        <v>3890</v>
      </c>
      <c r="BU2">
        <v>3828</v>
      </c>
      <c r="BV2">
        <v>3880</v>
      </c>
      <c r="BW2">
        <v>3426</v>
      </c>
      <c r="BX2">
        <v>4013</v>
      </c>
      <c r="BY2">
        <v>3934</v>
      </c>
      <c r="BZ2">
        <v>3828</v>
      </c>
      <c r="CA2">
        <v>3805</v>
      </c>
      <c r="CB2">
        <v>3861</v>
      </c>
      <c r="CC2">
        <v>3830</v>
      </c>
      <c r="CD2">
        <v>3848</v>
      </c>
      <c r="CE2">
        <v>3851</v>
      </c>
      <c r="CF2">
        <v>3917</v>
      </c>
      <c r="CG2">
        <v>3925</v>
      </c>
      <c r="CH2">
        <v>3890</v>
      </c>
      <c r="CI2">
        <v>3374</v>
      </c>
      <c r="CJ2">
        <v>3839</v>
      </c>
      <c r="CK2">
        <v>3826</v>
      </c>
      <c r="CL2">
        <v>3831</v>
      </c>
      <c r="CM2">
        <v>3793</v>
      </c>
      <c r="CN2">
        <v>3791</v>
      </c>
      <c r="CO2">
        <v>3816</v>
      </c>
      <c r="CP2">
        <v>3832</v>
      </c>
      <c r="CQ2">
        <v>3825</v>
      </c>
      <c r="CR2">
        <v>3891</v>
      </c>
      <c r="CS2">
        <v>3901</v>
      </c>
      <c r="CT2">
        <v>3914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121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22844</v>
      </c>
      <c r="G9">
        <f>'Plate 1'!G9</f>
        <v>30</v>
      </c>
      <c r="H9" t="str">
        <f t="shared" ref="H9:I9" si="0">A9</f>
        <v>A1</v>
      </c>
      <c r="I9">
        <f t="shared" si="0"/>
        <v>22844</v>
      </c>
      <c r="K9" t="s">
        <v>82</v>
      </c>
      <c r="L9" t="s">
        <v>122</v>
      </c>
      <c r="M9">
        <f>B10</f>
        <v>16042</v>
      </c>
      <c r="N9" s="8">
        <f>(M9-I$15)/I$16</f>
        <v>9.3922198258788701</v>
      </c>
      <c r="O9">
        <f>N9*40</f>
        <v>375.68879303515479</v>
      </c>
    </row>
    <row r="10" spans="1:98" x14ac:dyDescent="0.2">
      <c r="A10" t="s">
        <v>83</v>
      </c>
      <c r="B10">
        <v>16042</v>
      </c>
      <c r="G10">
        <f>'Plate 1'!G10</f>
        <v>15</v>
      </c>
      <c r="H10" t="str">
        <f>A21</f>
        <v>B1</v>
      </c>
      <c r="I10">
        <f>B21</f>
        <v>22474</v>
      </c>
      <c r="K10" t="s">
        <v>85</v>
      </c>
      <c r="L10" t="s">
        <v>123</v>
      </c>
      <c r="M10">
        <f>B22</f>
        <v>18212</v>
      </c>
      <c r="N10" s="8">
        <f t="shared" ref="N10:N73" si="1">(M10-I$15)/I$16</f>
        <v>11.007717370437934</v>
      </c>
      <c r="O10">
        <f t="shared" ref="O10:O73" si="2">N10*40</f>
        <v>440.30869481751733</v>
      </c>
    </row>
    <row r="11" spans="1:98" x14ac:dyDescent="0.2">
      <c r="A11" t="s">
        <v>84</v>
      </c>
      <c r="B11">
        <v>3877</v>
      </c>
      <c r="G11">
        <f>'Plate 1'!G11</f>
        <v>7.5</v>
      </c>
      <c r="H11" t="str">
        <f>A33</f>
        <v>C1</v>
      </c>
      <c r="I11">
        <f>B33</f>
        <v>20577</v>
      </c>
      <c r="K11" t="s">
        <v>88</v>
      </c>
      <c r="L11" t="s">
        <v>124</v>
      </c>
      <c r="M11">
        <f>B34</f>
        <v>18490</v>
      </c>
      <c r="N11" s="8">
        <f t="shared" si="1"/>
        <v>11.214679728680984</v>
      </c>
      <c r="O11">
        <f t="shared" si="2"/>
        <v>448.58718914723937</v>
      </c>
    </row>
    <row r="12" spans="1:98" x14ac:dyDescent="0.2">
      <c r="A12" t="s">
        <v>9</v>
      </c>
      <c r="B12">
        <v>3866</v>
      </c>
      <c r="G12">
        <f>'Plate 1'!G12</f>
        <v>1.875</v>
      </c>
      <c r="H12" t="str">
        <f>A45</f>
        <v>D1</v>
      </c>
      <c r="I12">
        <f>B45</f>
        <v>9656</v>
      </c>
      <c r="K12" t="s">
        <v>91</v>
      </c>
      <c r="L12" t="str">
        <f>A46</f>
        <v>D2</v>
      </c>
      <c r="M12">
        <f>B46</f>
        <v>3870</v>
      </c>
      <c r="N12" s="8">
        <f t="shared" si="1"/>
        <v>0.33054419805724622</v>
      </c>
      <c r="O12">
        <f t="shared" si="2"/>
        <v>13.22176792228985</v>
      </c>
    </row>
    <row r="13" spans="1:98" x14ac:dyDescent="0.2">
      <c r="A13" t="s">
        <v>17</v>
      </c>
      <c r="B13">
        <v>3862</v>
      </c>
      <c r="G13">
        <f>'Plate 1'!G13</f>
        <v>0.46875</v>
      </c>
      <c r="H13" t="str">
        <f>A57</f>
        <v>E1</v>
      </c>
      <c r="I13">
        <f>B57</f>
        <v>4741</v>
      </c>
      <c r="K13" t="s">
        <v>94</v>
      </c>
      <c r="L13" t="str">
        <f>A58</f>
        <v>E2</v>
      </c>
      <c r="M13">
        <f>B58</f>
        <v>3819</v>
      </c>
      <c r="N13" s="8">
        <f t="shared" si="1"/>
        <v>0.29257628341553554</v>
      </c>
      <c r="O13">
        <f t="shared" si="2"/>
        <v>11.703051336621421</v>
      </c>
    </row>
    <row r="14" spans="1:98" x14ac:dyDescent="0.2">
      <c r="A14" t="s">
        <v>25</v>
      </c>
      <c r="B14">
        <v>3856</v>
      </c>
      <c r="G14">
        <f>'Plate 1'!G14</f>
        <v>0.1171875</v>
      </c>
      <c r="H14" t="str">
        <f>A69</f>
        <v>F1</v>
      </c>
      <c r="I14">
        <f>B69</f>
        <v>3755</v>
      </c>
      <c r="K14" t="s">
        <v>97</v>
      </c>
      <c r="L14" t="str">
        <f>A70</f>
        <v>F2</v>
      </c>
      <c r="M14">
        <f>B70</f>
        <v>3928</v>
      </c>
      <c r="N14" s="8">
        <f t="shared" si="1"/>
        <v>0.37372339510076036</v>
      </c>
      <c r="O14">
        <f t="shared" si="2"/>
        <v>14.948935804030414</v>
      </c>
    </row>
    <row r="15" spans="1:98" x14ac:dyDescent="0.2">
      <c r="A15" t="s">
        <v>34</v>
      </c>
      <c r="B15">
        <v>3863</v>
      </c>
      <c r="G15">
        <f>'Plate 1'!G15</f>
        <v>0</v>
      </c>
      <c r="H15" t="str">
        <f>A81</f>
        <v>G1</v>
      </c>
      <c r="I15">
        <f>B81</f>
        <v>3426</v>
      </c>
      <c r="K15" t="s">
        <v>100</v>
      </c>
      <c r="L15" t="str">
        <f>A82</f>
        <v>G2</v>
      </c>
      <c r="M15">
        <f>B82</f>
        <v>4013</v>
      </c>
      <c r="N15" s="8">
        <f t="shared" si="1"/>
        <v>0.43700325283694491</v>
      </c>
      <c r="O15">
        <f t="shared" si="2"/>
        <v>17.480130113477795</v>
      </c>
    </row>
    <row r="16" spans="1:98" x14ac:dyDescent="0.2">
      <c r="A16" t="s">
        <v>41</v>
      </c>
      <c r="B16">
        <v>3880</v>
      </c>
      <c r="H16" t="s">
        <v>119</v>
      </c>
      <c r="I16">
        <f>SLOPE(I10:I15, G10:G15)</f>
        <v>1343.2394294305677</v>
      </c>
      <c r="K16" t="s">
        <v>103</v>
      </c>
      <c r="L16" t="str">
        <f>A94</f>
        <v>H2</v>
      </c>
      <c r="M16">
        <f>B94</f>
        <v>3839</v>
      </c>
      <c r="N16" s="8">
        <f t="shared" si="1"/>
        <v>0.30746566170640244</v>
      </c>
      <c r="O16">
        <f t="shared" si="2"/>
        <v>12.298626468256098</v>
      </c>
    </row>
    <row r="17" spans="1:15" x14ac:dyDescent="0.2">
      <c r="A17" t="s">
        <v>49</v>
      </c>
      <c r="B17">
        <v>3887</v>
      </c>
      <c r="K17" t="s">
        <v>104</v>
      </c>
      <c r="L17" t="str">
        <f>A95</f>
        <v>H3</v>
      </c>
      <c r="M17">
        <f>B95</f>
        <v>3826</v>
      </c>
      <c r="N17" s="8">
        <f t="shared" si="1"/>
        <v>0.29778756581733895</v>
      </c>
      <c r="O17">
        <f t="shared" si="2"/>
        <v>11.911502632693558</v>
      </c>
    </row>
    <row r="18" spans="1:15" x14ac:dyDescent="0.2">
      <c r="A18" t="s">
        <v>57</v>
      </c>
      <c r="B18">
        <v>3865</v>
      </c>
      <c r="K18" t="s">
        <v>101</v>
      </c>
      <c r="L18" t="str">
        <f>A83</f>
        <v>G3</v>
      </c>
      <c r="M18">
        <f>B83</f>
        <v>3934</v>
      </c>
      <c r="N18" s="8">
        <f t="shared" si="1"/>
        <v>0.37819020858802044</v>
      </c>
      <c r="O18">
        <f t="shared" si="2"/>
        <v>15.127608343520818</v>
      </c>
    </row>
    <row r="19" spans="1:15" x14ac:dyDescent="0.2">
      <c r="A19" t="s">
        <v>65</v>
      </c>
      <c r="B19">
        <v>3838</v>
      </c>
      <c r="K19" t="s">
        <v>98</v>
      </c>
      <c r="L19" t="str">
        <f>A71</f>
        <v>F3</v>
      </c>
      <c r="M19">
        <f>B71</f>
        <v>3916</v>
      </c>
      <c r="N19" s="8">
        <f t="shared" si="1"/>
        <v>0.3647897681262402</v>
      </c>
      <c r="O19">
        <f t="shared" si="2"/>
        <v>14.591590725049608</v>
      </c>
    </row>
    <row r="20" spans="1:15" x14ac:dyDescent="0.2">
      <c r="A20" t="s">
        <v>73</v>
      </c>
      <c r="B20">
        <v>3843</v>
      </c>
      <c r="K20" t="s">
        <v>95</v>
      </c>
      <c r="L20" t="str">
        <f>A59</f>
        <v>E3</v>
      </c>
      <c r="M20">
        <f>B59</f>
        <v>3887</v>
      </c>
      <c r="N20" s="8">
        <f t="shared" si="1"/>
        <v>0.34320016960448313</v>
      </c>
      <c r="O20">
        <f t="shared" si="2"/>
        <v>13.728006784179325</v>
      </c>
    </row>
    <row r="21" spans="1:15" x14ac:dyDescent="0.2">
      <c r="A21" t="s">
        <v>85</v>
      </c>
      <c r="B21">
        <v>22474</v>
      </c>
      <c r="K21" t="s">
        <v>92</v>
      </c>
      <c r="L21" t="str">
        <f>A47</f>
        <v>D3</v>
      </c>
      <c r="M21">
        <f>B47</f>
        <v>3849</v>
      </c>
      <c r="N21" s="8">
        <f t="shared" si="1"/>
        <v>0.31491035085183594</v>
      </c>
      <c r="O21">
        <f t="shared" si="2"/>
        <v>12.596414034073437</v>
      </c>
    </row>
    <row r="22" spans="1:15" x14ac:dyDescent="0.2">
      <c r="A22" t="s">
        <v>86</v>
      </c>
      <c r="B22">
        <v>18212</v>
      </c>
      <c r="K22" t="s">
        <v>89</v>
      </c>
      <c r="L22" t="str">
        <f>A35</f>
        <v>C3</v>
      </c>
      <c r="M22">
        <f>B35</f>
        <v>3836</v>
      </c>
      <c r="N22" s="8">
        <f t="shared" si="1"/>
        <v>0.3052322549627724</v>
      </c>
      <c r="O22">
        <f t="shared" si="2"/>
        <v>12.209290198510896</v>
      </c>
    </row>
    <row r="23" spans="1:15" x14ac:dyDescent="0.2">
      <c r="A23" t="s">
        <v>87</v>
      </c>
      <c r="B23">
        <v>3917</v>
      </c>
      <c r="K23" t="s">
        <v>86</v>
      </c>
      <c r="L23" t="str">
        <f>A23</f>
        <v>B3</v>
      </c>
      <c r="M23">
        <f>B23</f>
        <v>3917</v>
      </c>
      <c r="N23" s="8">
        <f t="shared" si="1"/>
        <v>0.36553423704078358</v>
      </c>
      <c r="O23">
        <f t="shared" si="2"/>
        <v>14.621369481631344</v>
      </c>
    </row>
    <row r="24" spans="1:15" x14ac:dyDescent="0.2">
      <c r="A24" t="s">
        <v>10</v>
      </c>
      <c r="B24">
        <v>3869</v>
      </c>
      <c r="K24" t="s">
        <v>83</v>
      </c>
      <c r="L24" t="str">
        <f>A11</f>
        <v>A3</v>
      </c>
      <c r="M24">
        <f>B11</f>
        <v>3877</v>
      </c>
      <c r="N24" s="8">
        <f t="shared" si="1"/>
        <v>0.33575548045904968</v>
      </c>
      <c r="O24">
        <f t="shared" si="2"/>
        <v>13.430219218361987</v>
      </c>
    </row>
    <row r="25" spans="1:15" x14ac:dyDescent="0.2">
      <c r="A25" t="s">
        <v>18</v>
      </c>
      <c r="B25">
        <v>3877</v>
      </c>
      <c r="K25" t="s">
        <v>84</v>
      </c>
      <c r="L25" t="str">
        <f>A12</f>
        <v>A4</v>
      </c>
      <c r="M25">
        <f>B12</f>
        <v>3866</v>
      </c>
      <c r="N25" s="8">
        <f t="shared" si="1"/>
        <v>0.32756632239907285</v>
      </c>
      <c r="O25">
        <f t="shared" si="2"/>
        <v>13.102652895962914</v>
      </c>
    </row>
    <row r="26" spans="1:15" x14ac:dyDescent="0.2">
      <c r="A26" t="s">
        <v>26</v>
      </c>
      <c r="B26">
        <v>3904</v>
      </c>
      <c r="K26" t="s">
        <v>87</v>
      </c>
      <c r="L26" t="str">
        <f>A24</f>
        <v>B4</v>
      </c>
      <c r="M26">
        <f>B24</f>
        <v>3869</v>
      </c>
      <c r="N26" s="8">
        <f t="shared" si="1"/>
        <v>0.32979972914270289</v>
      </c>
      <c r="O26">
        <f t="shared" si="2"/>
        <v>13.191989165708115</v>
      </c>
    </row>
    <row r="27" spans="1:15" x14ac:dyDescent="0.2">
      <c r="A27" t="s">
        <v>35</v>
      </c>
      <c r="B27">
        <v>3897</v>
      </c>
      <c r="K27" t="s">
        <v>90</v>
      </c>
      <c r="L27" t="str">
        <f>A36</f>
        <v>C4</v>
      </c>
      <c r="M27">
        <f>B36</f>
        <v>3809</v>
      </c>
      <c r="N27" s="8">
        <f t="shared" si="1"/>
        <v>0.28513159427010204</v>
      </c>
      <c r="O27">
        <f t="shared" si="2"/>
        <v>11.405263770804082</v>
      </c>
    </row>
    <row r="28" spans="1:15" x14ac:dyDescent="0.2">
      <c r="A28" t="s">
        <v>42</v>
      </c>
      <c r="B28">
        <v>3792</v>
      </c>
      <c r="K28" t="s">
        <v>93</v>
      </c>
      <c r="L28" t="str">
        <f>A48</f>
        <v>D4</v>
      </c>
      <c r="M28">
        <f>B48</f>
        <v>3830</v>
      </c>
      <c r="N28" s="8">
        <f t="shared" si="1"/>
        <v>0.30076544147551232</v>
      </c>
      <c r="O28">
        <f t="shared" si="2"/>
        <v>12.030617659020493</v>
      </c>
    </row>
    <row r="29" spans="1:15" x14ac:dyDescent="0.2">
      <c r="A29" t="s">
        <v>50</v>
      </c>
      <c r="B29">
        <v>3846</v>
      </c>
      <c r="K29" t="s">
        <v>96</v>
      </c>
      <c r="L29" t="str">
        <f>A60</f>
        <v>E4</v>
      </c>
      <c r="M29">
        <f>B60</f>
        <v>3860</v>
      </c>
      <c r="N29" s="8">
        <f t="shared" si="1"/>
        <v>0.32309950891181277</v>
      </c>
      <c r="O29">
        <f t="shared" si="2"/>
        <v>12.92398035647251</v>
      </c>
    </row>
    <row r="30" spans="1:15" x14ac:dyDescent="0.2">
      <c r="A30" t="s">
        <v>58</v>
      </c>
      <c r="B30">
        <v>3896</v>
      </c>
      <c r="K30" t="s">
        <v>99</v>
      </c>
      <c r="L30" t="str">
        <f>A72</f>
        <v>F4</v>
      </c>
      <c r="M30">
        <f>B72</f>
        <v>3900</v>
      </c>
      <c r="N30" s="8">
        <f t="shared" si="1"/>
        <v>0.35287826549354667</v>
      </c>
      <c r="O30">
        <f t="shared" si="2"/>
        <v>14.115130619741867</v>
      </c>
    </row>
    <row r="31" spans="1:15" x14ac:dyDescent="0.2">
      <c r="A31" t="s">
        <v>66</v>
      </c>
      <c r="B31">
        <v>3930</v>
      </c>
      <c r="K31" t="s">
        <v>102</v>
      </c>
      <c r="L31" t="str">
        <f>A84</f>
        <v>G4</v>
      </c>
      <c r="M31">
        <f>B84</f>
        <v>3828</v>
      </c>
      <c r="N31" s="8">
        <f t="shared" si="1"/>
        <v>0.29927650364642566</v>
      </c>
      <c r="O31">
        <f t="shared" si="2"/>
        <v>11.971060145857027</v>
      </c>
    </row>
    <row r="32" spans="1:15" x14ac:dyDescent="0.2">
      <c r="A32" t="s">
        <v>74</v>
      </c>
      <c r="B32">
        <v>3909</v>
      </c>
      <c r="K32" t="s">
        <v>105</v>
      </c>
      <c r="L32" t="str">
        <f>A96</f>
        <v>H4</v>
      </c>
      <c r="M32">
        <f>B96</f>
        <v>3831</v>
      </c>
      <c r="N32" s="8">
        <f t="shared" si="1"/>
        <v>0.3015099103900557</v>
      </c>
      <c r="O32">
        <f t="shared" si="2"/>
        <v>12.060396415602227</v>
      </c>
    </row>
    <row r="33" spans="1:15" x14ac:dyDescent="0.2">
      <c r="A33" t="s">
        <v>88</v>
      </c>
      <c r="B33">
        <v>20577</v>
      </c>
      <c r="K33" t="s">
        <v>16</v>
      </c>
      <c r="L33" t="str">
        <f>A97</f>
        <v>H5</v>
      </c>
      <c r="M33">
        <f>B97</f>
        <v>3793</v>
      </c>
      <c r="N33" s="8">
        <f t="shared" si="1"/>
        <v>0.27322009163740846</v>
      </c>
      <c r="O33">
        <f t="shared" si="2"/>
        <v>10.928803665496339</v>
      </c>
    </row>
    <row r="34" spans="1:15" x14ac:dyDescent="0.2">
      <c r="A34" t="s">
        <v>89</v>
      </c>
      <c r="B34">
        <v>18490</v>
      </c>
      <c r="K34" t="s">
        <v>15</v>
      </c>
      <c r="L34" t="str">
        <f>A85</f>
        <v>G5</v>
      </c>
      <c r="M34">
        <f>B85</f>
        <v>3805</v>
      </c>
      <c r="N34" s="8">
        <f t="shared" si="1"/>
        <v>0.28215371861192867</v>
      </c>
      <c r="O34">
        <f t="shared" si="2"/>
        <v>11.286148744477147</v>
      </c>
    </row>
    <row r="35" spans="1:15" x14ac:dyDescent="0.2">
      <c r="A35" t="s">
        <v>90</v>
      </c>
      <c r="B35">
        <v>3836</v>
      </c>
      <c r="K35" t="s">
        <v>14</v>
      </c>
      <c r="L35" t="str">
        <f>A73</f>
        <v>F5</v>
      </c>
      <c r="M35">
        <f>B73</f>
        <v>3843</v>
      </c>
      <c r="N35" s="8">
        <f t="shared" si="1"/>
        <v>0.31044353736457586</v>
      </c>
      <c r="O35">
        <f t="shared" si="2"/>
        <v>12.417741494583034</v>
      </c>
    </row>
    <row r="36" spans="1:15" x14ac:dyDescent="0.2">
      <c r="A36" t="s">
        <v>11</v>
      </c>
      <c r="B36">
        <v>3809</v>
      </c>
      <c r="K36" t="s">
        <v>13</v>
      </c>
      <c r="L36" t="str">
        <f>A61</f>
        <v>E5</v>
      </c>
      <c r="M36">
        <f>B61</f>
        <v>3852</v>
      </c>
      <c r="N36" s="8">
        <f t="shared" si="1"/>
        <v>0.31714375759546598</v>
      </c>
      <c r="O36">
        <f t="shared" si="2"/>
        <v>12.68575030381864</v>
      </c>
    </row>
    <row r="37" spans="1:15" x14ac:dyDescent="0.2">
      <c r="A37" t="s">
        <v>19</v>
      </c>
      <c r="B37">
        <v>3851</v>
      </c>
      <c r="K37" t="s">
        <v>12</v>
      </c>
      <c r="L37" t="str">
        <f>A49</f>
        <v>D5</v>
      </c>
      <c r="M37">
        <f>B49</f>
        <v>3860</v>
      </c>
      <c r="N37" s="8">
        <f t="shared" si="1"/>
        <v>0.32309950891181277</v>
      </c>
      <c r="O37">
        <f t="shared" si="2"/>
        <v>12.92398035647251</v>
      </c>
    </row>
    <row r="38" spans="1:15" x14ac:dyDescent="0.2">
      <c r="A38" t="s">
        <v>27</v>
      </c>
      <c r="B38">
        <v>3855</v>
      </c>
      <c r="K38" t="s">
        <v>11</v>
      </c>
      <c r="L38" t="str">
        <f>A37</f>
        <v>C5</v>
      </c>
      <c r="M38">
        <f>B37</f>
        <v>3851</v>
      </c>
      <c r="N38" s="8">
        <f t="shared" si="1"/>
        <v>0.31639928868092265</v>
      </c>
      <c r="O38">
        <f t="shared" si="2"/>
        <v>12.655971547236906</v>
      </c>
    </row>
    <row r="39" spans="1:15" x14ac:dyDescent="0.2">
      <c r="A39" t="s">
        <v>36</v>
      </c>
      <c r="B39">
        <v>3859</v>
      </c>
      <c r="K39" t="s">
        <v>10</v>
      </c>
      <c r="L39" t="str">
        <f>A25</f>
        <v>B5</v>
      </c>
      <c r="M39">
        <f>B25</f>
        <v>3877</v>
      </c>
      <c r="N39" s="8">
        <f t="shared" si="1"/>
        <v>0.33575548045904968</v>
      </c>
      <c r="O39">
        <f t="shared" si="2"/>
        <v>13.430219218361987</v>
      </c>
    </row>
    <row r="40" spans="1:15" x14ac:dyDescent="0.2">
      <c r="A40" t="s">
        <v>43</v>
      </c>
      <c r="B40">
        <v>3899</v>
      </c>
      <c r="K40" t="s">
        <v>9</v>
      </c>
      <c r="L40" t="str">
        <f>A13</f>
        <v>A5</v>
      </c>
      <c r="M40">
        <f>B13</f>
        <v>3862</v>
      </c>
      <c r="N40" s="8">
        <f t="shared" si="1"/>
        <v>0.32458844674089943</v>
      </c>
      <c r="O40">
        <f t="shared" si="2"/>
        <v>12.983537869635978</v>
      </c>
    </row>
    <row r="41" spans="1:15" x14ac:dyDescent="0.2">
      <c r="A41" t="s">
        <v>51</v>
      </c>
      <c r="B41">
        <v>3828</v>
      </c>
      <c r="K41" t="s">
        <v>17</v>
      </c>
      <c r="L41" t="str">
        <f>A14</f>
        <v>A6</v>
      </c>
      <c r="M41">
        <f>B14</f>
        <v>3856</v>
      </c>
      <c r="N41" s="8">
        <f t="shared" si="1"/>
        <v>0.32012163325363935</v>
      </c>
      <c r="O41">
        <f t="shared" si="2"/>
        <v>12.804865330145574</v>
      </c>
    </row>
    <row r="42" spans="1:15" x14ac:dyDescent="0.2">
      <c r="A42" t="s">
        <v>59</v>
      </c>
      <c r="B42">
        <v>3830</v>
      </c>
      <c r="K42" t="s">
        <v>18</v>
      </c>
      <c r="L42" t="str">
        <f>A26</f>
        <v>B6</v>
      </c>
      <c r="M42">
        <f>B26</f>
        <v>3904</v>
      </c>
      <c r="N42" s="8">
        <f t="shared" si="1"/>
        <v>0.35585614115172004</v>
      </c>
      <c r="O42">
        <f t="shared" si="2"/>
        <v>14.234245646068802</v>
      </c>
    </row>
    <row r="43" spans="1:15" x14ac:dyDescent="0.2">
      <c r="A43" t="s">
        <v>67</v>
      </c>
      <c r="B43">
        <v>3918</v>
      </c>
      <c r="K43" t="s">
        <v>19</v>
      </c>
      <c r="L43" t="str">
        <f>A38</f>
        <v>C6</v>
      </c>
      <c r="M43">
        <f>B38</f>
        <v>3855</v>
      </c>
      <c r="N43" s="8">
        <f t="shared" si="1"/>
        <v>0.31937716433909602</v>
      </c>
      <c r="O43">
        <f t="shared" si="2"/>
        <v>12.77508657356384</v>
      </c>
    </row>
    <row r="44" spans="1:15" x14ac:dyDescent="0.2">
      <c r="A44" t="s">
        <v>75</v>
      </c>
      <c r="B44">
        <v>3904</v>
      </c>
      <c r="K44" t="s">
        <v>20</v>
      </c>
      <c r="L44" t="str">
        <f>A50</f>
        <v>D6</v>
      </c>
      <c r="M44">
        <f>B50</f>
        <v>3816</v>
      </c>
      <c r="N44" s="8">
        <f t="shared" si="1"/>
        <v>0.29034287667190545</v>
      </c>
      <c r="O44">
        <f t="shared" si="2"/>
        <v>11.613715066876217</v>
      </c>
    </row>
    <row r="45" spans="1:15" x14ac:dyDescent="0.2">
      <c r="A45" t="s">
        <v>91</v>
      </c>
      <c r="B45">
        <v>9656</v>
      </c>
      <c r="K45" t="s">
        <v>21</v>
      </c>
      <c r="L45" t="str">
        <f>A62</f>
        <v>E6</v>
      </c>
      <c r="M45">
        <f>B62</f>
        <v>3874</v>
      </c>
      <c r="N45" s="8">
        <f t="shared" si="1"/>
        <v>0.33352207371541964</v>
      </c>
      <c r="O45">
        <f t="shared" si="2"/>
        <v>13.340882948616786</v>
      </c>
    </row>
    <row r="46" spans="1:15" x14ac:dyDescent="0.2">
      <c r="A46" t="s">
        <v>92</v>
      </c>
      <c r="B46">
        <v>3870</v>
      </c>
      <c r="K46" t="s">
        <v>22</v>
      </c>
      <c r="L46" t="str">
        <f>A74</f>
        <v>F6</v>
      </c>
      <c r="M46">
        <f>B74</f>
        <v>3913</v>
      </c>
      <c r="N46" s="8">
        <f t="shared" si="1"/>
        <v>0.36255636138261016</v>
      </c>
      <c r="O46">
        <f t="shared" si="2"/>
        <v>14.502254455304406</v>
      </c>
    </row>
    <row r="47" spans="1:15" x14ac:dyDescent="0.2">
      <c r="A47" t="s">
        <v>93</v>
      </c>
      <c r="B47">
        <v>3849</v>
      </c>
      <c r="K47" t="s">
        <v>23</v>
      </c>
      <c r="L47" t="str">
        <f>A86</f>
        <v>G6</v>
      </c>
      <c r="M47">
        <f>B86</f>
        <v>3861</v>
      </c>
      <c r="N47" s="8">
        <f t="shared" si="1"/>
        <v>0.3238439778263561</v>
      </c>
      <c r="O47">
        <f t="shared" si="2"/>
        <v>12.953759113054243</v>
      </c>
    </row>
    <row r="48" spans="1:15" x14ac:dyDescent="0.2">
      <c r="A48" t="s">
        <v>12</v>
      </c>
      <c r="B48">
        <v>3830</v>
      </c>
      <c r="K48" t="s">
        <v>24</v>
      </c>
      <c r="L48" t="str">
        <f>A98</f>
        <v>H6</v>
      </c>
      <c r="M48">
        <f>B98</f>
        <v>3791</v>
      </c>
      <c r="N48" s="8">
        <f t="shared" si="1"/>
        <v>0.2717311538083218</v>
      </c>
      <c r="O48">
        <f t="shared" si="2"/>
        <v>10.869246152332872</v>
      </c>
    </row>
    <row r="49" spans="1:15" x14ac:dyDescent="0.2">
      <c r="A49" t="s">
        <v>20</v>
      </c>
      <c r="B49">
        <v>3860</v>
      </c>
      <c r="K49" t="s">
        <v>33</v>
      </c>
      <c r="L49" t="str">
        <f>A99</f>
        <v>H7</v>
      </c>
      <c r="M49">
        <f>B99</f>
        <v>3816</v>
      </c>
      <c r="N49" s="8">
        <f t="shared" si="1"/>
        <v>0.29034287667190545</v>
      </c>
      <c r="O49">
        <f t="shared" si="2"/>
        <v>11.613715066876217</v>
      </c>
    </row>
    <row r="50" spans="1:15" x14ac:dyDescent="0.2">
      <c r="A50" t="s">
        <v>28</v>
      </c>
      <c r="B50">
        <v>3816</v>
      </c>
      <c r="K50" t="s">
        <v>31</v>
      </c>
      <c r="L50" t="str">
        <f>A87</f>
        <v>G7</v>
      </c>
      <c r="M50">
        <f>B87</f>
        <v>3830</v>
      </c>
      <c r="N50" s="8">
        <f t="shared" si="1"/>
        <v>0.30076544147551232</v>
      </c>
      <c r="O50">
        <f t="shared" si="2"/>
        <v>12.030617659020493</v>
      </c>
    </row>
    <row r="51" spans="1:15" x14ac:dyDescent="0.2">
      <c r="A51" t="s">
        <v>37</v>
      </c>
      <c r="B51">
        <v>3866</v>
      </c>
      <c r="K51" t="s">
        <v>32</v>
      </c>
      <c r="L51" t="str">
        <f>A75</f>
        <v>F7</v>
      </c>
      <c r="M51">
        <f>B75</f>
        <v>3955</v>
      </c>
      <c r="N51" s="8">
        <f t="shared" si="1"/>
        <v>0.39382405579343077</v>
      </c>
      <c r="O51">
        <f t="shared" si="2"/>
        <v>15.75296223173723</v>
      </c>
    </row>
    <row r="52" spans="1:15" x14ac:dyDescent="0.2">
      <c r="A52" t="s">
        <v>44</v>
      </c>
      <c r="B52">
        <v>3942</v>
      </c>
      <c r="K52" t="s">
        <v>29</v>
      </c>
      <c r="L52" t="str">
        <f>A63</f>
        <v>E7</v>
      </c>
      <c r="M52">
        <f>B63</f>
        <v>3868</v>
      </c>
      <c r="N52" s="8">
        <f t="shared" si="1"/>
        <v>0.32905526022815956</v>
      </c>
      <c r="O52">
        <f t="shared" si="2"/>
        <v>13.162210409126383</v>
      </c>
    </row>
    <row r="53" spans="1:15" x14ac:dyDescent="0.2">
      <c r="A53" t="s">
        <v>52</v>
      </c>
      <c r="B53">
        <v>3843</v>
      </c>
      <c r="K53" t="s">
        <v>28</v>
      </c>
      <c r="L53" t="str">
        <f>A51</f>
        <v>D7</v>
      </c>
      <c r="M53">
        <f>B51</f>
        <v>3866</v>
      </c>
      <c r="N53" s="8">
        <f t="shared" si="1"/>
        <v>0.32756632239907285</v>
      </c>
      <c r="O53">
        <f t="shared" si="2"/>
        <v>13.102652895962914</v>
      </c>
    </row>
    <row r="54" spans="1:15" x14ac:dyDescent="0.2">
      <c r="A54" t="s">
        <v>60</v>
      </c>
      <c r="B54">
        <v>3903</v>
      </c>
      <c r="K54" t="s">
        <v>27</v>
      </c>
      <c r="L54" t="str">
        <f>A39</f>
        <v>C7</v>
      </c>
      <c r="M54">
        <f>B39</f>
        <v>3859</v>
      </c>
      <c r="N54" s="8">
        <f t="shared" si="1"/>
        <v>0.32235503999726939</v>
      </c>
      <c r="O54">
        <f t="shared" si="2"/>
        <v>12.894201599890776</v>
      </c>
    </row>
    <row r="55" spans="1:15" x14ac:dyDescent="0.2">
      <c r="A55" t="s">
        <v>68</v>
      </c>
      <c r="B55">
        <v>3901</v>
      </c>
      <c r="K55" t="s">
        <v>26</v>
      </c>
      <c r="L55" t="str">
        <f>A27</f>
        <v>B7</v>
      </c>
      <c r="M55">
        <f>B27</f>
        <v>3897</v>
      </c>
      <c r="N55" s="8">
        <f t="shared" si="1"/>
        <v>0.35064485874991663</v>
      </c>
      <c r="O55">
        <f t="shared" si="2"/>
        <v>14.025794349996666</v>
      </c>
    </row>
    <row r="56" spans="1:15" x14ac:dyDescent="0.2">
      <c r="A56" t="s">
        <v>76</v>
      </c>
      <c r="B56">
        <v>4023</v>
      </c>
      <c r="K56" t="s">
        <v>25</v>
      </c>
      <c r="L56" t="str">
        <f>A15</f>
        <v>A7</v>
      </c>
      <c r="M56">
        <f>B15</f>
        <v>3863</v>
      </c>
      <c r="N56" s="8">
        <f t="shared" si="1"/>
        <v>0.32533291565544281</v>
      </c>
      <c r="O56">
        <f t="shared" si="2"/>
        <v>13.013316626217712</v>
      </c>
    </row>
    <row r="57" spans="1:15" x14ac:dyDescent="0.2">
      <c r="A57" t="s">
        <v>94</v>
      </c>
      <c r="B57">
        <v>4741</v>
      </c>
      <c r="K57" t="s">
        <v>34</v>
      </c>
      <c r="L57" t="str">
        <f>A16</f>
        <v>A8</v>
      </c>
      <c r="M57">
        <f>B16</f>
        <v>3880</v>
      </c>
      <c r="N57" s="8">
        <f t="shared" si="1"/>
        <v>0.33798888720267972</v>
      </c>
      <c r="O57">
        <f t="shared" si="2"/>
        <v>13.519555488107189</v>
      </c>
    </row>
    <row r="58" spans="1:15" x14ac:dyDescent="0.2">
      <c r="A58" t="s">
        <v>95</v>
      </c>
      <c r="B58">
        <v>3819</v>
      </c>
      <c r="K58" t="s">
        <v>35</v>
      </c>
      <c r="L58" t="str">
        <f>A28</f>
        <v>B8</v>
      </c>
      <c r="M58">
        <f>B28</f>
        <v>3792</v>
      </c>
      <c r="N58" s="8">
        <f t="shared" si="1"/>
        <v>0.27247562272286513</v>
      </c>
      <c r="O58">
        <f t="shared" si="2"/>
        <v>10.899024908914605</v>
      </c>
    </row>
    <row r="59" spans="1:15" x14ac:dyDescent="0.2">
      <c r="A59" t="s">
        <v>96</v>
      </c>
      <c r="B59">
        <v>3887</v>
      </c>
      <c r="K59" t="s">
        <v>36</v>
      </c>
      <c r="L59" t="str">
        <f>A40</f>
        <v>C8</v>
      </c>
      <c r="M59">
        <f>B40</f>
        <v>3899</v>
      </c>
      <c r="N59" s="8">
        <f t="shared" si="1"/>
        <v>0.35213379657900329</v>
      </c>
      <c r="O59">
        <f t="shared" si="2"/>
        <v>14.085351863160131</v>
      </c>
    </row>
    <row r="60" spans="1:15" x14ac:dyDescent="0.2">
      <c r="A60" t="s">
        <v>13</v>
      </c>
      <c r="B60">
        <v>3860</v>
      </c>
      <c r="K60" t="s">
        <v>37</v>
      </c>
      <c r="L60" t="str">
        <f>A52</f>
        <v>D8</v>
      </c>
      <c r="M60">
        <f>B52</f>
        <v>3942</v>
      </c>
      <c r="N60" s="8">
        <f t="shared" si="1"/>
        <v>0.38414595990436723</v>
      </c>
      <c r="O60">
        <f t="shared" si="2"/>
        <v>15.36583839617469</v>
      </c>
    </row>
    <row r="61" spans="1:15" x14ac:dyDescent="0.2">
      <c r="A61" t="s">
        <v>21</v>
      </c>
      <c r="B61">
        <v>3852</v>
      </c>
      <c r="K61" t="s">
        <v>38</v>
      </c>
      <c r="L61" t="str">
        <f>A64</f>
        <v>E8</v>
      </c>
      <c r="M61">
        <f>B64</f>
        <v>3789</v>
      </c>
      <c r="N61" s="8">
        <f t="shared" si="1"/>
        <v>0.27024221597923509</v>
      </c>
      <c r="O61">
        <f t="shared" si="2"/>
        <v>10.809688639169403</v>
      </c>
    </row>
    <row r="62" spans="1:15" x14ac:dyDescent="0.2">
      <c r="A62" t="s">
        <v>29</v>
      </c>
      <c r="B62">
        <v>3874</v>
      </c>
      <c r="K62" t="s">
        <v>30</v>
      </c>
      <c r="L62" t="str">
        <f>A76</f>
        <v>F8</v>
      </c>
      <c r="M62">
        <f>B76</f>
        <v>3898</v>
      </c>
      <c r="N62" s="8">
        <f t="shared" si="1"/>
        <v>0.35138932766445996</v>
      </c>
      <c r="O62">
        <f t="shared" si="2"/>
        <v>14.055573106578398</v>
      </c>
    </row>
    <row r="63" spans="1:15" x14ac:dyDescent="0.2">
      <c r="A63" t="s">
        <v>38</v>
      </c>
      <c r="B63">
        <v>3868</v>
      </c>
      <c r="K63" t="s">
        <v>39</v>
      </c>
      <c r="L63" t="str">
        <f>A88</f>
        <v>G8</v>
      </c>
      <c r="M63">
        <f>B88</f>
        <v>3848</v>
      </c>
      <c r="N63" s="8">
        <f t="shared" si="1"/>
        <v>0.31416588193729261</v>
      </c>
      <c r="O63">
        <f t="shared" si="2"/>
        <v>12.566635277491704</v>
      </c>
    </row>
    <row r="64" spans="1:15" x14ac:dyDescent="0.2">
      <c r="A64" t="s">
        <v>45</v>
      </c>
      <c r="B64">
        <v>3789</v>
      </c>
      <c r="K64" t="s">
        <v>40</v>
      </c>
      <c r="L64" t="str">
        <f>A100</f>
        <v>H8</v>
      </c>
      <c r="M64">
        <f>B100</f>
        <v>3832</v>
      </c>
      <c r="N64" s="8">
        <f t="shared" si="1"/>
        <v>0.30225437930459903</v>
      </c>
      <c r="O64">
        <f t="shared" si="2"/>
        <v>12.090175172183962</v>
      </c>
    </row>
    <row r="65" spans="1:15" x14ac:dyDescent="0.2">
      <c r="A65" t="s">
        <v>53</v>
      </c>
      <c r="B65">
        <v>3815</v>
      </c>
      <c r="K65" t="s">
        <v>48</v>
      </c>
      <c r="L65" t="str">
        <f>A101</f>
        <v>H9</v>
      </c>
      <c r="M65">
        <f>B101</f>
        <v>3825</v>
      </c>
      <c r="N65" s="8">
        <f t="shared" si="1"/>
        <v>0.29704309690279562</v>
      </c>
      <c r="O65">
        <f t="shared" si="2"/>
        <v>11.881723876111824</v>
      </c>
    </row>
    <row r="66" spans="1:15" x14ac:dyDescent="0.2">
      <c r="A66" t="s">
        <v>61</v>
      </c>
      <c r="B66">
        <v>3838</v>
      </c>
      <c r="K66" t="s">
        <v>47</v>
      </c>
      <c r="L66" t="str">
        <f>A89</f>
        <v>G9</v>
      </c>
      <c r="M66">
        <f>B89</f>
        <v>3851</v>
      </c>
      <c r="N66" s="8">
        <f t="shared" si="1"/>
        <v>0.31639928868092265</v>
      </c>
      <c r="O66">
        <f t="shared" si="2"/>
        <v>12.655971547236906</v>
      </c>
    </row>
    <row r="67" spans="1:15" x14ac:dyDescent="0.2">
      <c r="A67" t="s">
        <v>69</v>
      </c>
      <c r="B67">
        <v>3835</v>
      </c>
      <c r="K67" t="s">
        <v>46</v>
      </c>
      <c r="L67" t="str">
        <f>A77</f>
        <v>F9</v>
      </c>
      <c r="M67">
        <f>B77</f>
        <v>3836</v>
      </c>
      <c r="N67" s="8">
        <f t="shared" si="1"/>
        <v>0.3052322549627724</v>
      </c>
      <c r="O67">
        <f t="shared" si="2"/>
        <v>12.209290198510896</v>
      </c>
    </row>
    <row r="68" spans="1:15" x14ac:dyDescent="0.2">
      <c r="A68" t="s">
        <v>77</v>
      </c>
      <c r="B68">
        <v>3929</v>
      </c>
      <c r="K68" t="s">
        <v>45</v>
      </c>
      <c r="L68" t="str">
        <f>A65</f>
        <v>E9</v>
      </c>
      <c r="M68">
        <f>B65</f>
        <v>3815</v>
      </c>
      <c r="N68" s="8">
        <f t="shared" si="1"/>
        <v>0.28959840775736212</v>
      </c>
      <c r="O68">
        <f t="shared" si="2"/>
        <v>11.583936310294485</v>
      </c>
    </row>
    <row r="69" spans="1:15" x14ac:dyDescent="0.2">
      <c r="A69" t="s">
        <v>97</v>
      </c>
      <c r="B69">
        <v>3755</v>
      </c>
      <c r="K69" t="s">
        <v>44</v>
      </c>
      <c r="L69" t="str">
        <f>A53</f>
        <v>D9</v>
      </c>
      <c r="M69">
        <f>B53</f>
        <v>3843</v>
      </c>
      <c r="N69" s="8">
        <f t="shared" si="1"/>
        <v>0.31044353736457586</v>
      </c>
      <c r="O69">
        <f t="shared" si="2"/>
        <v>12.417741494583034</v>
      </c>
    </row>
    <row r="70" spans="1:15" x14ac:dyDescent="0.2">
      <c r="A70" t="s">
        <v>98</v>
      </c>
      <c r="B70">
        <v>3928</v>
      </c>
      <c r="K70" t="s">
        <v>43</v>
      </c>
      <c r="L70" t="str">
        <f>A41</f>
        <v>C9</v>
      </c>
      <c r="M70">
        <f>B41</f>
        <v>3828</v>
      </c>
      <c r="N70" s="8">
        <f t="shared" si="1"/>
        <v>0.29927650364642566</v>
      </c>
      <c r="O70">
        <f t="shared" si="2"/>
        <v>11.971060145857027</v>
      </c>
    </row>
    <row r="71" spans="1:15" x14ac:dyDescent="0.2">
      <c r="A71" t="s">
        <v>99</v>
      </c>
      <c r="B71">
        <v>3916</v>
      </c>
      <c r="K71" t="s">
        <v>42</v>
      </c>
      <c r="L71" t="str">
        <f>A29</f>
        <v>B9</v>
      </c>
      <c r="M71">
        <f>B29</f>
        <v>3846</v>
      </c>
      <c r="N71" s="8">
        <f t="shared" si="1"/>
        <v>0.3126769441082059</v>
      </c>
      <c r="O71">
        <f t="shared" si="2"/>
        <v>12.507077764328237</v>
      </c>
    </row>
    <row r="72" spans="1:15" x14ac:dyDescent="0.2">
      <c r="A72" t="s">
        <v>14</v>
      </c>
      <c r="B72">
        <v>3900</v>
      </c>
      <c r="K72" t="s">
        <v>41</v>
      </c>
      <c r="L72" t="str">
        <f>A17</f>
        <v>A9</v>
      </c>
      <c r="M72">
        <f>B17</f>
        <v>3887</v>
      </c>
      <c r="N72" s="8">
        <f t="shared" si="1"/>
        <v>0.34320016960448313</v>
      </c>
      <c r="O72">
        <f t="shared" si="2"/>
        <v>13.728006784179325</v>
      </c>
    </row>
    <row r="73" spans="1:15" x14ac:dyDescent="0.2">
      <c r="A73" t="s">
        <v>22</v>
      </c>
      <c r="B73">
        <v>3843</v>
      </c>
      <c r="K73" t="s">
        <v>49</v>
      </c>
      <c r="L73" t="str">
        <f>A18</f>
        <v>A10</v>
      </c>
      <c r="M73">
        <f>B18</f>
        <v>3865</v>
      </c>
      <c r="N73" s="8">
        <f t="shared" si="1"/>
        <v>0.32682185348452947</v>
      </c>
      <c r="O73">
        <f t="shared" si="2"/>
        <v>13.072874139381179</v>
      </c>
    </row>
    <row r="74" spans="1:15" x14ac:dyDescent="0.2">
      <c r="A74" t="s">
        <v>32</v>
      </c>
      <c r="B74">
        <v>3913</v>
      </c>
      <c r="K74" t="s">
        <v>50</v>
      </c>
      <c r="L74" t="str">
        <f>A30</f>
        <v>B10</v>
      </c>
      <c r="M74">
        <f>B30</f>
        <v>3896</v>
      </c>
      <c r="N74" s="8">
        <f t="shared" ref="N74:N96" si="3">(M74-I$15)/I$16</f>
        <v>0.34990038983537325</v>
      </c>
      <c r="O74">
        <f t="shared" ref="O74:O96" si="4">N74*40</f>
        <v>13.99601559341493</v>
      </c>
    </row>
    <row r="75" spans="1:15" x14ac:dyDescent="0.2">
      <c r="A75" t="s">
        <v>30</v>
      </c>
      <c r="B75">
        <v>3955</v>
      </c>
      <c r="K75" t="s">
        <v>51</v>
      </c>
      <c r="L75" t="str">
        <f>A42</f>
        <v>C10</v>
      </c>
      <c r="M75">
        <f>B42</f>
        <v>3830</v>
      </c>
      <c r="N75" s="8">
        <f t="shared" si="3"/>
        <v>0.30076544147551232</v>
      </c>
      <c r="O75">
        <f t="shared" si="4"/>
        <v>12.030617659020493</v>
      </c>
    </row>
    <row r="76" spans="1:15" x14ac:dyDescent="0.2">
      <c r="A76" t="s">
        <v>46</v>
      </c>
      <c r="B76">
        <v>3898</v>
      </c>
      <c r="K76" t="s">
        <v>52</v>
      </c>
      <c r="L76" t="str">
        <f>A54</f>
        <v>D10</v>
      </c>
      <c r="M76">
        <f>B54</f>
        <v>3903</v>
      </c>
      <c r="N76" s="8">
        <f t="shared" si="3"/>
        <v>0.35511167223717671</v>
      </c>
      <c r="O76">
        <f t="shared" si="4"/>
        <v>14.204466889487069</v>
      </c>
    </row>
    <row r="77" spans="1:15" x14ac:dyDescent="0.2">
      <c r="A77" t="s">
        <v>54</v>
      </c>
      <c r="B77">
        <v>3836</v>
      </c>
      <c r="K77" t="s">
        <v>53</v>
      </c>
      <c r="L77" t="str">
        <f>A66</f>
        <v>E10</v>
      </c>
      <c r="M77">
        <f>B66</f>
        <v>3838</v>
      </c>
      <c r="N77" s="8">
        <f t="shared" si="3"/>
        <v>0.30672119279185911</v>
      </c>
      <c r="O77">
        <f t="shared" si="4"/>
        <v>12.268847711674365</v>
      </c>
    </row>
    <row r="78" spans="1:15" x14ac:dyDescent="0.2">
      <c r="A78" t="s">
        <v>62</v>
      </c>
      <c r="B78">
        <v>3890</v>
      </c>
      <c r="K78" t="s">
        <v>54</v>
      </c>
      <c r="L78" t="str">
        <f>A78</f>
        <v>F10</v>
      </c>
      <c r="M78">
        <f>B78</f>
        <v>3890</v>
      </c>
      <c r="N78" s="8">
        <f t="shared" si="3"/>
        <v>0.34543357634811317</v>
      </c>
      <c r="O78">
        <f t="shared" si="4"/>
        <v>13.817343053924526</v>
      </c>
    </row>
    <row r="79" spans="1:15" x14ac:dyDescent="0.2">
      <c r="A79" t="s">
        <v>70</v>
      </c>
      <c r="B79">
        <v>3828</v>
      </c>
      <c r="K79" t="s">
        <v>55</v>
      </c>
      <c r="L79" t="str">
        <f>A90</f>
        <v>G10</v>
      </c>
      <c r="M79">
        <f>B90</f>
        <v>3917</v>
      </c>
      <c r="N79" s="8">
        <f t="shared" si="3"/>
        <v>0.36553423704078358</v>
      </c>
      <c r="O79">
        <f t="shared" si="4"/>
        <v>14.621369481631344</v>
      </c>
    </row>
    <row r="80" spans="1:15" x14ac:dyDescent="0.2">
      <c r="A80" t="s">
        <v>78</v>
      </c>
      <c r="B80">
        <v>3880</v>
      </c>
      <c r="K80" t="s">
        <v>56</v>
      </c>
      <c r="L80" t="str">
        <f>A102</f>
        <v>H10</v>
      </c>
      <c r="M80">
        <f>B102</f>
        <v>3891</v>
      </c>
      <c r="N80" s="8">
        <f t="shared" si="3"/>
        <v>0.34617804526265655</v>
      </c>
      <c r="O80">
        <f t="shared" si="4"/>
        <v>13.847121810506263</v>
      </c>
    </row>
    <row r="81" spans="1:15" x14ac:dyDescent="0.2">
      <c r="A81" t="s">
        <v>100</v>
      </c>
      <c r="B81">
        <v>3426</v>
      </c>
      <c r="K81" t="s">
        <v>64</v>
      </c>
      <c r="L81" t="str">
        <f>A103</f>
        <v>H11</v>
      </c>
      <c r="M81">
        <f>B103</f>
        <v>3901</v>
      </c>
      <c r="N81" s="8">
        <f t="shared" si="3"/>
        <v>0.35362273440809</v>
      </c>
      <c r="O81">
        <f t="shared" si="4"/>
        <v>14.1449093763236</v>
      </c>
    </row>
    <row r="82" spans="1:15" x14ac:dyDescent="0.2">
      <c r="A82" t="s">
        <v>101</v>
      </c>
      <c r="B82">
        <v>4013</v>
      </c>
      <c r="K82" t="s">
        <v>63</v>
      </c>
      <c r="L82" t="str">
        <f>A91</f>
        <v>G11</v>
      </c>
      <c r="M82">
        <f>B91</f>
        <v>3925</v>
      </c>
      <c r="N82" s="8">
        <f t="shared" si="3"/>
        <v>0.37148998835713032</v>
      </c>
      <c r="O82">
        <f t="shared" si="4"/>
        <v>14.859599534285213</v>
      </c>
    </row>
    <row r="83" spans="1:15" x14ac:dyDescent="0.2">
      <c r="A83" t="s">
        <v>102</v>
      </c>
      <c r="B83">
        <v>3934</v>
      </c>
      <c r="K83" t="s">
        <v>62</v>
      </c>
      <c r="L83" t="str">
        <f>A79</f>
        <v>F11</v>
      </c>
      <c r="M83">
        <f>B79</f>
        <v>3828</v>
      </c>
      <c r="N83" s="8">
        <f t="shared" si="3"/>
        <v>0.29927650364642566</v>
      </c>
      <c r="O83">
        <f t="shared" si="4"/>
        <v>11.971060145857027</v>
      </c>
    </row>
    <row r="84" spans="1:15" x14ac:dyDescent="0.2">
      <c r="A84" t="s">
        <v>15</v>
      </c>
      <c r="B84">
        <v>3828</v>
      </c>
      <c r="K84" t="s">
        <v>61</v>
      </c>
      <c r="L84" t="str">
        <f>A67</f>
        <v>E11</v>
      </c>
      <c r="M84">
        <f>B67</f>
        <v>3835</v>
      </c>
      <c r="N84" s="8">
        <f t="shared" si="3"/>
        <v>0.30448778604822907</v>
      </c>
      <c r="O84">
        <f t="shared" si="4"/>
        <v>12.179511441929163</v>
      </c>
    </row>
    <row r="85" spans="1:15" x14ac:dyDescent="0.2">
      <c r="A85" t="s">
        <v>23</v>
      </c>
      <c r="B85">
        <v>3805</v>
      </c>
      <c r="K85" t="s">
        <v>60</v>
      </c>
      <c r="L85" t="str">
        <f>A55</f>
        <v>D11</v>
      </c>
      <c r="M85">
        <f>B55</f>
        <v>3901</v>
      </c>
      <c r="N85" s="8">
        <f t="shared" si="3"/>
        <v>0.35362273440809</v>
      </c>
      <c r="O85">
        <f t="shared" si="4"/>
        <v>14.1449093763236</v>
      </c>
    </row>
    <row r="86" spans="1:15" x14ac:dyDescent="0.2">
      <c r="A86" t="s">
        <v>31</v>
      </c>
      <c r="B86">
        <v>3861</v>
      </c>
      <c r="K86" t="s">
        <v>59</v>
      </c>
      <c r="L86" t="str">
        <f>A43</f>
        <v>C11</v>
      </c>
      <c r="M86">
        <f>B43</f>
        <v>3918</v>
      </c>
      <c r="N86" s="8">
        <f t="shared" si="3"/>
        <v>0.36627870595532691</v>
      </c>
      <c r="O86">
        <f t="shared" si="4"/>
        <v>14.651148238213077</v>
      </c>
    </row>
    <row r="87" spans="1:15" x14ac:dyDescent="0.2">
      <c r="A87" t="s">
        <v>39</v>
      </c>
      <c r="B87">
        <v>3830</v>
      </c>
      <c r="K87" t="s">
        <v>58</v>
      </c>
      <c r="L87" t="str">
        <f>A31</f>
        <v>B11</v>
      </c>
      <c r="M87">
        <f>B31</f>
        <v>3930</v>
      </c>
      <c r="N87" s="8">
        <f t="shared" si="3"/>
        <v>0.37521233292984707</v>
      </c>
      <c r="O87">
        <f t="shared" si="4"/>
        <v>15.008493317193883</v>
      </c>
    </row>
    <row r="88" spans="1:15" x14ac:dyDescent="0.2">
      <c r="A88" t="s">
        <v>47</v>
      </c>
      <c r="B88">
        <v>3848</v>
      </c>
      <c r="K88" t="s">
        <v>57</v>
      </c>
      <c r="L88" t="str">
        <f>A19</f>
        <v>A11</v>
      </c>
      <c r="M88">
        <f>B19</f>
        <v>3838</v>
      </c>
      <c r="N88" s="8">
        <f t="shared" si="3"/>
        <v>0.30672119279185911</v>
      </c>
      <c r="O88">
        <f t="shared" si="4"/>
        <v>12.268847711674365</v>
      </c>
    </row>
    <row r="89" spans="1:15" x14ac:dyDescent="0.2">
      <c r="A89" t="s">
        <v>55</v>
      </c>
      <c r="B89">
        <v>3851</v>
      </c>
      <c r="K89" t="s">
        <v>65</v>
      </c>
      <c r="L89" t="str">
        <f>A20</f>
        <v>A12</v>
      </c>
      <c r="M89">
        <f>B20</f>
        <v>3843</v>
      </c>
      <c r="N89" s="8">
        <f t="shared" si="3"/>
        <v>0.31044353736457586</v>
      </c>
      <c r="O89">
        <f t="shared" si="4"/>
        <v>12.417741494583034</v>
      </c>
    </row>
    <row r="90" spans="1:15" x14ac:dyDescent="0.2">
      <c r="A90" t="s">
        <v>63</v>
      </c>
      <c r="B90">
        <v>3917</v>
      </c>
      <c r="K90" t="s">
        <v>66</v>
      </c>
      <c r="L90" t="str">
        <f>A32</f>
        <v>B12</v>
      </c>
      <c r="M90">
        <f>B32</f>
        <v>3909</v>
      </c>
      <c r="N90" s="8">
        <f t="shared" si="3"/>
        <v>0.35957848572443679</v>
      </c>
      <c r="O90">
        <f t="shared" si="4"/>
        <v>14.383139428977472</v>
      </c>
    </row>
    <row r="91" spans="1:15" x14ac:dyDescent="0.2">
      <c r="A91" t="s">
        <v>71</v>
      </c>
      <c r="B91">
        <v>3925</v>
      </c>
      <c r="K91" t="s">
        <v>67</v>
      </c>
      <c r="L91" t="str">
        <f>A44</f>
        <v>C12</v>
      </c>
      <c r="M91">
        <f>B44</f>
        <v>3904</v>
      </c>
      <c r="N91" s="8">
        <f t="shared" si="3"/>
        <v>0.35585614115172004</v>
      </c>
      <c r="O91">
        <f t="shared" si="4"/>
        <v>14.234245646068802</v>
      </c>
    </row>
    <row r="92" spans="1:15" x14ac:dyDescent="0.2">
      <c r="A92" t="s">
        <v>79</v>
      </c>
      <c r="B92">
        <v>3890</v>
      </c>
      <c r="K92" t="s">
        <v>68</v>
      </c>
      <c r="L92" t="str">
        <f>A56</f>
        <v>D12</v>
      </c>
      <c r="M92">
        <f>B56</f>
        <v>4023</v>
      </c>
      <c r="N92" s="8">
        <f t="shared" si="3"/>
        <v>0.44444794198237836</v>
      </c>
      <c r="O92">
        <f t="shared" si="4"/>
        <v>17.777917679295136</v>
      </c>
    </row>
    <row r="93" spans="1:15" x14ac:dyDescent="0.2">
      <c r="A93" t="s">
        <v>103</v>
      </c>
      <c r="B93">
        <v>3374</v>
      </c>
      <c r="K93" t="s">
        <v>69</v>
      </c>
      <c r="L93" t="str">
        <f>A68</f>
        <v>E12</v>
      </c>
      <c r="M93">
        <f>B68</f>
        <v>3929</v>
      </c>
      <c r="N93" s="8">
        <f t="shared" si="3"/>
        <v>0.37446786401530374</v>
      </c>
      <c r="O93">
        <f t="shared" si="4"/>
        <v>14.978714560612151</v>
      </c>
    </row>
    <row r="94" spans="1:15" x14ac:dyDescent="0.2">
      <c r="A94" t="s">
        <v>104</v>
      </c>
      <c r="B94">
        <v>3839</v>
      </c>
      <c r="K94" t="s">
        <v>70</v>
      </c>
      <c r="L94" t="str">
        <f>A80</f>
        <v>F12</v>
      </c>
      <c r="M94">
        <f>B80</f>
        <v>3880</v>
      </c>
      <c r="N94" s="8">
        <f t="shared" si="3"/>
        <v>0.33798888720267972</v>
      </c>
      <c r="O94">
        <f t="shared" si="4"/>
        <v>13.519555488107189</v>
      </c>
    </row>
    <row r="95" spans="1:15" x14ac:dyDescent="0.2">
      <c r="A95" t="s">
        <v>105</v>
      </c>
      <c r="B95">
        <v>3826</v>
      </c>
      <c r="K95" t="s">
        <v>71</v>
      </c>
      <c r="L95" t="str">
        <f>A92</f>
        <v>G12</v>
      </c>
      <c r="M95">
        <f>B92</f>
        <v>3890</v>
      </c>
      <c r="N95" s="8">
        <f t="shared" si="3"/>
        <v>0.34543357634811317</v>
      </c>
      <c r="O95">
        <f t="shared" si="4"/>
        <v>13.817343053924526</v>
      </c>
    </row>
    <row r="96" spans="1:15" x14ac:dyDescent="0.2">
      <c r="A96" t="s">
        <v>16</v>
      </c>
      <c r="B96">
        <v>3831</v>
      </c>
      <c r="K96" t="s">
        <v>72</v>
      </c>
      <c r="L96" t="str">
        <f>A104</f>
        <v>H12</v>
      </c>
      <c r="M96">
        <f>B104</f>
        <v>3914</v>
      </c>
      <c r="N96" s="8">
        <f t="shared" si="3"/>
        <v>0.36330083029715349</v>
      </c>
      <c r="O96">
        <f t="shared" si="4"/>
        <v>14.532033211886139</v>
      </c>
    </row>
    <row r="97" spans="1:2" x14ac:dyDescent="0.2">
      <c r="A97" t="s">
        <v>24</v>
      </c>
      <c r="B97">
        <v>3793</v>
      </c>
    </row>
    <row r="98" spans="1:2" x14ac:dyDescent="0.2">
      <c r="A98" t="s">
        <v>33</v>
      </c>
      <c r="B98">
        <v>3791</v>
      </c>
    </row>
    <row r="99" spans="1:2" x14ac:dyDescent="0.2">
      <c r="A99" t="s">
        <v>40</v>
      </c>
      <c r="B99">
        <v>3816</v>
      </c>
    </row>
    <row r="100" spans="1:2" x14ac:dyDescent="0.2">
      <c r="A100" t="s">
        <v>48</v>
      </c>
      <c r="B100">
        <v>3832</v>
      </c>
    </row>
    <row r="101" spans="1:2" x14ac:dyDescent="0.2">
      <c r="A101" t="s">
        <v>56</v>
      </c>
      <c r="B101">
        <v>3825</v>
      </c>
    </row>
    <row r="102" spans="1:2" x14ac:dyDescent="0.2">
      <c r="A102" t="s">
        <v>64</v>
      </c>
      <c r="B102">
        <v>3891</v>
      </c>
    </row>
    <row r="103" spans="1:2" x14ac:dyDescent="0.2">
      <c r="A103" t="s">
        <v>72</v>
      </c>
      <c r="B103">
        <v>3901</v>
      </c>
    </row>
    <row r="104" spans="1:2" x14ac:dyDescent="0.2">
      <c r="A104" t="s">
        <v>80</v>
      </c>
      <c r="B104">
        <v>3914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opLeftCell="A46" workbookViewId="0">
      <selection activeCell="L63" sqref="L63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-2.0446428543750537E-2</v>
      </c>
      <c r="E2" s="7">
        <f>'Plate 2'!N9</f>
        <v>-2.0446428543750537E-2</v>
      </c>
      <c r="F2" s="7">
        <f>'Plate 3'!N9</f>
        <v>-1.6027249469809123E-2</v>
      </c>
      <c r="G2" s="7">
        <f>AVERAGE(D2:F2)</f>
        <v>-1.8973368852436733E-2</v>
      </c>
      <c r="H2" s="7">
        <f>STDEV(D2:F2)</f>
        <v>2.5514142279372365E-3</v>
      </c>
      <c r="I2" s="7">
        <f>G2*40</f>
        <v>-0.75893475409746936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-1.2779017839844085E-2</v>
      </c>
      <c r="E3" s="7">
        <f>'Plate 2'!N10</f>
        <v>-1.2779017839844085E-2</v>
      </c>
      <c r="F3" s="7">
        <f>'Plate 3'!N10</f>
        <v>-1.114939093551939E-2</v>
      </c>
      <c r="G3" s="7">
        <f t="shared" ref="G3:G66" si="0">AVERAGE(D3:F3)</f>
        <v>-1.2235808871735853E-2</v>
      </c>
      <c r="H3" s="7">
        <f t="shared" ref="H3:H66" si="1">STDEV(D3:F3)</f>
        <v>9.408655318905193E-4</v>
      </c>
      <c r="I3" s="7">
        <f t="shared" ref="I3:I66" si="2">G3*40</f>
        <v>-0.48943235486943409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-1.8529575867773925E-2</v>
      </c>
      <c r="E4" s="7">
        <f>'Plate 2'!N11</f>
        <v>-1.8529575867773925E-2</v>
      </c>
      <c r="F4" s="7">
        <f>'Plate 3'!N11</f>
        <v>-3.4841846673498095E-3</v>
      </c>
      <c r="G4" s="7">
        <f t="shared" si="0"/>
        <v>-1.3514445467632552E-2</v>
      </c>
      <c r="H4" s="7">
        <f t="shared" si="1"/>
        <v>8.6864606596280917E-3</v>
      </c>
      <c r="I4" s="7">
        <f t="shared" si="2"/>
        <v>-0.54057781870530208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1.5654296853809004E-2</v>
      </c>
      <c r="E5" s="7">
        <f>'Plate 2'!N12</f>
        <v>1.5654296853809004E-2</v>
      </c>
      <c r="F5" s="7">
        <f>'Plate 3'!N12</f>
        <v>6.619950867964638E-3</v>
      </c>
      <c r="G5" s="7">
        <f t="shared" si="0"/>
        <v>1.2642848191860881E-2</v>
      </c>
      <c r="H5" s="7">
        <f t="shared" si="1"/>
        <v>5.2159820868794577E-3</v>
      </c>
      <c r="I5" s="7">
        <f t="shared" si="2"/>
        <v>0.50571392767443524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0.13737444177832392</v>
      </c>
      <c r="E6" s="7">
        <f>'Plate 2'!N13</f>
        <v>0.13737444177832392</v>
      </c>
      <c r="F6" s="7">
        <f>'Plate 3'!N13</f>
        <v>0.15365254383012661</v>
      </c>
      <c r="G6" s="7">
        <f t="shared" si="0"/>
        <v>0.14280047579559149</v>
      </c>
      <c r="H6" s="7">
        <f t="shared" si="1"/>
        <v>9.3981666015044828E-3</v>
      </c>
      <c r="I6" s="7">
        <f t="shared" si="2"/>
        <v>5.7120190318236599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1.085577565494755</v>
      </c>
      <c r="E7" s="7">
        <f>'Plate 2'!N14</f>
        <v>1.085577565494755</v>
      </c>
      <c r="F7" s="7">
        <f>'Plate 3'!N14</f>
        <v>1.1884553900330199</v>
      </c>
      <c r="G7" s="7">
        <f t="shared" si="0"/>
        <v>1.1198701736741767</v>
      </c>
      <c r="H7" s="7">
        <f t="shared" si="1"/>
        <v>5.9396539690810324E-2</v>
      </c>
      <c r="I7" s="7">
        <f t="shared" si="2"/>
        <v>44.794806946967071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1.1149693065263964</v>
      </c>
      <c r="E8" s="7">
        <f>'Plate 2'!N15</f>
        <v>1.1149693065263964</v>
      </c>
      <c r="F8" s="7">
        <f>'Plate 3'!N15</f>
        <v>1.168943955895861</v>
      </c>
      <c r="G8" s="7">
        <f t="shared" si="0"/>
        <v>1.1329608563162179</v>
      </c>
      <c r="H8" s="7">
        <f t="shared" si="1"/>
        <v>3.1162278342876059E-2</v>
      </c>
      <c r="I8" s="7">
        <f t="shared" si="2"/>
        <v>45.318434252648714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1.113691404742412</v>
      </c>
      <c r="E9" s="7">
        <f>'Plate 2'!N16</f>
        <v>1.113691404742412</v>
      </c>
      <c r="F9" s="7">
        <f>'Plate 3'!N16</f>
        <v>1.0828845946123207</v>
      </c>
      <c r="G9" s="7">
        <f t="shared" si="0"/>
        <v>1.1034224680323816</v>
      </c>
      <c r="H9" s="7">
        <f t="shared" si="1"/>
        <v>1.7786320121481927E-2</v>
      </c>
      <c r="I9" s="7">
        <f t="shared" si="2"/>
        <v>44.136898721295267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2.0689229882707574</v>
      </c>
      <c r="E10" s="7">
        <f>'Plate 2'!N17</f>
        <v>2.0689229882707574</v>
      </c>
      <c r="F10" s="7">
        <f>'Plate 3'!N17</f>
        <v>2.120823207015829</v>
      </c>
      <c r="G10" s="7">
        <f t="shared" si="0"/>
        <v>2.0862230611857813</v>
      </c>
      <c r="H10" s="7">
        <f t="shared" si="1"/>
        <v>2.9964605263467586E-2</v>
      </c>
      <c r="I10" s="7">
        <f t="shared" si="2"/>
        <v>83.448922447431244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7.4530426796430671</v>
      </c>
      <c r="E11" s="7">
        <f>'Plate 2'!N18</f>
        <v>7.4530426796430671</v>
      </c>
      <c r="F11" s="7">
        <f>'Plate 3'!N18</f>
        <v>7.9261716997540814</v>
      </c>
      <c r="G11" s="7">
        <f t="shared" si="0"/>
        <v>7.6107523530134058</v>
      </c>
      <c r="H11" s="7">
        <f t="shared" si="1"/>
        <v>0.27316116712251798</v>
      </c>
      <c r="I11" s="7">
        <f t="shared" si="2"/>
        <v>304.43009412053624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8.4197753792272714</v>
      </c>
      <c r="E12" s="7">
        <f>'Plate 2'!N19</f>
        <v>8.4197753792272714</v>
      </c>
      <c r="F12" s="7">
        <f>'Plate 3'!N19</f>
        <v>8.8372859902660572</v>
      </c>
      <c r="G12" s="7">
        <f t="shared" si="0"/>
        <v>8.5589455829068672</v>
      </c>
      <c r="H12" s="7">
        <f t="shared" si="1"/>
        <v>0.24104986367276815</v>
      </c>
      <c r="I12" s="7">
        <f t="shared" si="2"/>
        <v>342.35782331627468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7.2022544545361269</v>
      </c>
      <c r="E13" s="7">
        <f>'Plate 2'!N20</f>
        <v>7.2022544545361269</v>
      </c>
      <c r="F13" s="7">
        <f>'Plate 3'!N20</f>
        <v>7.6617220835022311</v>
      </c>
      <c r="G13" s="7">
        <f t="shared" si="0"/>
        <v>7.3554103308581622</v>
      </c>
      <c r="H13" s="7">
        <f t="shared" si="1"/>
        <v>0.26527375926749935</v>
      </c>
      <c r="I13" s="7">
        <f t="shared" si="2"/>
        <v>294.21641323432647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3.7493638342102549</v>
      </c>
      <c r="E14" s="7">
        <f>'Plate 2'!N21</f>
        <v>3.7493638342102549</v>
      </c>
      <c r="F14" s="7">
        <f>'Plate 3'!N21</f>
        <v>3.9305087232373199</v>
      </c>
      <c r="G14" s="7">
        <f t="shared" si="0"/>
        <v>3.8097454638859429</v>
      </c>
      <c r="H14" s="7">
        <f t="shared" si="1"/>
        <v>0.10458405044210088</v>
      </c>
      <c r="I14" s="7">
        <f t="shared" si="2"/>
        <v>152.38981855543773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1.4865192502198632</v>
      </c>
      <c r="E15" s="7">
        <f>'Plate 2'!N22</f>
        <v>1.4865192502198632</v>
      </c>
      <c r="F15" s="7">
        <f>'Plate 3'!N22</f>
        <v>1.5630052417731246</v>
      </c>
      <c r="G15" s="7">
        <f t="shared" si="0"/>
        <v>1.5120145807376169</v>
      </c>
      <c r="H15" s="7">
        <f t="shared" si="1"/>
        <v>4.4159207812510919E-2</v>
      </c>
      <c r="I15" s="7">
        <f t="shared" si="2"/>
        <v>60.480583229504674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0.84820730911965114</v>
      </c>
      <c r="E16" s="7">
        <f>'Plate 2'!N23</f>
        <v>0.84820730911965114</v>
      </c>
      <c r="F16" s="7">
        <f>'Plate 3'!N23</f>
        <v>0.90205541037686565</v>
      </c>
      <c r="G16" s="7">
        <f t="shared" si="0"/>
        <v>0.86615667620538928</v>
      </c>
      <c r="H16" s="7">
        <f t="shared" si="1"/>
        <v>3.108921575620302E-2</v>
      </c>
      <c r="I16" s="7">
        <f t="shared" si="2"/>
        <v>34.64626704821557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0.31596121609014499</v>
      </c>
      <c r="E17" s="7">
        <f>'Plate 2'!N24</f>
        <v>0.31596121609014499</v>
      </c>
      <c r="F17" s="7">
        <f>'Plate 3'!N24</f>
        <v>0.35085739600212579</v>
      </c>
      <c r="G17" s="7">
        <f t="shared" si="0"/>
        <v>0.32759327606080529</v>
      </c>
      <c r="H17" s="7">
        <f t="shared" si="1"/>
        <v>2.0147318865871722E-2</v>
      </c>
      <c r="I17" s="7">
        <f t="shared" si="2"/>
        <v>13.103731042432212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0.17219726539189906</v>
      </c>
      <c r="E18" s="7">
        <f>'Plate 2'!N25</f>
        <v>0.17219726539189906</v>
      </c>
      <c r="F18" s="7">
        <f>'Plate 3'!N25</f>
        <v>0.201037455306084</v>
      </c>
      <c r="G18" s="7">
        <f t="shared" si="0"/>
        <v>0.18181066202996068</v>
      </c>
      <c r="H18" s="7">
        <f t="shared" si="1"/>
        <v>1.6650891410434604E-2</v>
      </c>
      <c r="I18" s="7">
        <f t="shared" si="2"/>
        <v>7.2724264811984272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9.8717912812795558E-2</v>
      </c>
      <c r="E19" s="7">
        <f>'Plate 2'!N26</f>
        <v>9.8717912812795558E-2</v>
      </c>
      <c r="F19" s="7">
        <f>'Plate 3'!N26</f>
        <v>0.11462967555580873</v>
      </c>
      <c r="G19" s="7">
        <f t="shared" si="0"/>
        <v>0.10402183372713329</v>
      </c>
      <c r="H19" s="7">
        <f t="shared" si="1"/>
        <v>9.1866605029601138E-3</v>
      </c>
      <c r="I19" s="7">
        <f t="shared" si="2"/>
        <v>4.1608733490853318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0.10702427440869422</v>
      </c>
      <c r="E20" s="7">
        <f>'Plate 2'!N27</f>
        <v>0.10702427440869422</v>
      </c>
      <c r="F20" s="7">
        <f>'Plate 3'!N27</f>
        <v>0.11079707242172394</v>
      </c>
      <c r="G20" s="7">
        <f t="shared" si="0"/>
        <v>0.10828187374637079</v>
      </c>
      <c r="H20" s="7">
        <f t="shared" si="1"/>
        <v>2.1782259484207961E-3</v>
      </c>
      <c r="I20" s="7">
        <f t="shared" si="2"/>
        <v>4.3312749498548317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6.9326171781154161E-2</v>
      </c>
      <c r="E21" s="7">
        <f>'Plate 2'!N28</f>
        <v>6.9326171781154161E-2</v>
      </c>
      <c r="F21" s="7">
        <f>'Plate 3'!N28</f>
        <v>7.9439410415575659E-2</v>
      </c>
      <c r="G21" s="7">
        <f t="shared" si="0"/>
        <v>7.2697251325961332E-2</v>
      </c>
      <c r="H21" s="7">
        <f t="shared" si="1"/>
        <v>5.8388810479621748E-3</v>
      </c>
      <c r="I21" s="7">
        <f t="shared" si="2"/>
        <v>2.9078900530384533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3.450334816757903E-2</v>
      </c>
      <c r="E22" s="7">
        <f>'Plate 2'!N29</f>
        <v>3.450334816757903E-2</v>
      </c>
      <c r="F22" s="7">
        <f>'Plate 3'!N29</f>
        <v>3.971970520778783E-2</v>
      </c>
      <c r="G22" s="7">
        <f t="shared" si="0"/>
        <v>3.6242133847648628E-2</v>
      </c>
      <c r="H22" s="7">
        <f t="shared" si="1"/>
        <v>3.0116651413537501E-3</v>
      </c>
      <c r="I22" s="7">
        <f t="shared" si="2"/>
        <v>1.4496853539059451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-1.1501116055859677E-2</v>
      </c>
      <c r="E23" s="7">
        <f>'Plate 2'!N30</f>
        <v>-1.1501116055859677E-2</v>
      </c>
      <c r="F23" s="7">
        <f>'Plate 3'!N30</f>
        <v>1.2543064802459314E-2</v>
      </c>
      <c r="G23" s="7">
        <f t="shared" si="0"/>
        <v>-3.4863891030866797E-3</v>
      </c>
      <c r="H23" s="7">
        <f t="shared" si="1"/>
        <v>1.3881914290994515E-2</v>
      </c>
      <c r="I23" s="7">
        <f t="shared" si="2"/>
        <v>-0.13945556412346719</v>
      </c>
      <c r="J23">
        <f>SUM(I2:I23)</f>
        <v>1443.7352755698553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-2.683593746367258E-2</v>
      </c>
      <c r="E24">
        <f>'Plate 2'!N31</f>
        <v>-2.683593746367258E-2</v>
      </c>
      <c r="F24">
        <f>'Plate 3'!N31</f>
        <v>-2.9963988139208361E-2</v>
      </c>
      <c r="G24">
        <f t="shared" si="0"/>
        <v>-2.7878621022184507E-2</v>
      </c>
      <c r="H24">
        <f t="shared" si="1"/>
        <v>1.8059808995593736E-3</v>
      </c>
      <c r="I24" s="7">
        <f t="shared" si="2"/>
        <v>-1.1151448408873803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-2.4280133895703764E-2</v>
      </c>
      <c r="E25">
        <f>'Plate 2'!N32</f>
        <v>-2.4280133895703764E-2</v>
      </c>
      <c r="F25">
        <f>'Plate 3'!N32</f>
        <v>-2.891873273900342E-2</v>
      </c>
      <c r="G25">
        <f t="shared" si="0"/>
        <v>-2.5826333510136981E-2</v>
      </c>
      <c r="H25">
        <f t="shared" si="1"/>
        <v>2.6780962908417435E-3</v>
      </c>
      <c r="I25" s="7">
        <f t="shared" si="2"/>
        <v>-1.0330533404054791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-2.6196986571680375E-2</v>
      </c>
      <c r="E26">
        <f>'Plate 2'!N33</f>
        <v>-2.6196986571680375E-2</v>
      </c>
      <c r="F26">
        <f>'Plate 3'!N33</f>
        <v>-4.2158634474932698E-2</v>
      </c>
      <c r="G26">
        <f t="shared" si="0"/>
        <v>-3.1517535872764485E-2</v>
      </c>
      <c r="H26">
        <f t="shared" si="1"/>
        <v>9.2154617136527492E-3</v>
      </c>
      <c r="I26" s="7">
        <f t="shared" si="2"/>
        <v>-1.2607014349105794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-1.8849051313770026E-2</v>
      </c>
      <c r="E27">
        <f>'Plate 2'!N34</f>
        <v>-1.8849051313770026E-2</v>
      </c>
      <c r="F27">
        <f>'Plate 3'!N34</f>
        <v>-3.0660825072678324E-2</v>
      </c>
      <c r="G27">
        <f t="shared" si="0"/>
        <v>-2.2786309233406122E-2</v>
      </c>
      <c r="H27">
        <f t="shared" si="1"/>
        <v>6.8195307593126673E-3</v>
      </c>
      <c r="I27" s="7">
        <f t="shared" si="2"/>
        <v>-0.91145236933624485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4.3129185209473786E-2</v>
      </c>
      <c r="E28">
        <f>'Plate 2'!N35</f>
        <v>4.3129185209473786E-2</v>
      </c>
      <c r="F28">
        <f>'Plate 3'!N35</f>
        <v>5.4353280810657024E-2</v>
      </c>
      <c r="G28">
        <f t="shared" si="0"/>
        <v>4.6870550409868199E-2</v>
      </c>
      <c r="H28">
        <f t="shared" si="1"/>
        <v>6.4802346167532367E-3</v>
      </c>
      <c r="I28" s="7">
        <f t="shared" si="2"/>
        <v>1.874822016394728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0.31691964242813331</v>
      </c>
      <c r="E29">
        <f>'Plate 2'!N36</f>
        <v>0.31691964242813331</v>
      </c>
      <c r="F29">
        <f>'Plate 3'!N36</f>
        <v>0.35503841760294558</v>
      </c>
      <c r="G29">
        <f t="shared" si="0"/>
        <v>0.32962590081973736</v>
      </c>
      <c r="H29">
        <f t="shared" si="1"/>
        <v>2.2007885108356686E-2</v>
      </c>
      <c r="I29" s="7">
        <f t="shared" si="2"/>
        <v>13.185036032789494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0.77472795654054771</v>
      </c>
      <c r="E30">
        <f>'Plate 2'!N37</f>
        <v>0.77472795654054771</v>
      </c>
      <c r="F30">
        <f>'Plate 3'!N37</f>
        <v>0.85501891736764324</v>
      </c>
      <c r="G30">
        <f t="shared" si="0"/>
        <v>0.80149161014957959</v>
      </c>
      <c r="H30">
        <f t="shared" si="1"/>
        <v>4.6356007847017301E-2</v>
      </c>
      <c r="I30" s="7">
        <f t="shared" si="2"/>
        <v>32.059664405983185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1.7353906226508269</v>
      </c>
      <c r="E31">
        <f>'Plate 2'!N38</f>
        <v>1.7353906226508269</v>
      </c>
      <c r="F31">
        <f>'Plate 3'!N38</f>
        <v>1.8563735907639785</v>
      </c>
      <c r="G31">
        <f t="shared" si="0"/>
        <v>1.7757182786885439</v>
      </c>
      <c r="H31">
        <f t="shared" si="1"/>
        <v>6.9849549207487968E-2</v>
      </c>
      <c r="I31" s="7">
        <f t="shared" si="2"/>
        <v>71.028731147541762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4.0717145592203217</v>
      </c>
      <c r="E32">
        <f>'Plate 2'!N39</f>
        <v>4.0717145592203217</v>
      </c>
      <c r="F32">
        <f>'Plate 3'!N39</f>
        <v>4.3332804707829577</v>
      </c>
      <c r="G32">
        <f t="shared" si="0"/>
        <v>4.1589031964078673</v>
      </c>
      <c r="H32">
        <f t="shared" si="1"/>
        <v>0.15101514945151778</v>
      </c>
      <c r="I32" s="7">
        <f t="shared" si="2"/>
        <v>166.35612785631469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9.3571163377798356</v>
      </c>
      <c r="E33">
        <f>'Plate 2'!N40</f>
        <v>9.3571163377798356</v>
      </c>
      <c r="F33">
        <f>'Plate 3'!N40</f>
        <v>9.9612839639531057</v>
      </c>
      <c r="G33">
        <f t="shared" si="0"/>
        <v>9.558505546504259</v>
      </c>
      <c r="H33">
        <f t="shared" si="1"/>
        <v>0.34881634160679464</v>
      </c>
      <c r="I33" s="7">
        <f t="shared" si="2"/>
        <v>382.34022186017035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8.567053559831475</v>
      </c>
      <c r="E34">
        <f>'Plate 2'!N41</f>
        <v>8.567053559831475</v>
      </c>
      <c r="F34">
        <f>'Plate 3'!N41</f>
        <v>9.023341451502537</v>
      </c>
      <c r="G34">
        <f t="shared" si="0"/>
        <v>8.7191495237218302</v>
      </c>
      <c r="H34">
        <f t="shared" si="1"/>
        <v>0.26343793708425445</v>
      </c>
      <c r="I34" s="7">
        <f t="shared" si="2"/>
        <v>348.76598094887322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5.1179966448575565</v>
      </c>
      <c r="E35">
        <f>'Plate 2'!N42</f>
        <v>5.1179966448575565</v>
      </c>
      <c r="F35">
        <f>'Plate 3'!N42</f>
        <v>5.3740064309203461</v>
      </c>
      <c r="G35">
        <f t="shared" si="0"/>
        <v>5.20333324021182</v>
      </c>
      <c r="H35">
        <f t="shared" si="1"/>
        <v>0.14780731889853013</v>
      </c>
      <c r="I35" s="7">
        <f t="shared" si="2"/>
        <v>208.13332960847279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2.377536269102992</v>
      </c>
      <c r="E36">
        <f>'Plate 2'!N43</f>
        <v>2.377536269102992</v>
      </c>
      <c r="F36">
        <f>'Plate 3'!N43</f>
        <v>2.4751647876853045</v>
      </c>
      <c r="G36">
        <f t="shared" si="0"/>
        <v>2.4100791086304292</v>
      </c>
      <c r="H36">
        <f t="shared" si="1"/>
        <v>5.6365851484082491E-2</v>
      </c>
      <c r="I36" s="7">
        <f t="shared" si="2"/>
        <v>96.403164345217164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1.1280677998122366</v>
      </c>
      <c r="E37">
        <f>'Plate 2'!N44</f>
        <v>1.1280677998122366</v>
      </c>
      <c r="F37">
        <f>'Plate 3'!N44</f>
        <v>1.2177225412387584</v>
      </c>
      <c r="G37">
        <f t="shared" si="0"/>
        <v>1.1579527136210772</v>
      </c>
      <c r="H37">
        <f t="shared" si="1"/>
        <v>5.1762189096728681E-2</v>
      </c>
      <c r="I37" s="7">
        <f t="shared" si="2"/>
        <v>46.318108544843085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0.59933593668868756</v>
      </c>
      <c r="E38">
        <f>'Plate 2'!N45</f>
        <v>0.59933593668868756</v>
      </c>
      <c r="F38">
        <f>'Plate 3'!N45</f>
        <v>0.65014885892747443</v>
      </c>
      <c r="G38">
        <f t="shared" si="0"/>
        <v>0.61627357743494982</v>
      </c>
      <c r="H38">
        <f t="shared" si="1"/>
        <v>2.9336854332875115E-2</v>
      </c>
      <c r="I38" s="7">
        <f t="shared" si="2"/>
        <v>24.650943097397992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0.37059151735547846</v>
      </c>
      <c r="E39">
        <f>'Plate 2'!N46</f>
        <v>0.37059151735547846</v>
      </c>
      <c r="F39">
        <f>'Plate 3'!N46</f>
        <v>0.4006812367452281</v>
      </c>
      <c r="G39">
        <f t="shared" si="0"/>
        <v>0.38062142381872838</v>
      </c>
      <c r="H39">
        <f t="shared" si="1"/>
        <v>1.7372307589512255E-2</v>
      </c>
      <c r="I39" s="7">
        <f t="shared" si="2"/>
        <v>15.224856952749136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0.2536635041209051</v>
      </c>
      <c r="E40">
        <f>'Plate 2'!N47</f>
        <v>0.2536635041209051</v>
      </c>
      <c r="F40">
        <f>'Plate 3'!N47</f>
        <v>0.26061701311776575</v>
      </c>
      <c r="G40">
        <f t="shared" si="0"/>
        <v>0.25598134045319199</v>
      </c>
      <c r="H40">
        <f t="shared" si="1"/>
        <v>4.0146102911499792E-3</v>
      </c>
      <c r="I40" s="7">
        <f t="shared" si="2"/>
        <v>10.23925361812768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0.13130440830439799</v>
      </c>
      <c r="E41">
        <f>'Plate 2'!N48</f>
        <v>0.13130440830439799</v>
      </c>
      <c r="F41">
        <f>'Plate 3'!N48</f>
        <v>0.11985595255683344</v>
      </c>
      <c r="G41">
        <f t="shared" si="0"/>
        <v>0.12748825638854314</v>
      </c>
      <c r="H41">
        <f t="shared" si="1"/>
        <v>6.6097690076619099E-3</v>
      </c>
      <c r="I41" s="7">
        <f t="shared" si="2"/>
        <v>5.0995302555417252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0.16389090379600041</v>
      </c>
      <c r="E42">
        <f>'Plate 2'!N49</f>
        <v>0.16389090379600041</v>
      </c>
      <c r="F42">
        <f>'Plate 3'!N49</f>
        <v>0.13030850655888288</v>
      </c>
      <c r="G42">
        <f t="shared" si="0"/>
        <v>0.15269677138362789</v>
      </c>
      <c r="H42">
        <f t="shared" si="1"/>
        <v>1.9388806084882866E-2</v>
      </c>
      <c r="I42" s="7">
        <f t="shared" si="2"/>
        <v>6.1078708553451158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0.13290178553437848</v>
      </c>
      <c r="E43">
        <f>'Plate 2'!N50</f>
        <v>0.13290178553437848</v>
      </c>
      <c r="F43">
        <f>'Plate 3'!N50</f>
        <v>9.9996099952939538E-2</v>
      </c>
      <c r="G43">
        <f t="shared" si="0"/>
        <v>0.12193322367389885</v>
      </c>
      <c r="H43">
        <f t="shared" si="1"/>
        <v>1.8998106428312872E-2</v>
      </c>
      <c r="I43" s="7">
        <f t="shared" si="2"/>
        <v>4.877328946955954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7.2840401687111284E-2</v>
      </c>
      <c r="E44">
        <f>'Plate 2'!N51</f>
        <v>7.2840401687111284E-2</v>
      </c>
      <c r="F44">
        <f>'Plate 3'!N51</f>
        <v>9.895084455273459E-2</v>
      </c>
      <c r="G44">
        <f t="shared" si="0"/>
        <v>8.1543882642319057E-2</v>
      </c>
      <c r="H44">
        <f t="shared" si="1"/>
        <v>1.5074871217127982E-2</v>
      </c>
      <c r="I44" s="7">
        <f t="shared" si="2"/>
        <v>3.2617553056927622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1.6293247745801209E-2</v>
      </c>
      <c r="E45">
        <f>'Plate 2'!N52</f>
        <v>1.6293247745801209E-2</v>
      </c>
      <c r="F45">
        <f>'Plate 3'!N52</f>
        <v>2.3344037271243723E-2</v>
      </c>
      <c r="G45">
        <f t="shared" si="0"/>
        <v>1.8643510920948712E-2</v>
      </c>
      <c r="H45">
        <f t="shared" si="1"/>
        <v>4.0707752305136295E-3</v>
      </c>
      <c r="I45" s="7">
        <f t="shared" si="2"/>
        <v>0.74574043683794844</v>
      </c>
      <c r="J45">
        <f>SUM(I24:I45)</f>
        <v>1432.3521142497091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-1.5015345961816801E-2</v>
      </c>
      <c r="E46" s="6">
        <f>'Plate 2'!N53</f>
        <v>-1.5015345961816801E-2</v>
      </c>
      <c r="F46" s="6">
        <f>'Plate 3'!N53</f>
        <v>-1.7420923336749047E-2</v>
      </c>
      <c r="G46" s="6">
        <f t="shared" si="0"/>
        <v>-1.5817205086794215E-2</v>
      </c>
      <c r="H46" s="6">
        <f t="shared" si="1"/>
        <v>1.3888607449736054E-3</v>
      </c>
      <c r="I46" s="7">
        <f t="shared" si="2"/>
        <v>-0.63268820347176857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-1.2779017839844085E-2</v>
      </c>
      <c r="E47" s="6">
        <f>'Plate 2'!N54</f>
        <v>-1.2779017839844085E-2</v>
      </c>
      <c r="F47" s="6">
        <f>'Plate 3'!N54</f>
        <v>-1.2891483269194296E-2</v>
      </c>
      <c r="G47" s="6">
        <f t="shared" si="0"/>
        <v>-1.2816506316294156E-2</v>
      </c>
      <c r="H47" s="6">
        <f t="shared" si="1"/>
        <v>6.4931945909870998E-5</v>
      </c>
      <c r="I47" s="7">
        <f t="shared" si="2"/>
        <v>-0.51266025265176629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-4.47265624394543E-3</v>
      </c>
      <c r="E48" s="6">
        <f>'Plate 2'!N55</f>
        <v>-4.47265624394543E-3</v>
      </c>
      <c r="F48" s="6">
        <f>'Plate 3'!N55</f>
        <v>3.8326031340847905E-3</v>
      </c>
      <c r="G48" s="6">
        <f t="shared" si="0"/>
        <v>-1.7042364512686898E-3</v>
      </c>
      <c r="H48" s="6">
        <f t="shared" si="1"/>
        <v>4.7950437375954115E-3</v>
      </c>
      <c r="I48" s="7">
        <f t="shared" si="2"/>
        <v>-6.8169458050747589E-2</v>
      </c>
    </row>
    <row r="49" spans="1:10" x14ac:dyDescent="0.2">
      <c r="A49" s="6">
        <v>48</v>
      </c>
      <c r="B49" s="6" t="s">
        <v>25</v>
      </c>
      <c r="C49" s="6" t="s">
        <v>34</v>
      </c>
      <c r="D49" s="6">
        <f>'Plate 1'!N56</f>
        <v>9.9676339150783874E-2</v>
      </c>
      <c r="E49" s="6">
        <f>'Plate 2'!N56</f>
        <v>9.9676339150783874E-2</v>
      </c>
      <c r="F49" s="6">
        <f>'Plate 3'!N56</f>
        <v>0.11044865395498896</v>
      </c>
      <c r="G49" s="6">
        <f t="shared" si="0"/>
        <v>0.10326711075218557</v>
      </c>
      <c r="H49" s="6">
        <f t="shared" si="1"/>
        <v>6.2193988520031947E-3</v>
      </c>
      <c r="I49" s="7">
        <f t="shared" si="2"/>
        <v>4.130684430087423</v>
      </c>
    </row>
    <row r="50" spans="1:10" x14ac:dyDescent="0.2">
      <c r="A50" s="6">
        <v>49</v>
      </c>
      <c r="B50" s="6" t="s">
        <v>34</v>
      </c>
      <c r="C50" s="6" t="s">
        <v>41</v>
      </c>
      <c r="D50" s="6">
        <f>'Plate 1'!N57</f>
        <v>0.47090680739825458</v>
      </c>
      <c r="E50" s="6">
        <f>'Plate 2'!N57</f>
        <v>0.47090680739825458</v>
      </c>
      <c r="F50" s="6">
        <f>'Plate 3'!N57</f>
        <v>0.51565933076777182</v>
      </c>
      <c r="G50" s="6">
        <f t="shared" si="0"/>
        <v>0.48582431518809366</v>
      </c>
      <c r="H50" s="6">
        <f t="shared" si="1"/>
        <v>2.5837881414305795E-2</v>
      </c>
      <c r="I50" s="7">
        <f t="shared" si="2"/>
        <v>19.432972607523745</v>
      </c>
    </row>
    <row r="51" spans="1:10" x14ac:dyDescent="0.2">
      <c r="A51" s="6">
        <v>50</v>
      </c>
      <c r="B51" s="6" t="s">
        <v>35</v>
      </c>
      <c r="C51" s="6" t="s">
        <v>42</v>
      </c>
      <c r="D51" s="6">
        <f>'Plate 1'!N58</f>
        <v>1.4564885582962297</v>
      </c>
      <c r="E51" s="6">
        <f>'Plate 2'!N58</f>
        <v>1.4564885582962297</v>
      </c>
      <c r="F51" s="6">
        <f>'Plate 3'!N58</f>
        <v>1.4856563421579587</v>
      </c>
      <c r="G51" s="6">
        <f t="shared" si="0"/>
        <v>1.466211152916806</v>
      </c>
      <c r="H51" s="6">
        <f t="shared" si="1"/>
        <v>1.6840027864234074E-2</v>
      </c>
      <c r="I51" s="7">
        <f t="shared" si="2"/>
        <v>58.64844611667224</v>
      </c>
    </row>
    <row r="52" spans="1:10" x14ac:dyDescent="0.2">
      <c r="A52" s="6">
        <v>51</v>
      </c>
      <c r="B52" s="6" t="s">
        <v>36</v>
      </c>
      <c r="C52" s="6" t="s">
        <v>43</v>
      </c>
      <c r="D52" s="6">
        <f>'Plate 1'!N59</f>
        <v>1.7500864931666475</v>
      </c>
      <c r="E52" s="6">
        <f>'Plate 2'!N59</f>
        <v>1.7500864931666475</v>
      </c>
      <c r="F52" s="6">
        <f>'Plate 3'!N59</f>
        <v>1.881808138835632</v>
      </c>
      <c r="G52" s="6">
        <f t="shared" si="0"/>
        <v>1.7939937083896424</v>
      </c>
      <c r="H52" s="6">
        <f t="shared" si="1"/>
        <v>7.6049527585088691E-2</v>
      </c>
      <c r="I52" s="7">
        <f t="shared" si="2"/>
        <v>71.759748335585698</v>
      </c>
    </row>
    <row r="53" spans="1:10" x14ac:dyDescent="0.2">
      <c r="A53" s="6">
        <v>52</v>
      </c>
      <c r="B53" s="6" t="s">
        <v>37</v>
      </c>
      <c r="C53" s="6" t="s">
        <v>44</v>
      </c>
      <c r="D53" s="6">
        <f>'Plate 1'!N60</f>
        <v>2.8171344827936289</v>
      </c>
      <c r="E53" s="6">
        <f>'Plate 2'!N60</f>
        <v>2.8171344827936289</v>
      </c>
      <c r="F53" s="6">
        <f>'Plate 3'!N60</f>
        <v>3.0887297076056059</v>
      </c>
      <c r="G53" s="6">
        <f t="shared" si="0"/>
        <v>2.9076662243976212</v>
      </c>
      <c r="H53" s="6">
        <f t="shared" si="1"/>
        <v>0.15680557615581189</v>
      </c>
      <c r="I53" s="7">
        <f t="shared" si="2"/>
        <v>116.30664897590485</v>
      </c>
    </row>
    <row r="54" spans="1:10" x14ac:dyDescent="0.2">
      <c r="A54" s="6">
        <v>53</v>
      </c>
      <c r="B54" s="6" t="s">
        <v>38</v>
      </c>
      <c r="C54" s="6" t="s">
        <v>45</v>
      </c>
      <c r="D54" s="6">
        <f>'Plate 1'!N61</f>
        <v>5.3697432963024845</v>
      </c>
      <c r="E54" s="6">
        <f>'Plate 2'!N61</f>
        <v>5.3697432963024845</v>
      </c>
      <c r="F54" s="6">
        <f>'Plate 3'!N61</f>
        <v>5.4680794169387914</v>
      </c>
      <c r="G54" s="6">
        <f t="shared" si="0"/>
        <v>5.4025220031812538</v>
      </c>
      <c r="H54" s="6">
        <f t="shared" si="1"/>
        <v>5.6774385720435312E-2</v>
      </c>
      <c r="I54" s="7">
        <f t="shared" si="2"/>
        <v>216.10088012725015</v>
      </c>
    </row>
    <row r="55" spans="1:10" x14ac:dyDescent="0.2">
      <c r="A55" s="6">
        <v>54</v>
      </c>
      <c r="B55" s="6" t="s">
        <v>30</v>
      </c>
      <c r="C55" s="6" t="s">
        <v>46</v>
      </c>
      <c r="D55" s="6">
        <f>'Plate 1'!N62</f>
        <v>9.3785211926615748</v>
      </c>
      <c r="E55" s="6">
        <f>'Plate 2'!N62</f>
        <v>9.3785211926615748</v>
      </c>
      <c r="F55" s="6">
        <f>'Plate 3'!N62</f>
        <v>10.105877627648121</v>
      </c>
      <c r="G55" s="6">
        <f t="shared" si="0"/>
        <v>9.620973337657091</v>
      </c>
      <c r="H55" s="6">
        <f t="shared" si="1"/>
        <v>0.41993943353628921</v>
      </c>
      <c r="I55" s="7">
        <f t="shared" si="2"/>
        <v>384.83893350628364</v>
      </c>
    </row>
    <row r="56" spans="1:10" x14ac:dyDescent="0.2">
      <c r="A56" s="5">
        <v>55</v>
      </c>
      <c r="B56" s="5" t="s">
        <v>39</v>
      </c>
      <c r="C56" s="5" t="s">
        <v>47</v>
      </c>
      <c r="D56" s="5">
        <f>'Plate 1'!N63</f>
        <v>5.5339536755444811</v>
      </c>
      <c r="E56" s="5">
        <f>'Plate 2'!N63</f>
        <v>5.5339536755444811</v>
      </c>
      <c r="F56" s="5">
        <f>'Plate 3'!N63</f>
        <v>5.6527412043083309</v>
      </c>
      <c r="G56" s="5">
        <f t="shared" si="0"/>
        <v>5.5735495184657644</v>
      </c>
      <c r="H56" s="5">
        <f t="shared" si="1"/>
        <v>6.8582011708179097E-2</v>
      </c>
      <c r="I56" s="5">
        <f>G56*40</f>
        <v>222.94198073863058</v>
      </c>
      <c r="J56" t="s">
        <v>125</v>
      </c>
    </row>
    <row r="57" spans="1:10" x14ac:dyDescent="0.2">
      <c r="A57" s="6">
        <v>56</v>
      </c>
      <c r="B57" s="6" t="s">
        <v>40</v>
      </c>
      <c r="C57" s="6" t="s">
        <v>48</v>
      </c>
      <c r="D57" s="6">
        <f>'Plate 1'!N64</f>
        <v>9.4708495965544479</v>
      </c>
      <c r="E57" s="6">
        <f>'Plate 2'!N64</f>
        <v>9.4708495965544479</v>
      </c>
      <c r="F57" s="6">
        <f>'Plate 3'!N64</f>
        <v>9.7438708407104766</v>
      </c>
      <c r="G57" s="6">
        <f t="shared" si="0"/>
        <v>9.561856677939792</v>
      </c>
      <c r="H57" s="6">
        <f t="shared" si="1"/>
        <v>0.15762888880796971</v>
      </c>
      <c r="I57" s="7">
        <f>G57*40</f>
        <v>382.47426711759169</v>
      </c>
    </row>
    <row r="58" spans="1:10" x14ac:dyDescent="0.2">
      <c r="A58" s="6">
        <v>57</v>
      </c>
      <c r="B58" s="6" t="s">
        <v>48</v>
      </c>
      <c r="C58" s="6" t="s">
        <v>56</v>
      </c>
      <c r="D58" s="6">
        <f>'Plate 1'!N65</f>
        <v>5.1703906180009174</v>
      </c>
      <c r="E58" s="6">
        <f>'Plate 2'!N65</f>
        <v>5.1703906180009174</v>
      </c>
      <c r="F58" s="6">
        <f>'Plate 3'!N65</f>
        <v>5.1437018244085237</v>
      </c>
      <c r="G58" s="6">
        <f t="shared" si="0"/>
        <v>5.1614943534701192</v>
      </c>
      <c r="H58" s="6">
        <f t="shared" si="1"/>
        <v>1.5408782164914817E-2</v>
      </c>
      <c r="I58" s="7">
        <f t="shared" si="2"/>
        <v>206.45977413880476</v>
      </c>
    </row>
    <row r="59" spans="1:10" x14ac:dyDescent="0.2">
      <c r="A59" s="6">
        <v>58</v>
      </c>
      <c r="B59" s="6" t="s">
        <v>47</v>
      </c>
      <c r="C59" s="6" t="s">
        <v>55</v>
      </c>
      <c r="D59" s="6">
        <f>'Plate 1'!N66</f>
        <v>2.2960700303739863</v>
      </c>
      <c r="E59" s="6">
        <f>'Plate 2'!N66</f>
        <v>2.2960700303739863</v>
      </c>
      <c r="F59" s="6">
        <f>'Plate 3'!N66</f>
        <v>2.3880601710015594</v>
      </c>
      <c r="G59" s="6">
        <f t="shared" si="0"/>
        <v>2.3267334105831772</v>
      </c>
      <c r="H59" s="6">
        <f t="shared" si="1"/>
        <v>5.3110532454120896E-2</v>
      </c>
      <c r="I59" s="7">
        <f t="shared" si="2"/>
        <v>93.069336423327087</v>
      </c>
    </row>
    <row r="60" spans="1:10" x14ac:dyDescent="0.2">
      <c r="A60" s="6">
        <v>59</v>
      </c>
      <c r="B60" s="6" t="s">
        <v>46</v>
      </c>
      <c r="C60" s="6" t="s">
        <v>54</v>
      </c>
      <c r="D60" s="6">
        <f>'Plate 1'!N67</f>
        <v>0.70029017762345591</v>
      </c>
      <c r="E60" s="6">
        <f>'Plate 2'!N67</f>
        <v>0.70029017762345591</v>
      </c>
      <c r="F60" s="6">
        <f>'Plate 3'!N67</f>
        <v>0.73516296481080978</v>
      </c>
      <c r="G60" s="6">
        <f t="shared" si="0"/>
        <v>0.71191444001924042</v>
      </c>
      <c r="H60" s="6">
        <f t="shared" si="1"/>
        <v>2.0133813070011289E-2</v>
      </c>
      <c r="I60" s="7">
        <f t="shared" si="2"/>
        <v>28.476577600769616</v>
      </c>
    </row>
    <row r="61" spans="1:10" x14ac:dyDescent="0.2">
      <c r="A61" s="6">
        <v>60</v>
      </c>
      <c r="B61" s="6" t="s">
        <v>45</v>
      </c>
      <c r="C61" s="6" t="s">
        <v>53</v>
      </c>
      <c r="D61" s="6">
        <f>'Plate 1'!N68</f>
        <v>0.64917410626407956</v>
      </c>
      <c r="E61" s="6">
        <f>'Plate 2'!N68</f>
        <v>0.64917410626407956</v>
      </c>
      <c r="F61" s="6">
        <f>'Plate 3'!N68</f>
        <v>0.66687294533075359</v>
      </c>
      <c r="G61" s="6">
        <f t="shared" si="0"/>
        <v>0.6550737192863042</v>
      </c>
      <c r="H61" s="6">
        <f t="shared" si="1"/>
        <v>1.0218429499488112E-2</v>
      </c>
      <c r="I61" s="7">
        <f t="shared" si="2"/>
        <v>26.202948771452167</v>
      </c>
    </row>
    <row r="62" spans="1:10" x14ac:dyDescent="0.2">
      <c r="A62" s="6">
        <v>61</v>
      </c>
      <c r="B62" s="6" t="s">
        <v>44</v>
      </c>
      <c r="C62" s="6" t="s">
        <v>52</v>
      </c>
      <c r="D62" s="6">
        <f>'Plate 1'!N69</f>
        <v>0.44854352617852739</v>
      </c>
      <c r="E62" s="6">
        <f>'Plate 2'!N69</f>
        <v>0.44854352617852739</v>
      </c>
      <c r="F62" s="6">
        <f>'Plate 3'!N69</f>
        <v>0.46304814229078967</v>
      </c>
      <c r="G62" s="6">
        <f t="shared" si="0"/>
        <v>0.45337839821594811</v>
      </c>
      <c r="H62" s="6">
        <f t="shared" si="1"/>
        <v>8.3742440169068105E-3</v>
      </c>
      <c r="I62" s="7">
        <f t="shared" si="2"/>
        <v>18.135135928637926</v>
      </c>
    </row>
    <row r="63" spans="1:10" x14ac:dyDescent="0.2">
      <c r="A63" s="6">
        <v>62</v>
      </c>
      <c r="B63" s="6" t="s">
        <v>43</v>
      </c>
      <c r="C63" s="6" t="s">
        <v>51</v>
      </c>
      <c r="D63" s="6">
        <f>'Plate 1'!N70</f>
        <v>0.34503348167579029</v>
      </c>
      <c r="E63" s="6">
        <f>'Plate 2'!N70</f>
        <v>0.34503348167579029</v>
      </c>
      <c r="F63" s="6">
        <f>'Plate 3'!N70</f>
        <v>0.37559510714030947</v>
      </c>
      <c r="G63" s="6">
        <f t="shared" si="0"/>
        <v>0.35522069016396335</v>
      </c>
      <c r="H63" s="6">
        <f t="shared" si="1"/>
        <v>1.7644762688812671E-2</v>
      </c>
      <c r="I63" s="7">
        <f t="shared" si="2"/>
        <v>14.208827606558534</v>
      </c>
    </row>
    <row r="64" spans="1:10" x14ac:dyDescent="0.2">
      <c r="A64" s="6">
        <v>63</v>
      </c>
      <c r="B64" s="6" t="s">
        <v>42</v>
      </c>
      <c r="C64" s="6" t="s">
        <v>50</v>
      </c>
      <c r="D64" s="6">
        <f>'Plate 1'!N71</f>
        <v>0.30925223172422689</v>
      </c>
      <c r="E64" s="6">
        <f>'Plate 2'!N71</f>
        <v>0.30925223172422689</v>
      </c>
      <c r="F64" s="6">
        <f>'Plate 3'!N71</f>
        <v>0.32054498939618248</v>
      </c>
      <c r="G64" s="6">
        <f t="shared" si="0"/>
        <v>0.31301648428154544</v>
      </c>
      <c r="H64" s="6">
        <f t="shared" si="1"/>
        <v>6.5198766817967709E-3</v>
      </c>
      <c r="I64" s="7">
        <f t="shared" si="2"/>
        <v>12.520659371261818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0.15782087032207445</v>
      </c>
      <c r="E65" s="6">
        <f>'Plate 2'!N72</f>
        <v>0.15782087032207445</v>
      </c>
      <c r="F65" s="6">
        <f>'Plate 3'!N72</f>
        <v>0.17804183650157526</v>
      </c>
      <c r="G65" s="6">
        <f t="shared" si="0"/>
        <v>0.16456119238190806</v>
      </c>
      <c r="H65" s="6">
        <f t="shared" si="1"/>
        <v>1.1674580267009111E-2</v>
      </c>
      <c r="I65" s="7">
        <f t="shared" si="2"/>
        <v>6.582447695276322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0.22459123853525981</v>
      </c>
      <c r="E66" s="6">
        <f>'Plate 2'!N73</f>
        <v>0.22459123853525981</v>
      </c>
      <c r="F66" s="6">
        <f>'Plate 3'!N73</f>
        <v>0.22647200337773762</v>
      </c>
      <c r="G66" s="6">
        <f t="shared" si="0"/>
        <v>0.22521816014941909</v>
      </c>
      <c r="H66" s="6">
        <f t="shared" si="1"/>
        <v>1.0858600880869517E-3</v>
      </c>
      <c r="I66" s="7">
        <f t="shared" si="2"/>
        <v>9.0087264059767627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0.20318638365352096</v>
      </c>
      <c r="E67" s="6">
        <f>'Plate 2'!N74</f>
        <v>0.20318638365352096</v>
      </c>
      <c r="F67" s="6">
        <f>'Plate 3'!N74</f>
        <v>0.2341372096459072</v>
      </c>
      <c r="G67" s="6">
        <f t="shared" ref="G67:G73" si="3">AVERAGE(D67:F67)</f>
        <v>0.21350332565098304</v>
      </c>
      <c r="H67" s="6">
        <f t="shared" ref="H67:H73" si="4">STDEV(D67:F67)</f>
        <v>1.7869467718345463E-2</v>
      </c>
      <c r="I67" s="7">
        <f t="shared" ref="I67:I89" si="5">G67*40</f>
        <v>8.5401330260393209</v>
      </c>
      <c r="J67">
        <f>SUM(I46:I67)</f>
        <v>1898.6256110094603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-6.0700334739259409E-3</v>
      </c>
      <c r="E68">
        <f>'Plate 2'!N75</f>
        <v>-6.0700334739259409E-3</v>
      </c>
      <c r="F68">
        <f>'Plate 3'!N75</f>
        <v>-2.7176640405328512E-2</v>
      </c>
      <c r="G68">
        <f t="shared" si="3"/>
        <v>-1.3105569117726798E-2</v>
      </c>
      <c r="H68">
        <f t="shared" si="4"/>
        <v>1.2185905193524898E-2</v>
      </c>
      <c r="I68" s="7">
        <f t="shared" si="5"/>
        <v>-0.52422276470907192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-2.3321707557715458E-2</v>
      </c>
      <c r="E69">
        <f>'Plate 2'!N76</f>
        <v>-2.3321707557715458E-2</v>
      </c>
      <c r="F69">
        <f>'Plate 3'!N76</f>
        <v>-4.8778585342897337E-3</v>
      </c>
      <c r="G69">
        <f t="shared" si="3"/>
        <v>-1.7173757883240218E-2</v>
      </c>
      <c r="H69">
        <f t="shared" si="4"/>
        <v>1.0648561198567661E-2</v>
      </c>
      <c r="I69" s="7">
        <f t="shared" si="5"/>
        <v>-0.68695031532960871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-1.9488002205762231E-2</v>
      </c>
      <c r="E70">
        <f>'Plate 2'!N77</f>
        <v>-1.9488002205762231E-2</v>
      </c>
      <c r="F70">
        <f>'Plate 3'!N77</f>
        <v>-2.4737711138183648E-2</v>
      </c>
      <c r="G70">
        <f t="shared" si="3"/>
        <v>-2.1237905183236039E-2</v>
      </c>
      <c r="H70">
        <f t="shared" si="4"/>
        <v>3.0309208653006878E-3</v>
      </c>
      <c r="I70" s="7">
        <f t="shared" si="5"/>
        <v>-0.84951620732944155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-1.6932198637793414E-2</v>
      </c>
      <c r="E71">
        <f>'Plate 2'!N78</f>
        <v>-1.6932198637793414E-2</v>
      </c>
      <c r="F71">
        <f>'Plate 3'!N78</f>
        <v>2.0905108004098858E-3</v>
      </c>
      <c r="G71">
        <f t="shared" si="3"/>
        <v>-1.0591295491725647E-2</v>
      </c>
      <c r="H71">
        <f t="shared" si="4"/>
        <v>1.0982766414862712E-2</v>
      </c>
      <c r="I71" s="7">
        <f t="shared" si="5"/>
        <v>-0.42365181966902588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2.6516462017676476E-2</v>
      </c>
      <c r="E72">
        <f>'Plate 2'!N79</f>
        <v>2.6516462017676476E-2</v>
      </c>
      <c r="F72">
        <f>'Plate 3'!N79</f>
        <v>2.2298781871038779E-2</v>
      </c>
      <c r="G72">
        <f t="shared" si="3"/>
        <v>2.5110568635463914E-2</v>
      </c>
      <c r="H72">
        <f t="shared" si="4"/>
        <v>2.4350787680170144E-3</v>
      </c>
      <c r="I72" s="7">
        <f t="shared" si="5"/>
        <v>1.0044227454185566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0.12331752215449543</v>
      </c>
      <c r="E73">
        <f>'Plate 2'!N80</f>
        <v>0.12331752215449543</v>
      </c>
      <c r="F73">
        <f>'Plate 3'!N80</f>
        <v>0.1296116696254129</v>
      </c>
      <c r="G73">
        <f t="shared" si="3"/>
        <v>0.12541557131146794</v>
      </c>
      <c r="H73">
        <f t="shared" si="4"/>
        <v>3.6339277366534044E-3</v>
      </c>
      <c r="I73" s="7">
        <f t="shared" si="5"/>
        <v>5.0166228524587178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0.40349748829307702</v>
      </c>
      <c r="E74">
        <f>'Plate 2'!N81</f>
        <v>0.40349748829307702</v>
      </c>
      <c r="F74">
        <f>'Plate 3'!N81</f>
        <v>0.39545495974420336</v>
      </c>
      <c r="G74">
        <f t="shared" ref="G74:G89" si="6">AVERAGE(D74:F74)</f>
        <v>0.40081664544345247</v>
      </c>
      <c r="H74">
        <f t="shared" ref="H74:H89" si="7">STDEV(D74:F74)</f>
        <v>4.6433560226574588E-3</v>
      </c>
      <c r="I74" s="7">
        <f t="shared" si="5"/>
        <v>16.032665817738099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1.0993150096725874</v>
      </c>
      <c r="E75">
        <f>'Plate 2'!N82</f>
        <v>1.0993150096725874</v>
      </c>
      <c r="F75">
        <f>'Plate 3'!N82</f>
        <v>1.1501293586921721</v>
      </c>
      <c r="G75">
        <f t="shared" si="6"/>
        <v>1.1162531260124491</v>
      </c>
      <c r="H75">
        <f t="shared" si="7"/>
        <v>2.9337678085152825E-2</v>
      </c>
      <c r="I75" s="7">
        <f t="shared" si="5"/>
        <v>44.650125040497961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3.2937918482198132</v>
      </c>
      <c r="E76">
        <f>'Plate 2'!N83</f>
        <v>3.2937918482198132</v>
      </c>
      <c r="F76">
        <f>'Plate 3'!N83</f>
        <v>3.3392425851880576</v>
      </c>
      <c r="G76">
        <f t="shared" si="6"/>
        <v>3.3089420938758942</v>
      </c>
      <c r="H76">
        <f t="shared" si="7"/>
        <v>2.6240995223482791E-2</v>
      </c>
      <c r="I76" s="7">
        <f t="shared" si="5"/>
        <v>132.35768375503577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7.1766964188564382</v>
      </c>
      <c r="E77">
        <f>'Plate 2'!N84</f>
        <v>7.1766964188564382</v>
      </c>
      <c r="F77">
        <f>'Plate 3'!N84</f>
        <v>7.6091108950252488</v>
      </c>
      <c r="G77">
        <f t="shared" si="6"/>
        <v>7.3208345775793751</v>
      </c>
      <c r="H77">
        <f t="shared" si="7"/>
        <v>0.24965461421755386</v>
      </c>
      <c r="I77" s="7">
        <f t="shared" si="5"/>
        <v>292.83338310317498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8.2031710268419147</v>
      </c>
      <c r="E78">
        <f>'Plate 2'!N85</f>
        <v>8.2031710268419147</v>
      </c>
      <c r="F78">
        <f>'Plate 3'!N85</f>
        <v>8.9177706560818368</v>
      </c>
      <c r="G78">
        <f t="shared" si="6"/>
        <v>8.4413709032552209</v>
      </c>
      <c r="H78">
        <f t="shared" si="7"/>
        <v>0.41257428830447579</v>
      </c>
      <c r="I78" s="7">
        <f t="shared" si="5"/>
        <v>337.65483613020882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5.8994335857640223</v>
      </c>
      <c r="E79">
        <f>'Plate 2'!N86</f>
        <v>5.8994335857640223</v>
      </c>
      <c r="F79">
        <f>'Plate 3'!N86</f>
        <v>6.1945319200812259</v>
      </c>
      <c r="G79">
        <f t="shared" si="6"/>
        <v>5.9977996972030896</v>
      </c>
      <c r="H79">
        <f t="shared" si="7"/>
        <v>0.17037510275544765</v>
      </c>
      <c r="I79" s="7">
        <f t="shared" si="5"/>
        <v>239.91198788812358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2.274345700046251</v>
      </c>
      <c r="E80">
        <f>'Plate 2'!N87</f>
        <v>2.274345700046251</v>
      </c>
      <c r="F80">
        <f>'Plate 3'!N87</f>
        <v>2.3999063988705487</v>
      </c>
      <c r="G80">
        <f t="shared" si="6"/>
        <v>2.3161992663210169</v>
      </c>
      <c r="H80">
        <f t="shared" si="7"/>
        <v>7.2492503265845776E-2</v>
      </c>
      <c r="I80" s="7">
        <f t="shared" si="5"/>
        <v>92.647970652840684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0.80348074668019687</v>
      </c>
      <c r="E81">
        <f>'Plate 2'!N88</f>
        <v>0.80348074668019687</v>
      </c>
      <c r="F81">
        <f>'Plate 3'!N88</f>
        <v>0.84596003723253377</v>
      </c>
      <c r="G81">
        <f t="shared" si="6"/>
        <v>0.81764051019764261</v>
      </c>
      <c r="H81">
        <f t="shared" si="7"/>
        <v>2.4525429835376037E-2</v>
      </c>
      <c r="I81" s="7">
        <f t="shared" si="5"/>
        <v>32.705620407905705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0.51755022251368543</v>
      </c>
      <c r="E82">
        <f>'Plate 2'!N89</f>
        <v>0.51755022251368543</v>
      </c>
      <c r="F82">
        <f>'Plate 3'!N89</f>
        <v>0.53238341717105087</v>
      </c>
      <c r="G82">
        <f t="shared" si="6"/>
        <v>0.52249462073280728</v>
      </c>
      <c r="H82">
        <f t="shared" si="7"/>
        <v>8.5639489283720512E-3</v>
      </c>
      <c r="I82" s="7">
        <f t="shared" si="5"/>
        <v>20.899784829312292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0.21756277872334556</v>
      </c>
      <c r="E83">
        <f>'Plate 2'!N90</f>
        <v>0.21756277872334556</v>
      </c>
      <c r="F83">
        <f>'Plate 3'!N90</f>
        <v>0.25608757305021101</v>
      </c>
      <c r="G83">
        <f t="shared" si="6"/>
        <v>0.23040437683230072</v>
      </c>
      <c r="H83">
        <f t="shared" si="7"/>
        <v>2.2242300375090736E-2</v>
      </c>
      <c r="I83" s="7">
        <f t="shared" si="5"/>
        <v>9.2161750732920282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0.15814034576807057</v>
      </c>
      <c r="E84">
        <f>'Plate 2'!N91</f>
        <v>0.15814034576807057</v>
      </c>
      <c r="F84">
        <f>'Plate 3'!N91</f>
        <v>0.18396495043606995</v>
      </c>
      <c r="G84">
        <f t="shared" si="6"/>
        <v>0.16674854732407038</v>
      </c>
      <c r="H84">
        <f t="shared" si="7"/>
        <v>1.4909842456785108E-2</v>
      </c>
      <c r="I84" s="7">
        <f t="shared" si="5"/>
        <v>6.6699418929628154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0.13929129445430052</v>
      </c>
      <c r="E85">
        <f>'Plate 2'!N92</f>
        <v>0.13929129445430052</v>
      </c>
      <c r="F85">
        <f>'Plate 3'!N92</f>
        <v>0.2083542431075186</v>
      </c>
      <c r="G85">
        <f t="shared" si="6"/>
        <v>0.16231227733870654</v>
      </c>
      <c r="H85">
        <f t="shared" si="7"/>
        <v>3.987351199596479E-2</v>
      </c>
      <c r="I85" s="7">
        <f t="shared" si="5"/>
        <v>6.4924910935482618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0.1654882810259809</v>
      </c>
      <c r="E86">
        <f>'Plate 2'!N93</f>
        <v>0.1654882810259809</v>
      </c>
      <c r="F86">
        <f>'Plate 3'!N93</f>
        <v>0.21114159084139844</v>
      </c>
      <c r="G86">
        <f t="shared" si="6"/>
        <v>0.18070605096445344</v>
      </c>
      <c r="H86">
        <f t="shared" si="7"/>
        <v>2.635795071132855E-2</v>
      </c>
      <c r="I86" s="7">
        <f t="shared" si="5"/>
        <v>7.2282420385781379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0.12140066947851881</v>
      </c>
      <c r="E87">
        <f>'Plate 2'!N94</f>
        <v>0.12140066947851881</v>
      </c>
      <c r="F87">
        <f>'Plate 3'!N94</f>
        <v>0.13867054976052243</v>
      </c>
      <c r="G87">
        <f t="shared" si="6"/>
        <v>0.12715729623918667</v>
      </c>
      <c r="H87">
        <f t="shared" si="7"/>
        <v>9.9707700296873987E-3</v>
      </c>
      <c r="I87" s="7">
        <f t="shared" si="5"/>
        <v>5.0862918495674672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3.9934430749512764E-2</v>
      </c>
      <c r="E88">
        <f>'Plate 2'!N95</f>
        <v>3.9934430749512764E-2</v>
      </c>
      <c r="F88">
        <f>'Plate 3'!N95</f>
        <v>4.111337907472775E-2</v>
      </c>
      <c r="G88">
        <f t="shared" si="6"/>
        <v>4.0327413524584431E-2</v>
      </c>
      <c r="H88">
        <f t="shared" si="7"/>
        <v>6.806661329235306E-4</v>
      </c>
      <c r="I88" s="7">
        <f t="shared" si="5"/>
        <v>1.6130965409833773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3.6739676289551743E-2</v>
      </c>
      <c r="E89">
        <f>'Plate 2'!N96</f>
        <v>3.6739676289551743E-2</v>
      </c>
      <c r="F89">
        <f>'Plate 3'!N96</f>
        <v>3.9022868274317869E-2</v>
      </c>
      <c r="G89">
        <f t="shared" si="6"/>
        <v>3.7500740284473782E-2</v>
      </c>
      <c r="H89">
        <f t="shared" si="7"/>
        <v>1.3182015070163193E-3</v>
      </c>
      <c r="I89" s="7">
        <f t="shared" si="5"/>
        <v>1.5000296113789513</v>
      </c>
      <c r="J89">
        <f>SUM(I68:I89)</f>
        <v>1251.0370302159893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Plate 1</vt:lpstr>
      <vt:lpstr>Plate 2</vt:lpstr>
      <vt:lpstr>Plate 3</vt:lpstr>
      <vt:lpstr>Repeat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2023-03-11T00:33:12Z</dcterms:modified>
</cp:coreProperties>
</file>