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0AAF58BB-7859-41F8-88B6-340881356896}" xr6:coauthVersionLast="47" xr6:coauthVersionMax="47" xr10:uidLastSave="{00000000-0000-0000-0000-000000000000}"/>
  <bookViews>
    <workbookView xWindow="-120" yWindow="-120" windowWidth="19440" windowHeight="15000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69" i="6" l="1"/>
  <c r="O69" i="6" s="1"/>
  <c r="N60" i="6"/>
  <c r="O60" i="6" s="1"/>
  <c r="N50" i="6"/>
  <c r="O50" i="6" s="1"/>
  <c r="N10" i="6"/>
  <c r="O10" i="6" s="1"/>
  <c r="N44" i="6"/>
  <c r="O44" i="6" s="1"/>
  <c r="N26" i="6"/>
  <c r="O26" i="6" s="1"/>
  <c r="N49" i="6"/>
  <c r="O49" i="6" s="1"/>
  <c r="N41" i="6"/>
  <c r="O41" i="6" s="1"/>
  <c r="N33" i="6"/>
  <c r="O33" i="6" s="1"/>
  <c r="N17" i="6"/>
  <c r="O17" i="6" s="1"/>
  <c r="N20" i="6"/>
  <c r="O20" i="6" s="1"/>
  <c r="N42" i="6"/>
  <c r="O42" i="6" s="1"/>
  <c r="N88" i="6"/>
  <c r="O88" i="6" s="1"/>
  <c r="N72" i="6"/>
  <c r="O72" i="6" s="1"/>
  <c r="N48" i="6"/>
  <c r="O48" i="6" s="1"/>
  <c r="N40" i="6"/>
  <c r="O40" i="6" s="1"/>
  <c r="N32" i="6"/>
  <c r="O32" i="6" s="1"/>
  <c r="N24" i="6"/>
  <c r="O24" i="6" s="1"/>
  <c r="N45" i="6"/>
  <c r="O45" i="6" s="1"/>
  <c r="N76" i="6"/>
  <c r="O76" i="6" s="1"/>
  <c r="N73" i="6"/>
  <c r="O73" i="6" s="1"/>
  <c r="N87" i="6"/>
  <c r="O87" i="6" s="1"/>
  <c r="N63" i="6"/>
  <c r="O63" i="6" s="1"/>
  <c r="N55" i="6"/>
  <c r="O55" i="6" s="1"/>
  <c r="N47" i="6"/>
  <c r="O47" i="6" s="1"/>
  <c r="N39" i="6"/>
  <c r="O39" i="6" s="1"/>
  <c r="N15" i="6"/>
  <c r="O15" i="6" s="1"/>
  <c r="N77" i="6"/>
  <c r="O77" i="6" s="1"/>
  <c r="I16" i="6"/>
  <c r="N90" i="6" s="1"/>
  <c r="N13" i="6"/>
  <c r="O13" i="6" s="1"/>
  <c r="N34" i="6"/>
  <c r="O34" i="6" s="1"/>
  <c r="N78" i="6"/>
  <c r="O78" i="6" s="1"/>
  <c r="N70" i="6"/>
  <c r="O70" i="6" s="1"/>
  <c r="N62" i="6"/>
  <c r="O62" i="6" s="1"/>
  <c r="N54" i="6"/>
  <c r="O54" i="6" s="1"/>
  <c r="N30" i="6"/>
  <c r="O30" i="6" s="1"/>
  <c r="N22" i="6"/>
  <c r="O22" i="6" s="1"/>
  <c r="N52" i="6"/>
  <c r="O52" i="6" s="1"/>
  <c r="N58" i="6"/>
  <c r="O58" i="6" s="1"/>
  <c r="N53" i="6"/>
  <c r="O53" i="6" s="1"/>
  <c r="N36" i="6"/>
  <c r="O36" i="6" s="1"/>
  <c r="N91" i="6"/>
  <c r="O91" i="6" s="1"/>
  <c r="N83" i="6"/>
  <c r="O83" i="6" s="1"/>
  <c r="N75" i="6"/>
  <c r="O75" i="6" s="1"/>
  <c r="N67" i="6"/>
  <c r="O67" i="6" s="1"/>
  <c r="N43" i="6"/>
  <c r="O43" i="6" s="1"/>
  <c r="N35" i="6"/>
  <c r="O35" i="6" s="1"/>
  <c r="N11" i="6"/>
  <c r="O11" i="6" s="1"/>
  <c r="I16" i="5"/>
  <c r="N89" i="5" s="1"/>
  <c r="O89" i="5" s="1"/>
  <c r="I16" i="1"/>
  <c r="N89" i="1" s="1"/>
  <c r="O89" i="1" s="1"/>
  <c r="G9" i="6"/>
  <c r="F46" i="3"/>
  <c r="F23" i="3"/>
  <c r="F43" i="3"/>
  <c r="G10" i="1"/>
  <c r="G10" i="6" s="1"/>
  <c r="F70" i="3"/>
  <c r="F42" i="3"/>
  <c r="F84" i="3"/>
  <c r="F56" i="3"/>
  <c r="N75" i="5" l="1"/>
  <c r="O75" i="5" s="1"/>
  <c r="N38" i="5"/>
  <c r="O38" i="5" s="1"/>
  <c r="N40" i="5"/>
  <c r="O40" i="5" s="1"/>
  <c r="N22" i="5"/>
  <c r="O22" i="5" s="1"/>
  <c r="N62" i="5"/>
  <c r="O62" i="5" s="1"/>
  <c r="N56" i="5"/>
  <c r="O56" i="5" s="1"/>
  <c r="N28" i="5"/>
  <c r="O28" i="5" s="1"/>
  <c r="N70" i="5"/>
  <c r="O70" i="5" s="1"/>
  <c r="N72" i="5"/>
  <c r="O72" i="5" s="1"/>
  <c r="N20" i="5"/>
  <c r="O20" i="5" s="1"/>
  <c r="N78" i="5"/>
  <c r="N80" i="5"/>
  <c r="O80" i="5" s="1"/>
  <c r="N95" i="5"/>
  <c r="O95" i="5" s="1"/>
  <c r="N30" i="5"/>
  <c r="O30" i="5" s="1"/>
  <c r="N54" i="5"/>
  <c r="N84" i="5"/>
  <c r="N76" i="5"/>
  <c r="O76" i="5" s="1"/>
  <c r="N88" i="5"/>
  <c r="O88" i="5" s="1"/>
  <c r="N91" i="5"/>
  <c r="O91" i="5" s="1"/>
  <c r="N48" i="5"/>
  <c r="O48" i="5" s="1"/>
  <c r="N60" i="5"/>
  <c r="N86" i="5"/>
  <c r="O86" i="5" s="1"/>
  <c r="N92" i="5"/>
  <c r="O92" i="5" s="1"/>
  <c r="N50" i="5"/>
  <c r="E43" i="3" s="1"/>
  <c r="N10" i="5"/>
  <c r="O10" i="5" s="1"/>
  <c r="N67" i="5"/>
  <c r="O67" i="5" s="1"/>
  <c r="N34" i="5"/>
  <c r="O34" i="5" s="1"/>
  <c r="N21" i="5"/>
  <c r="O21" i="5" s="1"/>
  <c r="N39" i="5"/>
  <c r="O39" i="5" s="1"/>
  <c r="N33" i="5"/>
  <c r="O33" i="5" s="1"/>
  <c r="N66" i="5"/>
  <c r="O66" i="5" s="1"/>
  <c r="N29" i="5"/>
  <c r="O29" i="5" s="1"/>
  <c r="N47" i="5"/>
  <c r="N65" i="5"/>
  <c r="O65" i="5" s="1"/>
  <c r="N35" i="5"/>
  <c r="O35" i="5" s="1"/>
  <c r="N71" i="5"/>
  <c r="O71" i="5" s="1"/>
  <c r="N43" i="5"/>
  <c r="O43" i="5" s="1"/>
  <c r="N53" i="5"/>
  <c r="O53" i="5" s="1"/>
  <c r="N79" i="5"/>
  <c r="O79" i="5" s="1"/>
  <c r="N26" i="5"/>
  <c r="O26" i="5" s="1"/>
  <c r="N83" i="5"/>
  <c r="O83" i="5" s="1"/>
  <c r="N19" i="5"/>
  <c r="O19" i="5" s="1"/>
  <c r="N37" i="5"/>
  <c r="O37" i="5" s="1"/>
  <c r="N55" i="5"/>
  <c r="N73" i="5"/>
  <c r="O73" i="5" s="1"/>
  <c r="N45" i="5"/>
  <c r="N81" i="5"/>
  <c r="O81" i="5" s="1"/>
  <c r="N51" i="5"/>
  <c r="O51" i="5" s="1"/>
  <c r="N85" i="5"/>
  <c r="O85" i="5" s="1"/>
  <c r="N87" i="5"/>
  <c r="O87" i="5" s="1"/>
  <c r="N74" i="5"/>
  <c r="O74" i="5" s="1"/>
  <c r="O90" i="6"/>
  <c r="F83" i="3"/>
  <c r="F26" i="3"/>
  <c r="F25" i="3"/>
  <c r="F63" i="3"/>
  <c r="N86" i="6"/>
  <c r="N71" i="6"/>
  <c r="N56" i="6"/>
  <c r="N65" i="6"/>
  <c r="F48" i="3"/>
  <c r="F80" i="3"/>
  <c r="F38" i="3"/>
  <c r="N84" i="6"/>
  <c r="N94" i="6"/>
  <c r="N79" i="6"/>
  <c r="N64" i="6"/>
  <c r="O64" i="6" s="1"/>
  <c r="N89" i="6"/>
  <c r="F53" i="3"/>
  <c r="F65" i="3"/>
  <c r="N57" i="6"/>
  <c r="N68" i="6"/>
  <c r="O68" i="6" s="1"/>
  <c r="N95" i="6"/>
  <c r="N80" i="6"/>
  <c r="O80" i="6" s="1"/>
  <c r="N82" i="6"/>
  <c r="O82" i="6" s="1"/>
  <c r="N18" i="6"/>
  <c r="O18" i="6" s="1"/>
  <c r="N96" i="6"/>
  <c r="N92" i="6"/>
  <c r="F8" i="3"/>
  <c r="F13" i="3"/>
  <c r="N19" i="6"/>
  <c r="N61" i="6"/>
  <c r="N12" i="6"/>
  <c r="O12" i="6" s="1"/>
  <c r="N74" i="6"/>
  <c r="N25" i="6"/>
  <c r="N37" i="6"/>
  <c r="F68" i="3"/>
  <c r="F69" i="3"/>
  <c r="F28" i="3"/>
  <c r="F27" i="3"/>
  <c r="F47" i="3"/>
  <c r="F4" i="3"/>
  <c r="N27" i="6"/>
  <c r="N14" i="6"/>
  <c r="N29" i="6"/>
  <c r="N28" i="6"/>
  <c r="N81" i="6"/>
  <c r="N85" i="6"/>
  <c r="F32" i="3"/>
  <c r="F35" i="3"/>
  <c r="F62" i="3"/>
  <c r="F36" i="3"/>
  <c r="F41" i="3"/>
  <c r="F76" i="3"/>
  <c r="F66" i="3"/>
  <c r="N51" i="6"/>
  <c r="N38" i="6"/>
  <c r="N23" i="6"/>
  <c r="O23" i="6" s="1"/>
  <c r="N93" i="6"/>
  <c r="N21" i="6"/>
  <c r="N66" i="6"/>
  <c r="F40" i="3"/>
  <c r="F60" i="3"/>
  <c r="F55" i="3"/>
  <c r="N59" i="6"/>
  <c r="N46" i="6"/>
  <c r="O46" i="6" s="1"/>
  <c r="N31" i="6"/>
  <c r="N16" i="6"/>
  <c r="O16" i="6" s="1"/>
  <c r="N9" i="6"/>
  <c r="N96" i="5"/>
  <c r="O96" i="5" s="1"/>
  <c r="E30" i="3"/>
  <c r="N36" i="5"/>
  <c r="N61" i="5"/>
  <c r="N94" i="5"/>
  <c r="O94" i="5" s="1"/>
  <c r="N90" i="5"/>
  <c r="O90" i="5" s="1"/>
  <c r="N58" i="5"/>
  <c r="O58" i="5" s="1"/>
  <c r="E78" i="3"/>
  <c r="E32" i="3"/>
  <c r="N52" i="5"/>
  <c r="O52" i="5" s="1"/>
  <c r="N69" i="5"/>
  <c r="N42" i="5"/>
  <c r="O42" i="5" s="1"/>
  <c r="N9" i="5"/>
  <c r="N17" i="5"/>
  <c r="O17" i="5" s="1"/>
  <c r="N68" i="5"/>
  <c r="O68" i="5" s="1"/>
  <c r="N77" i="5"/>
  <c r="O77" i="5" s="1"/>
  <c r="N82" i="5"/>
  <c r="N18" i="5"/>
  <c r="N25" i="5"/>
  <c r="O25" i="5" s="1"/>
  <c r="N11" i="5"/>
  <c r="O11" i="5" s="1"/>
  <c r="N12" i="5"/>
  <c r="O12" i="5" s="1"/>
  <c r="N93" i="5"/>
  <c r="O93" i="5" s="1"/>
  <c r="N15" i="5"/>
  <c r="N16" i="5"/>
  <c r="O16" i="5" s="1"/>
  <c r="N41" i="5"/>
  <c r="O41" i="5" s="1"/>
  <c r="N23" i="5"/>
  <c r="O23" i="5" s="1"/>
  <c r="N24" i="5"/>
  <c r="N49" i="5"/>
  <c r="O49" i="5" s="1"/>
  <c r="N27" i="5"/>
  <c r="O27" i="5" s="1"/>
  <c r="N44" i="5"/>
  <c r="O44" i="5" s="1"/>
  <c r="N14" i="5"/>
  <c r="N31" i="5"/>
  <c r="N32" i="5"/>
  <c r="N57" i="5"/>
  <c r="O57" i="5" s="1"/>
  <c r="N59" i="5"/>
  <c r="N13" i="5"/>
  <c r="O13" i="5" s="1"/>
  <c r="N46" i="5"/>
  <c r="N63" i="5"/>
  <c r="O63" i="5" s="1"/>
  <c r="N64" i="5"/>
  <c r="E68" i="3"/>
  <c r="E60" i="3"/>
  <c r="E81" i="3"/>
  <c r="E13" i="3"/>
  <c r="E50" i="3"/>
  <c r="E63" i="3"/>
  <c r="E21" i="3"/>
  <c r="E27" i="3"/>
  <c r="E58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G60" i="3" s="1"/>
  <c r="I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83" i="3"/>
  <c r="E41" i="3"/>
  <c r="E66" i="3"/>
  <c r="E73" i="3"/>
  <c r="E34" i="3"/>
  <c r="E15" i="3"/>
  <c r="E82" i="3"/>
  <c r="E23" i="3"/>
  <c r="E3" i="3"/>
  <c r="E45" i="3"/>
  <c r="D48" i="3"/>
  <c r="F75" i="3"/>
  <c r="F51" i="3"/>
  <c r="F34" i="3"/>
  <c r="F16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F61" i="3"/>
  <c r="E88" i="3"/>
  <c r="D25" i="3"/>
  <c r="G11" i="1"/>
  <c r="G11" i="5" s="1"/>
  <c r="G10" i="5"/>
  <c r="D7" i="3"/>
  <c r="D15" i="3"/>
  <c r="D79" i="3"/>
  <c r="F3" i="3"/>
  <c r="F19" i="3"/>
  <c r="E72" i="3"/>
  <c r="F15" i="3"/>
  <c r="E20" i="3"/>
  <c r="F29" i="3"/>
  <c r="E76" i="3"/>
  <c r="F81" i="3"/>
  <c r="F6" i="3"/>
  <c r="E14" i="3"/>
  <c r="F45" i="3"/>
  <c r="F71" i="3"/>
  <c r="D30" i="3"/>
  <c r="D11" i="3"/>
  <c r="D35" i="3"/>
  <c r="E36" i="3"/>
  <c r="E64" i="3"/>
  <c r="F73" i="3"/>
  <c r="D4" i="3"/>
  <c r="D12" i="3"/>
  <c r="F11" i="3"/>
  <c r="E28" i="3"/>
  <c r="F33" i="3"/>
  <c r="E80" i="3"/>
  <c r="E12" i="3"/>
  <c r="E61" i="3"/>
  <c r="E67" i="3"/>
  <c r="E44" i="3" l="1"/>
  <c r="O55" i="5"/>
  <c r="E48" i="3"/>
  <c r="G48" i="3" s="1"/>
  <c r="I48" i="3" s="1"/>
  <c r="E71" i="3"/>
  <c r="O78" i="5"/>
  <c r="O45" i="5"/>
  <c r="E38" i="3"/>
  <c r="E26" i="3"/>
  <c r="E49" i="3"/>
  <c r="E89" i="3"/>
  <c r="E22" i="3"/>
  <c r="E56" i="3"/>
  <c r="E46" i="3"/>
  <c r="E79" i="3"/>
  <c r="H79" i="3" s="1"/>
  <c r="E77" i="3"/>
  <c r="O84" i="5"/>
  <c r="E59" i="3"/>
  <c r="E53" i="3"/>
  <c r="O60" i="5"/>
  <c r="O54" i="5"/>
  <c r="E47" i="3"/>
  <c r="E74" i="3"/>
  <c r="E6" i="3"/>
  <c r="E9" i="3"/>
  <c r="E87" i="3"/>
  <c r="E33" i="3"/>
  <c r="O50" i="5"/>
  <c r="E40" i="3"/>
  <c r="O47" i="5"/>
  <c r="O85" i="6"/>
  <c r="F78" i="3"/>
  <c r="O61" i="6"/>
  <c r="F54" i="3"/>
  <c r="O79" i="6"/>
  <c r="F72" i="3"/>
  <c r="O94" i="6"/>
  <c r="F87" i="3"/>
  <c r="O28" i="6"/>
  <c r="F21" i="3"/>
  <c r="O84" i="6"/>
  <c r="F77" i="3"/>
  <c r="O29" i="6"/>
  <c r="F22" i="3"/>
  <c r="O59" i="6"/>
  <c r="F52" i="3"/>
  <c r="O81" i="6"/>
  <c r="F74" i="3"/>
  <c r="O14" i="6"/>
  <c r="F7" i="3"/>
  <c r="O92" i="6"/>
  <c r="F85" i="3"/>
  <c r="O19" i="6"/>
  <c r="F12" i="3"/>
  <c r="O66" i="6"/>
  <c r="F59" i="3"/>
  <c r="O21" i="6"/>
  <c r="F14" i="3"/>
  <c r="O93" i="6"/>
  <c r="F86" i="3"/>
  <c r="O27" i="6"/>
  <c r="F20" i="3"/>
  <c r="O96" i="6"/>
  <c r="F89" i="3"/>
  <c r="O95" i="6"/>
  <c r="F88" i="3"/>
  <c r="O65" i="6"/>
  <c r="F58" i="3"/>
  <c r="O38" i="6"/>
  <c r="F31" i="3"/>
  <c r="O56" i="6"/>
  <c r="F49" i="3"/>
  <c r="O86" i="6"/>
  <c r="F79" i="3"/>
  <c r="O51" i="6"/>
  <c r="F44" i="3"/>
  <c r="O71" i="6"/>
  <c r="F64" i="3"/>
  <c r="F5" i="3"/>
  <c r="O9" i="6"/>
  <c r="F2" i="3"/>
  <c r="O57" i="6"/>
  <c r="F50" i="3"/>
  <c r="O37" i="6"/>
  <c r="F30" i="3"/>
  <c r="O31" i="6"/>
  <c r="F24" i="3"/>
  <c r="O25" i="6"/>
  <c r="F18" i="3"/>
  <c r="F9" i="3"/>
  <c r="F57" i="3"/>
  <c r="O74" i="6"/>
  <c r="F67" i="3"/>
  <c r="H67" i="3" s="1"/>
  <c r="O89" i="6"/>
  <c r="F82" i="3"/>
  <c r="E2" i="3"/>
  <c r="G2" i="3" s="1"/>
  <c r="I2" i="3" s="1"/>
  <c r="O9" i="5"/>
  <c r="E18" i="3"/>
  <c r="E62" i="3"/>
  <c r="O69" i="5"/>
  <c r="E37" i="3"/>
  <c r="E17" i="3"/>
  <c r="O24" i="5"/>
  <c r="E42" i="3"/>
  <c r="E5" i="3"/>
  <c r="O64" i="5"/>
  <c r="E57" i="3"/>
  <c r="O15" i="5"/>
  <c r="E8" i="3"/>
  <c r="E35" i="3"/>
  <c r="H35" i="3" s="1"/>
  <c r="E39" i="3"/>
  <c r="O46" i="5"/>
  <c r="E10" i="3"/>
  <c r="O14" i="5"/>
  <c r="E7" i="3"/>
  <c r="O18" i="5"/>
  <c r="E11" i="3"/>
  <c r="E29" i="3"/>
  <c r="O36" i="5"/>
  <c r="E25" i="3"/>
  <c r="H25" i="3" s="1"/>
  <c r="O32" i="5"/>
  <c r="O82" i="5"/>
  <c r="E75" i="3"/>
  <c r="O59" i="5"/>
  <c r="E52" i="3"/>
  <c r="O61" i="5"/>
  <c r="E54" i="3"/>
  <c r="E86" i="3"/>
  <c r="G86" i="3" s="1"/>
  <c r="I86" i="3" s="1"/>
  <c r="O31" i="5"/>
  <c r="E24" i="3"/>
  <c r="D26" i="3"/>
  <c r="G26" i="3" s="1"/>
  <c r="I26" i="3" s="1"/>
  <c r="D22" i="3"/>
  <c r="D61" i="3"/>
  <c r="H61" i="3" s="1"/>
  <c r="D2" i="3"/>
  <c r="D27" i="3"/>
  <c r="D63" i="3"/>
  <c r="H63" i="3" s="1"/>
  <c r="H60" i="3"/>
  <c r="D19" i="3"/>
  <c r="G19" i="3" s="1"/>
  <c r="I19" i="3" s="1"/>
  <c r="D31" i="3"/>
  <c r="H31" i="3" s="1"/>
  <c r="D6" i="3"/>
  <c r="D51" i="3"/>
  <c r="H51" i="3" s="1"/>
  <c r="D86" i="3"/>
  <c r="D14" i="3"/>
  <c r="D43" i="3"/>
  <c r="H43" i="3" s="1"/>
  <c r="D53" i="3"/>
  <c r="D34" i="3"/>
  <c r="H34" i="3" s="1"/>
  <c r="D78" i="3"/>
  <c r="H78" i="3" s="1"/>
  <c r="O67" i="1"/>
  <c r="D37" i="3"/>
  <c r="G37" i="3" s="1"/>
  <c r="I37" i="3" s="1"/>
  <c r="D67" i="3"/>
  <c r="D36" i="3"/>
  <c r="H36" i="3" s="1"/>
  <c r="D16" i="3"/>
  <c r="H16" i="3" s="1"/>
  <c r="D47" i="3"/>
  <c r="D8" i="3"/>
  <c r="G82" i="3"/>
  <c r="I82" i="3" s="1"/>
  <c r="D17" i="3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D68" i="3"/>
  <c r="H68" i="3" s="1"/>
  <c r="D40" i="3"/>
  <c r="D89" i="3"/>
  <c r="O96" i="1"/>
  <c r="D3" i="3"/>
  <c r="G3" i="3" s="1"/>
  <c r="I3" i="3" s="1"/>
  <c r="D75" i="3"/>
  <c r="H75" i="3" s="1"/>
  <c r="H48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G50" i="3" s="1"/>
  <c r="I50" i="3" s="1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D72" i="3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H56" i="3" s="1"/>
  <c r="O61" i="1"/>
  <c r="D54" i="3"/>
  <c r="G45" i="3"/>
  <c r="I45" i="3" s="1"/>
  <c r="G44" i="3"/>
  <c r="I44" i="3" s="1"/>
  <c r="H3" i="3"/>
  <c r="G79" i="3"/>
  <c r="I79" i="3" s="1"/>
  <c r="G12" i="1"/>
  <c r="G13" i="1" s="1"/>
  <c r="G63" i="3"/>
  <c r="I63" i="3" s="1"/>
  <c r="G11" i="6"/>
  <c r="H82" i="3"/>
  <c r="H12" i="3"/>
  <c r="H37" i="3"/>
  <c r="H15" i="3"/>
  <c r="G12" i="3"/>
  <c r="I12" i="3" s="1"/>
  <c r="G15" i="3"/>
  <c r="I15" i="3" s="1"/>
  <c r="G25" i="3"/>
  <c r="H22" i="3"/>
  <c r="G22" i="3"/>
  <c r="I22" i="3" s="1"/>
  <c r="G11" i="3"/>
  <c r="I11" i="3" s="1"/>
  <c r="H11" i="3"/>
  <c r="H30" i="3"/>
  <c r="G30" i="3"/>
  <c r="I30" i="3" s="1"/>
  <c r="H45" i="3"/>
  <c r="H26" i="3"/>
  <c r="H6" i="3"/>
  <c r="G6" i="3"/>
  <c r="I6" i="3" s="1"/>
  <c r="G4" i="3"/>
  <c r="I4" i="3" s="1"/>
  <c r="H4" i="3"/>
  <c r="H27" i="3"/>
  <c r="G27" i="3"/>
  <c r="I27" i="3" s="1"/>
  <c r="G12" i="5"/>
  <c r="G71" i="3" l="1"/>
  <c r="G17" i="3"/>
  <c r="I17" i="3" s="1"/>
  <c r="G29" i="3"/>
  <c r="I29" i="3" s="1"/>
  <c r="H47" i="3"/>
  <c r="H86" i="3"/>
  <c r="H39" i="3"/>
  <c r="H7" i="3"/>
  <c r="H20" i="3"/>
  <c r="G88" i="3"/>
  <c r="I88" i="3" s="1"/>
  <c r="G67" i="3"/>
  <c r="I67" i="3" s="1"/>
  <c r="H2" i="3"/>
  <c r="H64" i="3"/>
  <c r="H72" i="3"/>
  <c r="G7" i="3"/>
  <c r="I7" i="3" s="1"/>
  <c r="G85" i="3"/>
  <c r="I85" i="3" s="1"/>
  <c r="G14" i="3"/>
  <c r="I14" i="3" s="1"/>
  <c r="G8" i="3"/>
  <c r="I8" i="3" s="1"/>
  <c r="G35" i="3"/>
  <c r="I35" i="3" s="1"/>
  <c r="G18" i="3"/>
  <c r="I18" i="3" s="1"/>
  <c r="G57" i="3"/>
  <c r="I57" i="3" s="1"/>
  <c r="G61" i="3"/>
  <c r="I61" i="3" s="1"/>
  <c r="G51" i="3"/>
  <c r="I51" i="3" s="1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<sst xmlns="http://schemas.openxmlformats.org/spreadsheetml/2006/main" count="1065" uniqueCount="121">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</sst>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64873</c:v>
                </c:pt>
                <c:pt idx="1">
                  <c:v>49850</c:v>
                </c:pt>
                <c:pt idx="2">
                  <c:v>29780</c:v>
                </c:pt>
                <c:pt idx="3">
                  <c:v>10200</c:v>
                </c:pt>
                <c:pt idx="4">
                  <c:v>4771</c:v>
                </c:pt>
                <c:pt idx="5">
                  <c:v>3716</c:v>
                </c:pt>
                <c:pt idx="6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49850</c:v>
                </c:pt>
                <c:pt idx="1">
                  <c:v>29780</c:v>
                </c:pt>
                <c:pt idx="2">
                  <c:v>10200</c:v>
                </c:pt>
                <c:pt idx="3">
                  <c:v>4771</c:v>
                </c:pt>
                <c:pt idx="4">
                  <c:v>3716</c:v>
                </c:pt>
                <c:pt idx="5">
                  <c:v>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64881</c:v>
                </c:pt>
                <c:pt idx="1">
                  <c:v>48511</c:v>
                </c:pt>
                <c:pt idx="2">
                  <c:v>29424</c:v>
                </c:pt>
                <c:pt idx="3">
                  <c:v>10113</c:v>
                </c:pt>
                <c:pt idx="4">
                  <c:v>4815</c:v>
                </c:pt>
                <c:pt idx="5">
                  <c:v>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48511</c:v>
                </c:pt>
                <c:pt idx="1">
                  <c:v>29424</c:v>
                </c:pt>
                <c:pt idx="2">
                  <c:v>10113</c:v>
                </c:pt>
                <c:pt idx="3">
                  <c:v>4815</c:v>
                </c:pt>
                <c:pt idx="4">
                  <c:v>3734</c:v>
                </c:pt>
                <c:pt idx="5">
                  <c:v>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64480</c:v>
                </c:pt>
                <c:pt idx="1">
                  <c:v>45889</c:v>
                </c:pt>
                <c:pt idx="2">
                  <c:v>27847</c:v>
                </c:pt>
                <c:pt idx="3">
                  <c:v>9743</c:v>
                </c:pt>
                <c:pt idx="4">
                  <c:v>4729</c:v>
                </c:pt>
                <c:pt idx="5">
                  <c:v>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45889</c:v>
                </c:pt>
                <c:pt idx="1">
                  <c:v>27847</c:v>
                </c:pt>
                <c:pt idx="2">
                  <c:v>9743</c:v>
                </c:pt>
                <c:pt idx="3">
                  <c:v>4729</c:v>
                </c:pt>
                <c:pt idx="4">
                  <c:v>3692</c:v>
                </c:pt>
                <c:pt idx="5">
                  <c:v>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-2.3213419442612546E-2</c:v>
                </c:pt>
                <c:pt idx="1">
                  <c:v>-1.5581610310794723E-2</c:v>
                </c:pt>
                <c:pt idx="2">
                  <c:v>-3.4979125187498358E-3</c:v>
                </c:pt>
                <c:pt idx="3">
                  <c:v>8.7129820921586817E-2</c:v>
                </c:pt>
                <c:pt idx="4">
                  <c:v>0.28364890606589577</c:v>
                </c:pt>
                <c:pt idx="5">
                  <c:v>0.66841928312837773</c:v>
                </c:pt>
                <c:pt idx="6">
                  <c:v>1.825274350693096</c:v>
                </c:pt>
                <c:pt idx="7">
                  <c:v>4.7590689777827313</c:v>
                </c:pt>
                <c:pt idx="8">
                  <c:v>7.7749055530394076</c:v>
                </c:pt>
                <c:pt idx="9">
                  <c:v>11.437855944264804</c:v>
                </c:pt>
                <c:pt idx="10">
                  <c:v>9.4004808981166033</c:v>
                </c:pt>
                <c:pt idx="11">
                  <c:v>6.8956575426445621</c:v>
                </c:pt>
                <c:pt idx="12">
                  <c:v>3.2848578471532548</c:v>
                </c:pt>
                <c:pt idx="13">
                  <c:v>1.444001886149364</c:v>
                </c:pt>
                <c:pt idx="14">
                  <c:v>0.84331490906586948</c:v>
                </c:pt>
                <c:pt idx="15">
                  <c:v>0.51546510844486215</c:v>
                </c:pt>
                <c:pt idx="16">
                  <c:v>0.30527236527271295</c:v>
                </c:pt>
                <c:pt idx="17">
                  <c:v>0.15899602357953799</c:v>
                </c:pt>
                <c:pt idx="18">
                  <c:v>0.15327216673067462</c:v>
                </c:pt>
                <c:pt idx="19">
                  <c:v>0.12719681886363038</c:v>
                </c:pt>
                <c:pt idx="20">
                  <c:v>8.140596407272345E-2</c:v>
                </c:pt>
                <c:pt idx="21">
                  <c:v>3.4979125187498357E-2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-1.8443538735226406E-2</c:v>
                </c:pt>
                <c:pt idx="1">
                  <c:v>-1.5899602357953798E-3</c:v>
                </c:pt>
                <c:pt idx="2">
                  <c:v>3.3389164951702979E-2</c:v>
                </c:pt>
                <c:pt idx="3">
                  <c:v>0.12465288248635778</c:v>
                </c:pt>
                <c:pt idx="4">
                  <c:v>0.51832703686929382</c:v>
                </c:pt>
                <c:pt idx="5">
                  <c:v>1.1861103359033534</c:v>
                </c:pt>
                <c:pt idx="6">
                  <c:v>2.4545806120209073</c:v>
                </c:pt>
                <c:pt idx="7">
                  <c:v>4.0509006887594685</c:v>
                </c:pt>
                <c:pt idx="8">
                  <c:v>7.7478762290308856</c:v>
                </c:pt>
                <c:pt idx="9">
                  <c:v>11.592718071231273</c:v>
                </c:pt>
                <c:pt idx="10">
                  <c:v>9.8052847741501079</c:v>
                </c:pt>
                <c:pt idx="11">
                  <c:v>5.6726601292707564</c:v>
                </c:pt>
                <c:pt idx="12">
                  <c:v>2.541710432942494</c:v>
                </c:pt>
                <c:pt idx="13">
                  <c:v>1.2913657035130075</c:v>
                </c:pt>
                <c:pt idx="14">
                  <c:v>0.69608459123121724</c:v>
                </c:pt>
                <c:pt idx="15">
                  <c:v>0.39971600327895851</c:v>
                </c:pt>
                <c:pt idx="16">
                  <c:v>0.22609234553010302</c:v>
                </c:pt>
                <c:pt idx="17">
                  <c:v>0.13260268366533468</c:v>
                </c:pt>
                <c:pt idx="18">
                  <c:v>0.18570735554090037</c:v>
                </c:pt>
                <c:pt idx="19">
                  <c:v>0.14214244508010696</c:v>
                </c:pt>
                <c:pt idx="20">
                  <c:v>7.7272067459655466E-2</c:v>
                </c:pt>
                <c:pt idx="21">
                  <c:v>3.8477037706248191E-2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-2.671133196136238E-2</c:v>
                </c:pt>
                <c:pt idx="1">
                  <c:v>-2.2895427395453468E-2</c:v>
                </c:pt>
                <c:pt idx="2">
                  <c:v>-3.084522857443037E-2</c:v>
                </c:pt>
                <c:pt idx="3">
                  <c:v>-2.7665308102839608E-2</c:v>
                </c:pt>
                <c:pt idx="4">
                  <c:v>-3.5297117234657435E-2</c:v>
                </c:pt>
                <c:pt idx="5">
                  <c:v>-3.5297117234657435E-2</c:v>
                </c:pt>
                <c:pt idx="6">
                  <c:v>-3.1481212668748523E-2</c:v>
                </c:pt>
                <c:pt idx="7">
                  <c:v>-2.8937276291475914E-2</c:v>
                </c:pt>
                <c:pt idx="8">
                  <c:v>-2.671133196136238E-2</c:v>
                </c:pt>
                <c:pt idx="9">
                  <c:v>-3.5615109281816507E-2</c:v>
                </c:pt>
                <c:pt idx="10">
                  <c:v>-2.3531411489771621E-2</c:v>
                </c:pt>
                <c:pt idx="11">
                  <c:v>-3.1163220621589445E-2</c:v>
                </c:pt>
                <c:pt idx="12">
                  <c:v>-2.5121371725567002E-2</c:v>
                </c:pt>
                <c:pt idx="13">
                  <c:v>-2.4167395584089774E-2</c:v>
                </c:pt>
                <c:pt idx="14">
                  <c:v>-2.7983300149998686E-2</c:v>
                </c:pt>
                <c:pt idx="15">
                  <c:v>-2.8301292197157761E-2</c:v>
                </c:pt>
                <c:pt idx="16">
                  <c:v>-3.9113021800566347E-2</c:v>
                </c:pt>
                <c:pt idx="17">
                  <c:v>-4.6108846838066014E-2</c:v>
                </c:pt>
                <c:pt idx="18">
                  <c:v>-3.5615109281816507E-2</c:v>
                </c:pt>
                <c:pt idx="19">
                  <c:v>-3.4979125187498357E-2</c:v>
                </c:pt>
                <c:pt idx="20">
                  <c:v>-2.3213419442612546E-2</c:v>
                </c:pt>
                <c:pt idx="21">
                  <c:v>-4.0066997942043575E-2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-1.8443538735226406E-2</c:v>
                </c:pt>
                <c:pt idx="1">
                  <c:v>-3.2435188810225751E-2</c:v>
                </c:pt>
                <c:pt idx="2">
                  <c:v>-3.084522857443037E-2</c:v>
                </c:pt>
                <c:pt idx="3">
                  <c:v>-3.084522857443037E-2</c:v>
                </c:pt>
                <c:pt idx="4">
                  <c:v>-1.1447713697726734E-2</c:v>
                </c:pt>
                <c:pt idx="5">
                  <c:v>-2.671133196136238E-2</c:v>
                </c:pt>
                <c:pt idx="6">
                  <c:v>-1.5899602357953797E-2</c:v>
                </c:pt>
                <c:pt idx="7">
                  <c:v>-2.130546715965809E-2</c:v>
                </c:pt>
                <c:pt idx="8">
                  <c:v>-4.7698807073861399E-3</c:v>
                </c:pt>
                <c:pt idx="9">
                  <c:v>-4.1338966130679874E-2</c:v>
                </c:pt>
                <c:pt idx="10">
                  <c:v>-3.7205069517611891E-2</c:v>
                </c:pt>
                <c:pt idx="11">
                  <c:v>-2.607534786704423E-2</c:v>
                </c:pt>
                <c:pt idx="12">
                  <c:v>-3.3389164951702979E-2</c:v>
                </c:pt>
                <c:pt idx="13">
                  <c:v>-3.8159045659089119E-2</c:v>
                </c:pt>
                <c:pt idx="14">
                  <c:v>-3.1163220621589445E-2</c:v>
                </c:pt>
                <c:pt idx="15">
                  <c:v>-3.4025149046021129E-2</c:v>
                </c:pt>
                <c:pt idx="16">
                  <c:v>-2.5757355819885152E-2</c:v>
                </c:pt>
                <c:pt idx="17">
                  <c:v>-2.5757355819885152E-2</c:v>
                </c:pt>
                <c:pt idx="18">
                  <c:v>-3.4979125187498357E-2</c:v>
                </c:pt>
                <c:pt idx="19">
                  <c:v>-3.4343141093180207E-2</c:v>
                </c:pt>
                <c:pt idx="20">
                  <c:v>-3.1163220621589445E-2</c:v>
                </c:pt>
                <c:pt idx="21">
                  <c:v>-2.0669483065339937E-2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64873</v>
      </c>
      <c r="D2">
        <v>3338</v>
      </c>
      <c r="E2">
        <v>5032</v>
      </c>
      <c r="F2">
        <v>4371</v>
      </c>
      <c r="G2">
        <v>39867</v>
      </c>
      <c r="H2">
        <v>34246</v>
      </c>
      <c r="I2">
        <v>3324</v>
      </c>
      <c r="J2">
        <v>3300</v>
      </c>
      <c r="K2">
        <v>3301</v>
      </c>
      <c r="L2">
        <v>3338</v>
      </c>
      <c r="M2">
        <v>3291</v>
      </c>
      <c r="N2">
        <v>3313</v>
      </c>
      <c r="O2">
        <v>49850</v>
      </c>
      <c r="P2">
        <v>3362</v>
      </c>
      <c r="Q2">
        <v>6063</v>
      </c>
      <c r="R2">
        <v>3911</v>
      </c>
      <c r="S2">
        <v>27776</v>
      </c>
      <c r="T2">
        <v>21250</v>
      </c>
      <c r="U2">
        <v>3314</v>
      </c>
      <c r="V2">
        <v>3300</v>
      </c>
      <c r="W2">
        <v>3299</v>
      </c>
      <c r="X2">
        <v>3285</v>
      </c>
      <c r="Y2">
        <v>3306</v>
      </c>
      <c r="Z2">
        <v>3304</v>
      </c>
      <c r="AA2">
        <v>29780</v>
      </c>
      <c r="AB2">
        <v>3400</v>
      </c>
      <c r="AC2">
        <v>7952</v>
      </c>
      <c r="AD2">
        <v>3893</v>
      </c>
      <c r="AE2">
        <v>16150</v>
      </c>
      <c r="AF2">
        <v>11404</v>
      </c>
      <c r="AG2">
        <v>3339</v>
      </c>
      <c r="AH2">
        <v>3312</v>
      </c>
      <c r="AI2">
        <v>3266</v>
      </c>
      <c r="AJ2">
        <v>3353</v>
      </c>
      <c r="AK2">
        <v>3329</v>
      </c>
      <c r="AL2">
        <v>3330</v>
      </c>
      <c r="AM2">
        <v>10200</v>
      </c>
      <c r="AN2">
        <v>3685</v>
      </c>
      <c r="AO2">
        <v>13741</v>
      </c>
      <c r="AP2">
        <v>3811</v>
      </c>
      <c r="AQ2">
        <v>11130</v>
      </c>
      <c r="AR2">
        <v>7472</v>
      </c>
      <c r="AS2">
        <v>3327</v>
      </c>
      <c r="AT2">
        <v>3320</v>
      </c>
      <c r="AU2">
        <v>3288</v>
      </c>
      <c r="AV2">
        <v>3309</v>
      </c>
      <c r="AW2">
        <v>3294</v>
      </c>
      <c r="AX2">
        <v>3330</v>
      </c>
      <c r="AY2">
        <v>4771</v>
      </c>
      <c r="AZ2">
        <v>4303</v>
      </c>
      <c r="BA2">
        <v>25096</v>
      </c>
      <c r="BB2">
        <v>3667</v>
      </c>
      <c r="BC2">
        <v>7141</v>
      </c>
      <c r="BD2">
        <v>5600</v>
      </c>
      <c r="BE2">
        <v>3532</v>
      </c>
      <c r="BF2">
        <v>3327</v>
      </c>
      <c r="BG2">
        <v>3322</v>
      </c>
      <c r="BH2">
        <v>3314</v>
      </c>
      <c r="BI2">
        <v>3281</v>
      </c>
      <c r="BJ2">
        <v>3301</v>
      </c>
      <c r="BK2">
        <v>3716</v>
      </c>
      <c r="BL2">
        <v>5513</v>
      </c>
      <c r="BM2">
        <v>32973</v>
      </c>
      <c r="BN2">
        <v>3521</v>
      </c>
      <c r="BO2">
        <v>5041</v>
      </c>
      <c r="BP2">
        <v>4668</v>
      </c>
      <c r="BQ2">
        <v>3654</v>
      </c>
      <c r="BR2">
        <v>3299</v>
      </c>
      <c r="BS2">
        <v>3323</v>
      </c>
      <c r="BT2">
        <v>3314</v>
      </c>
      <c r="BU2">
        <v>3396</v>
      </c>
      <c r="BV2">
        <v>3303</v>
      </c>
      <c r="BW2">
        <v>3411</v>
      </c>
      <c r="BX2">
        <v>9151</v>
      </c>
      <c r="BY2">
        <v>39380</v>
      </c>
      <c r="BZ2">
        <v>3353</v>
      </c>
      <c r="CA2">
        <v>3803</v>
      </c>
      <c r="CB2">
        <v>4122</v>
      </c>
      <c r="CC2">
        <v>3858</v>
      </c>
      <c r="CD2">
        <v>3337</v>
      </c>
      <c r="CE2">
        <v>3335</v>
      </c>
      <c r="CF2">
        <v>3375</v>
      </c>
      <c r="CG2">
        <v>3344</v>
      </c>
      <c r="CH2">
        <v>3313</v>
      </c>
      <c r="CI2">
        <v>3419</v>
      </c>
      <c r="CJ2">
        <v>18377</v>
      </c>
      <c r="CK2">
        <v>27861</v>
      </c>
      <c r="CL2">
        <v>3406</v>
      </c>
      <c r="CM2">
        <v>3516</v>
      </c>
      <c r="CN2">
        <v>3828</v>
      </c>
      <c r="CO2">
        <v>3995</v>
      </c>
      <c r="CP2">
        <v>3313</v>
      </c>
      <c r="CQ2">
        <v>3332</v>
      </c>
      <c r="CR2">
        <v>3327</v>
      </c>
      <c r="CS2">
        <v>3361</v>
      </c>
      <c r="CT2">
        <v>3346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64873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64873</v>
      </c>
      <c r="K9" t="s">
        <v>82</v>
      </c>
      <c r="L9" s="8" t="str">
        <f>A10</f>
        <v>A2</v>
      </c>
      <c r="M9" s="8">
        <f>B10</f>
        <v>3338</v>
      </c>
      <c r="N9" s="8">
        <f>(M9-I$15)/I$16</f>
        <v>-2.3213419442612546E-2</v>
      </c>
      <c r="O9" s="8">
        <f>N9*40</f>
        <v>-0.92853677770450183</v>
      </c>
    </row>
    <row r="10" spans="1:98" x14ac:dyDescent="0.2">
      <c r="A10" t="s">
        <v>83</v>
      </c>
      <c r="B10">
        <v>3338</v>
      </c>
      <c r="E10">
        <f>E9/2</f>
        <v>15</v>
      </c>
      <c r="G10">
        <f>G9/2</f>
        <v>15</v>
      </c>
      <c r="H10" t="str">
        <f>A21</f>
        <v>B1</v>
      </c>
      <c r="I10">
        <f>B21</f>
        <v>49850</v>
      </c>
      <c r="K10" t="s">
        <v>85</v>
      </c>
      <c r="L10" s="8" t="str">
        <f>A22</f>
        <v>B2</v>
      </c>
      <c r="M10" s="8">
        <f>B22</f>
        <v>3362</v>
      </c>
      <c r="N10" s="8">
        <f t="shared" ref="N10:N73" si="1">(M10-I$15)/I$16</f>
        <v>-1.5581610310794723E-2</v>
      </c>
      <c r="O10" s="8">
        <f t="shared" ref="O10:O73" si="2">N10*40</f>
        <v>-0.62326441243178887</v>
      </c>
    </row>
    <row r="11" spans="1:98" x14ac:dyDescent="0.2">
      <c r="A11" t="s">
        <v>84</v>
      </c>
      <c r="B11">
        <v>5032</v>
      </c>
      <c r="E11">
        <f>E10/2</f>
        <v>7.5</v>
      </c>
      <c r="G11">
        <f>G10/2</f>
        <v>7.5</v>
      </c>
      <c r="H11" t="str">
        <f>A33</f>
        <v>C1</v>
      </c>
      <c r="I11">
        <f>B33</f>
        <v>29780</v>
      </c>
      <c r="K11" t="s">
        <v>88</v>
      </c>
      <c r="L11" s="8" t="str">
        <f>A34</f>
        <v>C2</v>
      </c>
      <c r="M11" s="8">
        <f>B34</f>
        <v>3400</v>
      </c>
      <c r="N11" s="8">
        <f t="shared" si="1"/>
        <v>-3.4979125187498358E-3</v>
      </c>
      <c r="O11" s="8">
        <f t="shared" si="2"/>
        <v>-0.13991650074999343</v>
      </c>
    </row>
    <row r="12" spans="1:98" x14ac:dyDescent="0.2">
      <c r="A12" t="s">
        <v>9</v>
      </c>
      <c r="B12">
        <v>4371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10200</v>
      </c>
      <c r="K12" t="s">
        <v>91</v>
      </c>
      <c r="L12" s="8" t="str">
        <f>A46</f>
        <v>D2</v>
      </c>
      <c r="M12" s="8">
        <f>B46</f>
        <v>3685</v>
      </c>
      <c r="N12" s="8">
        <f t="shared" si="1"/>
        <v>8.7129820921586817E-2</v>
      </c>
      <c r="O12" s="8">
        <f t="shared" si="2"/>
        <v>3.4851928368634728</v>
      </c>
    </row>
    <row r="13" spans="1:98" x14ac:dyDescent="0.2">
      <c r="A13" t="s">
        <v>17</v>
      </c>
      <c r="B13">
        <v>39867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4771</v>
      </c>
      <c r="K13" t="s">
        <v>94</v>
      </c>
      <c r="L13" s="8" t="str">
        <f>A58</f>
        <v>E2</v>
      </c>
      <c r="M13" s="8">
        <f>B58</f>
        <v>4303</v>
      </c>
      <c r="N13" s="8">
        <f t="shared" si="1"/>
        <v>0.28364890606589577</v>
      </c>
      <c r="O13" s="8">
        <f t="shared" si="2"/>
        <v>11.345956242635831</v>
      </c>
    </row>
    <row r="14" spans="1:98" x14ac:dyDescent="0.2">
      <c r="A14" t="s">
        <v>25</v>
      </c>
      <c r="B14">
        <v>34246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3716</v>
      </c>
      <c r="K14" t="s">
        <v>97</v>
      </c>
      <c r="L14" s="8" t="str">
        <f>A70</f>
        <v>F2</v>
      </c>
      <c r="M14" s="8">
        <f>B70</f>
        <v>5513</v>
      </c>
      <c r="N14" s="8">
        <f t="shared" si="1"/>
        <v>0.66841928312837773</v>
      </c>
      <c r="O14" s="8">
        <f t="shared" si="2"/>
        <v>26.736771325135109</v>
      </c>
    </row>
    <row r="15" spans="1:98" x14ac:dyDescent="0.2">
      <c r="A15" t="s">
        <v>34</v>
      </c>
      <c r="B15">
        <v>3324</v>
      </c>
      <c r="G15">
        <f t="shared" ref="G15" si="3">E15*1.14</f>
        <v>0</v>
      </c>
      <c r="H15" t="str">
        <f>A81</f>
        <v>G1</v>
      </c>
      <c r="I15">
        <f>B81</f>
        <v>3411</v>
      </c>
      <c r="K15" t="s">
        <v>100</v>
      </c>
      <c r="L15" s="8" t="str">
        <f>A82</f>
        <v>G2</v>
      </c>
      <c r="M15" s="8">
        <f>B82</f>
        <v>9151</v>
      </c>
      <c r="N15" s="8">
        <f t="shared" si="1"/>
        <v>1.825274350693096</v>
      </c>
      <c r="O15" s="8">
        <f t="shared" si="2"/>
        <v>73.010974027723833</v>
      </c>
    </row>
    <row r="16" spans="1:98" x14ac:dyDescent="0.2">
      <c r="A16" t="s">
        <v>41</v>
      </c>
      <c r="B16">
        <v>3300</v>
      </c>
      <c r="H16" t="s">
        <v>119</v>
      </c>
      <c r="I16">
        <f>SLOPE(I10:I15, G10:G15)</f>
        <v>3144.7327344628484</v>
      </c>
      <c r="K16" t="s">
        <v>103</v>
      </c>
      <c r="L16" s="8" t="str">
        <f>A94</f>
        <v>H2</v>
      </c>
      <c r="M16" s="8">
        <f>B94</f>
        <v>18377</v>
      </c>
      <c r="N16" s="8">
        <f t="shared" si="1"/>
        <v>4.7590689777827313</v>
      </c>
      <c r="O16" s="8">
        <f t="shared" si="2"/>
        <v>190.36275911130926</v>
      </c>
    </row>
    <row r="17" spans="1:15" x14ac:dyDescent="0.2">
      <c r="A17" t="s">
        <v>49</v>
      </c>
      <c r="B17">
        <v>3301</v>
      </c>
      <c r="K17" t="s">
        <v>104</v>
      </c>
      <c r="L17" s="8" t="str">
        <f>A95</f>
        <v>H3</v>
      </c>
      <c r="M17" s="8">
        <f>B95</f>
        <v>27861</v>
      </c>
      <c r="N17" s="8">
        <f t="shared" si="1"/>
        <v>7.7749055530394076</v>
      </c>
      <c r="O17" s="8">
        <f t="shared" si="2"/>
        <v>310.9962221215763</v>
      </c>
    </row>
    <row r="18" spans="1:15" x14ac:dyDescent="0.2">
      <c r="A18" t="s">
        <v>57</v>
      </c>
      <c r="B18">
        <v>3338</v>
      </c>
      <c r="K18" t="s">
        <v>101</v>
      </c>
      <c r="L18" s="8" t="str">
        <f>A83</f>
        <v>G3</v>
      </c>
      <c r="M18" s="8">
        <f>B83</f>
        <v>39380</v>
      </c>
      <c r="N18" s="8">
        <f t="shared" si="1"/>
        <v>11.437855944264804</v>
      </c>
      <c r="O18" s="8">
        <f t="shared" si="2"/>
        <v>457.51423777059216</v>
      </c>
    </row>
    <row r="19" spans="1:15" x14ac:dyDescent="0.2">
      <c r="A19" t="s">
        <v>65</v>
      </c>
      <c r="B19">
        <v>3291</v>
      </c>
      <c r="K19" t="s">
        <v>98</v>
      </c>
      <c r="L19" s="8" t="str">
        <f>A71</f>
        <v>F3</v>
      </c>
      <c r="M19" s="8">
        <f>B71</f>
        <v>32973</v>
      </c>
      <c r="N19" s="8">
        <f t="shared" si="1"/>
        <v>9.4004808981166033</v>
      </c>
      <c r="O19" s="8">
        <f t="shared" si="2"/>
        <v>376.01923592466414</v>
      </c>
    </row>
    <row r="20" spans="1:15" x14ac:dyDescent="0.2">
      <c r="A20" t="s">
        <v>73</v>
      </c>
      <c r="B20">
        <v>3313</v>
      </c>
      <c r="K20" t="s">
        <v>95</v>
      </c>
      <c r="L20" s="8" t="str">
        <f>A59</f>
        <v>E3</v>
      </c>
      <c r="M20" s="8">
        <f>B59</f>
        <v>25096</v>
      </c>
      <c r="N20" s="8">
        <f t="shared" si="1"/>
        <v>6.8956575426445621</v>
      </c>
      <c r="O20" s="8">
        <f t="shared" si="2"/>
        <v>275.8263017057825</v>
      </c>
    </row>
    <row r="21" spans="1:15" x14ac:dyDescent="0.2">
      <c r="A21" t="s">
        <v>85</v>
      </c>
      <c r="B21">
        <v>49850</v>
      </c>
      <c r="K21" t="s">
        <v>92</v>
      </c>
      <c r="L21" s="8" t="str">
        <f>A47</f>
        <v>D3</v>
      </c>
      <c r="M21" s="8">
        <f>B47</f>
        <v>13741</v>
      </c>
      <c r="N21" s="8">
        <f t="shared" si="1"/>
        <v>3.2848578471532548</v>
      </c>
      <c r="O21" s="8">
        <f t="shared" si="2"/>
        <v>131.39431388613019</v>
      </c>
    </row>
    <row r="22" spans="1:15" x14ac:dyDescent="0.2">
      <c r="A22" t="s">
        <v>86</v>
      </c>
      <c r="B22">
        <v>3362</v>
      </c>
      <c r="K22" t="s">
        <v>89</v>
      </c>
      <c r="L22" s="8" t="str">
        <f>A35</f>
        <v>C3</v>
      </c>
      <c r="M22" s="8">
        <f>B35</f>
        <v>7952</v>
      </c>
      <c r="N22" s="8">
        <f t="shared" si="1"/>
        <v>1.444001886149364</v>
      </c>
      <c r="O22" s="8">
        <f t="shared" si="2"/>
        <v>57.760075445974557</v>
      </c>
    </row>
    <row r="23" spans="1:15" x14ac:dyDescent="0.2">
      <c r="A23" t="s">
        <v>87</v>
      </c>
      <c r="B23">
        <v>6063</v>
      </c>
      <c r="K23" t="s">
        <v>86</v>
      </c>
      <c r="L23" s="8" t="str">
        <f>A23</f>
        <v>B3</v>
      </c>
      <c r="M23" s="8">
        <f>B23</f>
        <v>6063</v>
      </c>
      <c r="N23" s="8">
        <f t="shared" si="1"/>
        <v>0.84331490906586948</v>
      </c>
      <c r="O23" s="8">
        <f t="shared" si="2"/>
        <v>33.73259636263478</v>
      </c>
    </row>
    <row r="24" spans="1:15" x14ac:dyDescent="0.2">
      <c r="A24" t="s">
        <v>10</v>
      </c>
      <c r="B24">
        <v>3911</v>
      </c>
      <c r="K24" t="s">
        <v>83</v>
      </c>
      <c r="L24" s="8" t="str">
        <f>A11</f>
        <v>A3</v>
      </c>
      <c r="M24" s="8">
        <f>B11</f>
        <v>5032</v>
      </c>
      <c r="N24" s="8">
        <f t="shared" si="1"/>
        <v>0.51546510844486215</v>
      </c>
      <c r="O24" s="8">
        <f t="shared" si="2"/>
        <v>20.618604337794487</v>
      </c>
    </row>
    <row r="25" spans="1:15" x14ac:dyDescent="0.2">
      <c r="A25" t="s">
        <v>18</v>
      </c>
      <c r="B25">
        <v>27776</v>
      </c>
      <c r="K25" t="s">
        <v>84</v>
      </c>
      <c r="L25" s="8" t="str">
        <f>A12</f>
        <v>A4</v>
      </c>
      <c r="M25" s="8">
        <f>B12</f>
        <v>4371</v>
      </c>
      <c r="N25" s="8">
        <f t="shared" si="1"/>
        <v>0.30527236527271295</v>
      </c>
      <c r="O25" s="8">
        <f t="shared" si="2"/>
        <v>12.210894610908518</v>
      </c>
    </row>
    <row r="26" spans="1:15" x14ac:dyDescent="0.2">
      <c r="A26" t="s">
        <v>26</v>
      </c>
      <c r="B26">
        <v>21250</v>
      </c>
      <c r="K26" t="s">
        <v>87</v>
      </c>
      <c r="L26" s="8" t="str">
        <f>A24</f>
        <v>B4</v>
      </c>
      <c r="M26" s="8">
        <f>B24</f>
        <v>3911</v>
      </c>
      <c r="N26" s="8">
        <f t="shared" si="1"/>
        <v>0.15899602357953799</v>
      </c>
      <c r="O26" s="8">
        <f t="shared" si="2"/>
        <v>6.3598409431815197</v>
      </c>
    </row>
    <row r="27" spans="1:15" x14ac:dyDescent="0.2">
      <c r="A27" t="s">
        <v>35</v>
      </c>
      <c r="B27">
        <v>3314</v>
      </c>
      <c r="K27" t="s">
        <v>90</v>
      </c>
      <c r="L27" s="8" t="str">
        <f>A36</f>
        <v>C4</v>
      </c>
      <c r="M27" s="8">
        <f>B36</f>
        <v>3893</v>
      </c>
      <c r="N27" s="8">
        <f t="shared" si="1"/>
        <v>0.15327216673067462</v>
      </c>
      <c r="O27" s="8">
        <f t="shared" si="2"/>
        <v>6.1308866692269852</v>
      </c>
    </row>
    <row r="28" spans="1:15" x14ac:dyDescent="0.2">
      <c r="A28" t="s">
        <v>42</v>
      </c>
      <c r="B28">
        <v>3300</v>
      </c>
      <c r="K28" t="s">
        <v>93</v>
      </c>
      <c r="L28" s="8" t="str">
        <f>A48</f>
        <v>D4</v>
      </c>
      <c r="M28" s="8">
        <f>B48</f>
        <v>3811</v>
      </c>
      <c r="N28" s="8">
        <f t="shared" si="1"/>
        <v>0.12719681886363038</v>
      </c>
      <c r="O28" s="8">
        <f t="shared" si="2"/>
        <v>5.0878727545452147</v>
      </c>
    </row>
    <row r="29" spans="1:15" x14ac:dyDescent="0.2">
      <c r="A29" t="s">
        <v>50</v>
      </c>
      <c r="B29">
        <v>3299</v>
      </c>
      <c r="K29" t="s">
        <v>96</v>
      </c>
      <c r="L29" s="8" t="str">
        <f>A60</f>
        <v>E4</v>
      </c>
      <c r="M29" s="8">
        <f>B60</f>
        <v>3667</v>
      </c>
      <c r="N29" s="8">
        <f t="shared" si="1"/>
        <v>8.140596407272345E-2</v>
      </c>
      <c r="O29" s="8">
        <f t="shared" si="2"/>
        <v>3.2562385629089379</v>
      </c>
    </row>
    <row r="30" spans="1:15" x14ac:dyDescent="0.2">
      <c r="A30" t="s">
        <v>58</v>
      </c>
      <c r="B30">
        <v>3285</v>
      </c>
      <c r="K30" t="s">
        <v>99</v>
      </c>
      <c r="L30" s="8" t="str">
        <f>A72</f>
        <v>F4</v>
      </c>
      <c r="M30" s="8">
        <f>B72</f>
        <v>3521</v>
      </c>
      <c r="N30" s="8">
        <f t="shared" si="1"/>
        <v>3.4979125187498357E-2</v>
      </c>
      <c r="O30" s="8">
        <f t="shared" si="2"/>
        <v>1.3991650074999342</v>
      </c>
    </row>
    <row r="31" spans="1:15" x14ac:dyDescent="0.2">
      <c r="A31" t="s">
        <v>66</v>
      </c>
      <c r="B31">
        <v>3306</v>
      </c>
      <c r="K31" t="s">
        <v>102</v>
      </c>
      <c r="L31" s="8" t="str">
        <f>A84</f>
        <v>G4</v>
      </c>
      <c r="M31" s="8">
        <f>B84</f>
        <v>3353</v>
      </c>
      <c r="N31" s="8">
        <f t="shared" si="1"/>
        <v>-1.8443538735226406E-2</v>
      </c>
      <c r="O31" s="8">
        <f t="shared" si="2"/>
        <v>-0.73774154940905623</v>
      </c>
    </row>
    <row r="32" spans="1:15" x14ac:dyDescent="0.2">
      <c r="A32" t="s">
        <v>74</v>
      </c>
      <c r="B32">
        <v>3304</v>
      </c>
      <c r="K32" t="s">
        <v>105</v>
      </c>
      <c r="L32" t="str">
        <f>A96</f>
        <v>H4</v>
      </c>
      <c r="M32">
        <f>B96</f>
        <v>3406</v>
      </c>
      <c r="N32" s="8">
        <f t="shared" si="1"/>
        <v>-1.5899602357953798E-3</v>
      </c>
      <c r="O32" s="8">
        <f t="shared" si="2"/>
        <v>-6.3598409431815189E-2</v>
      </c>
    </row>
    <row r="33" spans="1:15" x14ac:dyDescent="0.2">
      <c r="A33" t="s">
        <v>88</v>
      </c>
      <c r="B33">
        <v>29780</v>
      </c>
      <c r="K33" t="s">
        <v>16</v>
      </c>
      <c r="L33" t="str">
        <f>A97</f>
        <v>H5</v>
      </c>
      <c r="M33">
        <f>B97</f>
        <v>3516</v>
      </c>
      <c r="N33" s="8">
        <f t="shared" si="1"/>
        <v>3.3389164951702979E-2</v>
      </c>
      <c r="O33" s="8">
        <f t="shared" si="2"/>
        <v>1.3355665980681191</v>
      </c>
    </row>
    <row r="34" spans="1:15" x14ac:dyDescent="0.2">
      <c r="A34" t="s">
        <v>89</v>
      </c>
      <c r="B34">
        <v>3400</v>
      </c>
      <c r="K34" t="s">
        <v>15</v>
      </c>
      <c r="L34" t="str">
        <f>A85</f>
        <v>G5</v>
      </c>
      <c r="M34">
        <f>B85</f>
        <v>3803</v>
      </c>
      <c r="N34" s="8">
        <f t="shared" si="1"/>
        <v>0.12465288248635778</v>
      </c>
      <c r="O34" s="8">
        <f t="shared" si="2"/>
        <v>4.986115299454311</v>
      </c>
    </row>
    <row r="35" spans="1:15" x14ac:dyDescent="0.2">
      <c r="A35" t="s">
        <v>90</v>
      </c>
      <c r="B35">
        <v>7952</v>
      </c>
      <c r="K35" t="s">
        <v>14</v>
      </c>
      <c r="L35" t="str">
        <f>A73</f>
        <v>F5</v>
      </c>
      <c r="M35">
        <f>B73</f>
        <v>5041</v>
      </c>
      <c r="N35" s="8">
        <f t="shared" si="1"/>
        <v>0.51832703686929382</v>
      </c>
      <c r="O35" s="8">
        <f t="shared" si="2"/>
        <v>20.733081474771751</v>
      </c>
    </row>
    <row r="36" spans="1:15" x14ac:dyDescent="0.2">
      <c r="A36" t="s">
        <v>11</v>
      </c>
      <c r="B36">
        <v>3893</v>
      </c>
      <c r="K36" t="s">
        <v>13</v>
      </c>
      <c r="L36" t="str">
        <f>A61</f>
        <v>E5</v>
      </c>
      <c r="M36">
        <f>B61</f>
        <v>7141</v>
      </c>
      <c r="N36" s="8">
        <f t="shared" si="1"/>
        <v>1.1861103359033534</v>
      </c>
      <c r="O36" s="8">
        <f t="shared" si="2"/>
        <v>47.444413436134134</v>
      </c>
    </row>
    <row r="37" spans="1:15" x14ac:dyDescent="0.2">
      <c r="A37" t="s">
        <v>19</v>
      </c>
      <c r="B37">
        <v>16150</v>
      </c>
      <c r="K37" t="s">
        <v>12</v>
      </c>
      <c r="L37" t="str">
        <f>A49</f>
        <v>D5</v>
      </c>
      <c r="M37">
        <f>B49</f>
        <v>11130</v>
      </c>
      <c r="N37" s="8">
        <f t="shared" si="1"/>
        <v>2.4545806120209073</v>
      </c>
      <c r="O37" s="8">
        <f t="shared" si="2"/>
        <v>98.183224480836287</v>
      </c>
    </row>
    <row r="38" spans="1:15" x14ac:dyDescent="0.2">
      <c r="A38" t="s">
        <v>27</v>
      </c>
      <c r="B38">
        <v>11404</v>
      </c>
      <c r="K38" t="s">
        <v>11</v>
      </c>
      <c r="L38" t="str">
        <f>A37</f>
        <v>C5</v>
      </c>
      <c r="M38">
        <f>B37</f>
        <v>16150</v>
      </c>
      <c r="N38" s="8">
        <f t="shared" si="1"/>
        <v>4.0509006887594685</v>
      </c>
      <c r="O38" s="8">
        <f t="shared" si="2"/>
        <v>162.03602755037875</v>
      </c>
    </row>
    <row r="39" spans="1:15" x14ac:dyDescent="0.2">
      <c r="A39" t="s">
        <v>36</v>
      </c>
      <c r="B39">
        <v>3339</v>
      </c>
      <c r="K39" t="s">
        <v>10</v>
      </c>
      <c r="L39" t="str">
        <f>A25</f>
        <v>B5</v>
      </c>
      <c r="M39">
        <f>B25</f>
        <v>27776</v>
      </c>
      <c r="N39" s="8">
        <f t="shared" si="1"/>
        <v>7.7478762290308856</v>
      </c>
      <c r="O39" s="8">
        <f t="shared" si="2"/>
        <v>309.9150491612354</v>
      </c>
    </row>
    <row r="40" spans="1:15" x14ac:dyDescent="0.2">
      <c r="A40" t="s">
        <v>43</v>
      </c>
      <c r="B40">
        <v>3312</v>
      </c>
      <c r="K40" t="s">
        <v>9</v>
      </c>
      <c r="L40" t="str">
        <f>A13</f>
        <v>A5</v>
      </c>
      <c r="M40">
        <f>B13</f>
        <v>39867</v>
      </c>
      <c r="N40" s="8">
        <f t="shared" si="1"/>
        <v>11.592718071231273</v>
      </c>
      <c r="O40" s="8">
        <f t="shared" si="2"/>
        <v>463.70872284925093</v>
      </c>
    </row>
    <row r="41" spans="1:15" x14ac:dyDescent="0.2">
      <c r="A41" t="s">
        <v>51</v>
      </c>
      <c r="B41">
        <v>3266</v>
      </c>
      <c r="K41" t="s">
        <v>17</v>
      </c>
      <c r="L41" t="str">
        <f>A14</f>
        <v>A6</v>
      </c>
      <c r="M41">
        <f>B14</f>
        <v>34246</v>
      </c>
      <c r="N41" s="8">
        <f t="shared" si="1"/>
        <v>9.8052847741501079</v>
      </c>
      <c r="O41" s="8">
        <f t="shared" si="2"/>
        <v>392.21139096600433</v>
      </c>
    </row>
    <row r="42" spans="1:15" x14ac:dyDescent="0.2">
      <c r="A42" t="s">
        <v>59</v>
      </c>
      <c r="B42">
        <v>3353</v>
      </c>
      <c r="K42" t="s">
        <v>18</v>
      </c>
      <c r="L42" t="str">
        <f>A26</f>
        <v>B6</v>
      </c>
      <c r="M42">
        <f>B26</f>
        <v>21250</v>
      </c>
      <c r="N42" s="8">
        <f t="shared" si="1"/>
        <v>5.6726601292707564</v>
      </c>
      <c r="O42" s="8">
        <f t="shared" si="2"/>
        <v>226.90640517083025</v>
      </c>
    </row>
    <row r="43" spans="1:15" x14ac:dyDescent="0.2">
      <c r="A43" t="s">
        <v>67</v>
      </c>
      <c r="B43">
        <v>3329</v>
      </c>
      <c r="K43" t="s">
        <v>19</v>
      </c>
      <c r="L43" t="str">
        <f>A38</f>
        <v>C6</v>
      </c>
      <c r="M43">
        <f>B38</f>
        <v>11404</v>
      </c>
      <c r="N43" s="8">
        <f t="shared" si="1"/>
        <v>2.541710432942494</v>
      </c>
      <c r="O43" s="8">
        <f t="shared" si="2"/>
        <v>101.66841731769976</v>
      </c>
    </row>
    <row r="44" spans="1:15" x14ac:dyDescent="0.2">
      <c r="A44" t="s">
        <v>75</v>
      </c>
      <c r="B44">
        <v>3330</v>
      </c>
      <c r="K44" t="s">
        <v>20</v>
      </c>
      <c r="L44" t="str">
        <f>A50</f>
        <v>D6</v>
      </c>
      <c r="M44">
        <f>B50</f>
        <v>7472</v>
      </c>
      <c r="N44" s="8">
        <f t="shared" si="1"/>
        <v>1.2913657035130075</v>
      </c>
      <c r="O44" s="8">
        <f t="shared" si="2"/>
        <v>51.654628140520302</v>
      </c>
    </row>
    <row r="45" spans="1:15" x14ac:dyDescent="0.2">
      <c r="A45" t="s">
        <v>91</v>
      </c>
      <c r="B45">
        <v>10200</v>
      </c>
      <c r="K45" t="s">
        <v>21</v>
      </c>
      <c r="L45" t="str">
        <f>A62</f>
        <v>E6</v>
      </c>
      <c r="M45">
        <f>B62</f>
        <v>5600</v>
      </c>
      <c r="N45" s="8">
        <f t="shared" si="1"/>
        <v>0.69608459123121724</v>
      </c>
      <c r="O45" s="8">
        <f t="shared" si="2"/>
        <v>27.84338364924869</v>
      </c>
    </row>
    <row r="46" spans="1:15" x14ac:dyDescent="0.2">
      <c r="A46" t="s">
        <v>92</v>
      </c>
      <c r="B46">
        <v>3685</v>
      </c>
      <c r="K46" t="s">
        <v>22</v>
      </c>
      <c r="L46" t="str">
        <f>A74</f>
        <v>F6</v>
      </c>
      <c r="M46">
        <f>B74</f>
        <v>4668</v>
      </c>
      <c r="N46" s="8">
        <f t="shared" si="1"/>
        <v>0.39971600327895851</v>
      </c>
      <c r="O46" s="8">
        <f t="shared" si="2"/>
        <v>15.988640131158341</v>
      </c>
    </row>
    <row r="47" spans="1:15" x14ac:dyDescent="0.2">
      <c r="A47" t="s">
        <v>93</v>
      </c>
      <c r="B47">
        <v>13741</v>
      </c>
      <c r="K47" t="s">
        <v>23</v>
      </c>
      <c r="L47" t="str">
        <f>A86</f>
        <v>G6</v>
      </c>
      <c r="M47">
        <f>B86</f>
        <v>4122</v>
      </c>
      <c r="N47" s="8">
        <f t="shared" si="1"/>
        <v>0.22609234553010302</v>
      </c>
      <c r="O47" s="8">
        <f t="shared" si="2"/>
        <v>9.0436938212041209</v>
      </c>
    </row>
    <row r="48" spans="1:15" x14ac:dyDescent="0.2">
      <c r="A48" t="s">
        <v>12</v>
      </c>
      <c r="B48">
        <v>3811</v>
      </c>
      <c r="K48" t="s">
        <v>24</v>
      </c>
      <c r="L48" t="str">
        <f>A98</f>
        <v>H6</v>
      </c>
      <c r="M48">
        <f>B98</f>
        <v>3828</v>
      </c>
      <c r="N48" s="8">
        <f t="shared" si="1"/>
        <v>0.13260268366533468</v>
      </c>
      <c r="O48" s="8">
        <f t="shared" si="2"/>
        <v>5.304107346613387</v>
      </c>
    </row>
    <row r="49" spans="1:15" x14ac:dyDescent="0.2">
      <c r="A49" t="s">
        <v>20</v>
      </c>
      <c r="B49">
        <v>11130</v>
      </c>
      <c r="K49" t="s">
        <v>33</v>
      </c>
      <c r="L49" t="str">
        <f>A99</f>
        <v>H7</v>
      </c>
      <c r="M49">
        <f>B99</f>
        <v>3995</v>
      </c>
      <c r="N49" s="8">
        <f t="shared" si="1"/>
        <v>0.18570735554090037</v>
      </c>
      <c r="O49" s="8">
        <f t="shared" si="2"/>
        <v>7.4282942216360146</v>
      </c>
    </row>
    <row r="50" spans="1:15" x14ac:dyDescent="0.2">
      <c r="A50" t="s">
        <v>28</v>
      </c>
      <c r="B50">
        <v>7472</v>
      </c>
      <c r="K50" t="s">
        <v>31</v>
      </c>
      <c r="L50" t="str">
        <f>A87</f>
        <v>G7</v>
      </c>
      <c r="M50">
        <f>B87</f>
        <v>3858</v>
      </c>
      <c r="N50" s="8">
        <f t="shared" si="1"/>
        <v>0.14214244508010696</v>
      </c>
      <c r="O50" s="8">
        <f t="shared" si="2"/>
        <v>5.6856978032042784</v>
      </c>
    </row>
    <row r="51" spans="1:15" x14ac:dyDescent="0.2">
      <c r="A51" t="s">
        <v>37</v>
      </c>
      <c r="B51">
        <v>3327</v>
      </c>
      <c r="K51" t="s">
        <v>32</v>
      </c>
      <c r="L51" t="str">
        <f>A75</f>
        <v>F7</v>
      </c>
      <c r="M51">
        <f>B75</f>
        <v>3654</v>
      </c>
      <c r="N51" s="8">
        <f t="shared" si="1"/>
        <v>7.7272067459655466E-2</v>
      </c>
      <c r="O51" s="8">
        <f t="shared" si="2"/>
        <v>3.0908826983862188</v>
      </c>
    </row>
    <row r="52" spans="1:15" x14ac:dyDescent="0.2">
      <c r="A52" t="s">
        <v>44</v>
      </c>
      <c r="B52">
        <v>3320</v>
      </c>
      <c r="K52" t="s">
        <v>29</v>
      </c>
      <c r="L52" t="str">
        <f>A63</f>
        <v>E7</v>
      </c>
      <c r="M52">
        <f>B63</f>
        <v>3532</v>
      </c>
      <c r="N52" s="8">
        <f t="shared" si="1"/>
        <v>3.8477037706248191E-2</v>
      </c>
      <c r="O52" s="8">
        <f t="shared" si="2"/>
        <v>1.5390815082499276</v>
      </c>
    </row>
    <row r="53" spans="1:15" x14ac:dyDescent="0.2">
      <c r="A53" t="s">
        <v>52</v>
      </c>
      <c r="B53">
        <v>3288</v>
      </c>
      <c r="K53" t="s">
        <v>28</v>
      </c>
      <c r="L53" t="str">
        <f>A51</f>
        <v>D7</v>
      </c>
      <c r="M53">
        <f>B51</f>
        <v>3327</v>
      </c>
      <c r="N53" s="8">
        <f t="shared" si="1"/>
        <v>-2.671133196136238E-2</v>
      </c>
      <c r="O53" s="8">
        <f t="shared" si="2"/>
        <v>-1.0684532784544951</v>
      </c>
    </row>
    <row r="54" spans="1:15" x14ac:dyDescent="0.2">
      <c r="A54" t="s">
        <v>60</v>
      </c>
      <c r="B54">
        <v>3309</v>
      </c>
      <c r="K54" t="s">
        <v>27</v>
      </c>
      <c r="L54" s="8" t="str">
        <f>A39</f>
        <v>C7</v>
      </c>
      <c r="M54" s="8">
        <f>B39</f>
        <v>3339</v>
      </c>
      <c r="N54" s="8">
        <f t="shared" si="1"/>
        <v>-2.2895427395453468E-2</v>
      </c>
      <c r="O54" s="8">
        <f t="shared" si="2"/>
        <v>-0.91581709581813875</v>
      </c>
    </row>
    <row r="55" spans="1:15" x14ac:dyDescent="0.2">
      <c r="A55" t="s">
        <v>68</v>
      </c>
      <c r="B55">
        <v>3294</v>
      </c>
      <c r="K55" t="s">
        <v>26</v>
      </c>
      <c r="L55" s="8" t="str">
        <f>A27</f>
        <v>B7</v>
      </c>
      <c r="M55" s="8">
        <f>B27</f>
        <v>3314</v>
      </c>
      <c r="N55" s="8">
        <f t="shared" si="1"/>
        <v>-3.084522857443037E-2</v>
      </c>
      <c r="O55" s="8">
        <f t="shared" si="2"/>
        <v>-1.2338091429772149</v>
      </c>
    </row>
    <row r="56" spans="1:15" x14ac:dyDescent="0.2">
      <c r="A56" t="s">
        <v>76</v>
      </c>
      <c r="B56">
        <v>3330</v>
      </c>
      <c r="K56" t="s">
        <v>25</v>
      </c>
      <c r="L56" s="8" t="str">
        <f>A15</f>
        <v>A7</v>
      </c>
      <c r="M56" s="8">
        <f>B15</f>
        <v>3324</v>
      </c>
      <c r="N56" s="8">
        <f t="shared" si="1"/>
        <v>-2.7665308102839608E-2</v>
      </c>
      <c r="O56" s="8">
        <f t="shared" si="2"/>
        <v>-1.1066123241135843</v>
      </c>
    </row>
    <row r="57" spans="1:15" x14ac:dyDescent="0.2">
      <c r="A57" t="s">
        <v>94</v>
      </c>
      <c r="B57">
        <v>4771</v>
      </c>
      <c r="K57" t="s">
        <v>34</v>
      </c>
      <c r="L57" s="8" t="str">
        <f>A16</f>
        <v>A8</v>
      </c>
      <c r="M57" s="8">
        <f>B16</f>
        <v>3300</v>
      </c>
      <c r="N57" s="8">
        <f t="shared" si="1"/>
        <v>-3.5297117234657435E-2</v>
      </c>
      <c r="O57" s="8">
        <f t="shared" si="2"/>
        <v>-1.4118846893862975</v>
      </c>
    </row>
    <row r="58" spans="1:15" x14ac:dyDescent="0.2">
      <c r="A58" t="s">
        <v>95</v>
      </c>
      <c r="B58">
        <v>4303</v>
      </c>
      <c r="K58" t="s">
        <v>35</v>
      </c>
      <c r="L58" s="8" t="str">
        <f>A28</f>
        <v>B8</v>
      </c>
      <c r="M58" s="8">
        <f>B28</f>
        <v>3300</v>
      </c>
      <c r="N58" s="8">
        <f t="shared" si="1"/>
        <v>-3.5297117234657435E-2</v>
      </c>
      <c r="O58" s="8">
        <f t="shared" si="2"/>
        <v>-1.4118846893862975</v>
      </c>
    </row>
    <row r="59" spans="1:15" x14ac:dyDescent="0.2">
      <c r="A59" t="s">
        <v>96</v>
      </c>
      <c r="B59">
        <v>25096</v>
      </c>
      <c r="K59" t="s">
        <v>36</v>
      </c>
      <c r="L59" s="8" t="str">
        <f>A40</f>
        <v>C8</v>
      </c>
      <c r="M59" s="8">
        <f>B40</f>
        <v>3312</v>
      </c>
      <c r="N59" s="8">
        <f t="shared" si="1"/>
        <v>-3.1481212668748523E-2</v>
      </c>
      <c r="O59" s="8">
        <f t="shared" si="2"/>
        <v>-1.259248506749941</v>
      </c>
    </row>
    <row r="60" spans="1:15" x14ac:dyDescent="0.2">
      <c r="A60" t="s">
        <v>13</v>
      </c>
      <c r="B60">
        <v>3667</v>
      </c>
      <c r="K60" t="s">
        <v>37</v>
      </c>
      <c r="L60" s="8" t="str">
        <f>A52</f>
        <v>D8</v>
      </c>
      <c r="M60" s="8">
        <f>B52</f>
        <v>3320</v>
      </c>
      <c r="N60" s="8">
        <f t="shared" si="1"/>
        <v>-2.8937276291475914E-2</v>
      </c>
      <c r="O60" s="8">
        <f t="shared" si="2"/>
        <v>-1.1574910516590367</v>
      </c>
    </row>
    <row r="61" spans="1:15" x14ac:dyDescent="0.2">
      <c r="A61" t="s">
        <v>21</v>
      </c>
      <c r="B61">
        <v>7141</v>
      </c>
      <c r="K61" t="s">
        <v>38</v>
      </c>
      <c r="L61" s="8" t="str">
        <f>A64</f>
        <v>E8</v>
      </c>
      <c r="M61" s="8">
        <f>B64</f>
        <v>3327</v>
      </c>
      <c r="N61" s="8">
        <f t="shared" si="1"/>
        <v>-2.671133196136238E-2</v>
      </c>
      <c r="O61" s="8">
        <f t="shared" si="2"/>
        <v>-1.0684532784544951</v>
      </c>
    </row>
    <row r="62" spans="1:15" x14ac:dyDescent="0.2">
      <c r="A62" t="s">
        <v>29</v>
      </c>
      <c r="B62">
        <v>5600</v>
      </c>
      <c r="K62" t="s">
        <v>30</v>
      </c>
      <c r="L62" s="8" t="str">
        <f>A76</f>
        <v>F8</v>
      </c>
      <c r="M62" s="8">
        <f>B76</f>
        <v>3299</v>
      </c>
      <c r="N62" s="8">
        <f t="shared" si="1"/>
        <v>-3.5615109281816507E-2</v>
      </c>
      <c r="O62" s="8">
        <f t="shared" si="2"/>
        <v>-1.4246043712726602</v>
      </c>
    </row>
    <row r="63" spans="1:15" x14ac:dyDescent="0.2">
      <c r="A63" t="s">
        <v>38</v>
      </c>
      <c r="B63">
        <v>3532</v>
      </c>
      <c r="K63" t="s">
        <v>39</v>
      </c>
      <c r="L63" s="8" t="str">
        <f>A88</f>
        <v>G8</v>
      </c>
      <c r="M63" s="8">
        <f>B88</f>
        <v>3337</v>
      </c>
      <c r="N63" s="8">
        <f t="shared" si="1"/>
        <v>-2.3531411489771621E-2</v>
      </c>
      <c r="O63" s="8">
        <f t="shared" si="2"/>
        <v>-0.94125645959086479</v>
      </c>
    </row>
    <row r="64" spans="1:15" x14ac:dyDescent="0.2">
      <c r="A64" t="s">
        <v>45</v>
      </c>
      <c r="B64">
        <v>3327</v>
      </c>
      <c r="K64" t="s">
        <v>40</v>
      </c>
      <c r="L64" s="8" t="str">
        <f>A100</f>
        <v>H8</v>
      </c>
      <c r="M64" s="8">
        <f>B100</f>
        <v>3313</v>
      </c>
      <c r="N64" s="8">
        <f t="shared" si="1"/>
        <v>-3.1163220621589445E-2</v>
      </c>
      <c r="O64" s="8">
        <f t="shared" si="2"/>
        <v>-1.2465288248635777</v>
      </c>
    </row>
    <row r="65" spans="1:15" x14ac:dyDescent="0.2">
      <c r="A65" t="s">
        <v>53</v>
      </c>
      <c r="B65">
        <v>3322</v>
      </c>
      <c r="K65" t="s">
        <v>48</v>
      </c>
      <c r="L65" s="8" t="str">
        <f>A101</f>
        <v>H9</v>
      </c>
      <c r="M65" s="8">
        <f>B101</f>
        <v>3332</v>
      </c>
      <c r="N65" s="8">
        <f t="shared" si="1"/>
        <v>-2.5121371725567002E-2</v>
      </c>
      <c r="O65" s="8">
        <f t="shared" si="2"/>
        <v>-1.0048548690226802</v>
      </c>
    </row>
    <row r="66" spans="1:15" x14ac:dyDescent="0.2">
      <c r="A66" t="s">
        <v>61</v>
      </c>
      <c r="B66">
        <v>3314</v>
      </c>
      <c r="K66" t="s">
        <v>47</v>
      </c>
      <c r="L66" s="8" t="str">
        <f>A89</f>
        <v>G9</v>
      </c>
      <c r="M66" s="8">
        <f>B89</f>
        <v>3335</v>
      </c>
      <c r="N66" s="8">
        <f t="shared" si="1"/>
        <v>-2.4167395584089774E-2</v>
      </c>
      <c r="O66" s="8">
        <f t="shared" si="2"/>
        <v>-0.96669582336359094</v>
      </c>
    </row>
    <row r="67" spans="1:15" x14ac:dyDescent="0.2">
      <c r="A67" t="s">
        <v>69</v>
      </c>
      <c r="B67">
        <v>3281</v>
      </c>
      <c r="K67" t="s">
        <v>46</v>
      </c>
      <c r="L67" s="8" t="str">
        <f>A77</f>
        <v>F9</v>
      </c>
      <c r="M67" s="8">
        <f>B77</f>
        <v>3323</v>
      </c>
      <c r="N67" s="8">
        <f t="shared" si="1"/>
        <v>-2.7983300149998686E-2</v>
      </c>
      <c r="O67" s="8">
        <f t="shared" si="2"/>
        <v>-1.1193320059999474</v>
      </c>
    </row>
    <row r="68" spans="1:15" x14ac:dyDescent="0.2">
      <c r="A68" t="s">
        <v>77</v>
      </c>
      <c r="B68">
        <v>3301</v>
      </c>
      <c r="K68" t="s">
        <v>45</v>
      </c>
      <c r="L68" s="8" t="str">
        <f>A65</f>
        <v>E9</v>
      </c>
      <c r="M68" s="8">
        <f>B65</f>
        <v>3322</v>
      </c>
      <c r="N68" s="8">
        <f t="shared" si="1"/>
        <v>-2.8301292197157761E-2</v>
      </c>
      <c r="O68" s="8">
        <f t="shared" si="2"/>
        <v>-1.1320516878863105</v>
      </c>
    </row>
    <row r="69" spans="1:15" x14ac:dyDescent="0.2">
      <c r="A69" t="s">
        <v>97</v>
      </c>
      <c r="B69">
        <v>3716</v>
      </c>
      <c r="K69" t="s">
        <v>44</v>
      </c>
      <c r="L69" s="8" t="str">
        <f>A53</f>
        <v>D9</v>
      </c>
      <c r="M69" s="8">
        <f>B53</f>
        <v>3288</v>
      </c>
      <c r="N69" s="8">
        <f t="shared" si="1"/>
        <v>-3.9113021800566347E-2</v>
      </c>
      <c r="O69" s="8">
        <f t="shared" si="2"/>
        <v>-1.564520872022654</v>
      </c>
    </row>
    <row r="70" spans="1:15" x14ac:dyDescent="0.2">
      <c r="A70" t="s">
        <v>98</v>
      </c>
      <c r="B70">
        <v>5513</v>
      </c>
      <c r="K70" t="s">
        <v>43</v>
      </c>
      <c r="L70" s="8" t="str">
        <f>A41</f>
        <v>C9</v>
      </c>
      <c r="M70" s="8">
        <f>B41</f>
        <v>3266</v>
      </c>
      <c r="N70" s="8">
        <f t="shared" si="1"/>
        <v>-4.6108846838066014E-2</v>
      </c>
      <c r="O70" s="8">
        <f t="shared" si="2"/>
        <v>-1.8443538735226406</v>
      </c>
    </row>
    <row r="71" spans="1:15" x14ac:dyDescent="0.2">
      <c r="A71" t="s">
        <v>99</v>
      </c>
      <c r="B71">
        <v>32973</v>
      </c>
      <c r="K71" t="s">
        <v>42</v>
      </c>
      <c r="L71" s="8" t="str">
        <f>A29</f>
        <v>B9</v>
      </c>
      <c r="M71" s="8">
        <f>B29</f>
        <v>3299</v>
      </c>
      <c r="N71" s="8">
        <f t="shared" si="1"/>
        <v>-3.5615109281816507E-2</v>
      </c>
      <c r="O71" s="8">
        <f t="shared" si="2"/>
        <v>-1.4246043712726602</v>
      </c>
    </row>
    <row r="72" spans="1:15" x14ac:dyDescent="0.2">
      <c r="A72" t="s">
        <v>14</v>
      </c>
      <c r="B72">
        <v>3521</v>
      </c>
      <c r="K72" t="s">
        <v>41</v>
      </c>
      <c r="L72" s="8" t="str">
        <f>A17</f>
        <v>A9</v>
      </c>
      <c r="M72" s="8">
        <f>B17</f>
        <v>3301</v>
      </c>
      <c r="N72" s="8">
        <f t="shared" si="1"/>
        <v>-3.4979125187498357E-2</v>
      </c>
      <c r="O72" s="8">
        <f t="shared" si="2"/>
        <v>-1.3991650074999342</v>
      </c>
    </row>
    <row r="73" spans="1:15" x14ac:dyDescent="0.2">
      <c r="A73" t="s">
        <v>22</v>
      </c>
      <c r="B73">
        <v>5041</v>
      </c>
      <c r="K73" t="s">
        <v>49</v>
      </c>
      <c r="L73" s="8" t="str">
        <f>A18</f>
        <v>A10</v>
      </c>
      <c r="M73" s="8">
        <f>B18</f>
        <v>3338</v>
      </c>
      <c r="N73" s="8">
        <f t="shared" si="1"/>
        <v>-2.3213419442612546E-2</v>
      </c>
      <c r="O73" s="8">
        <f t="shared" si="2"/>
        <v>-0.92853677770450183</v>
      </c>
    </row>
    <row r="74" spans="1:15" x14ac:dyDescent="0.2">
      <c r="A74" t="s">
        <v>32</v>
      </c>
      <c r="B74">
        <v>4668</v>
      </c>
      <c r="K74" t="s">
        <v>50</v>
      </c>
      <c r="L74" s="8" t="str">
        <f>A30</f>
        <v>B10</v>
      </c>
      <c r="M74" s="8">
        <f>B30</f>
        <v>3285</v>
      </c>
      <c r="N74" s="8">
        <f t="shared" ref="N74:N96" si="4">(M74-I$15)/I$16</f>
        <v>-4.0066997942043575E-2</v>
      </c>
      <c r="O74" s="8">
        <f t="shared" ref="O74:O96" si="5">N74*40</f>
        <v>-1.602679917681743</v>
      </c>
    </row>
    <row r="75" spans="1:15" x14ac:dyDescent="0.2">
      <c r="A75" t="s">
        <v>30</v>
      </c>
      <c r="B75">
        <v>3654</v>
      </c>
      <c r="K75" t="s">
        <v>51</v>
      </c>
      <c r="L75" s="8" t="str">
        <f>A42</f>
        <v>C10</v>
      </c>
      <c r="M75" s="8">
        <f>B42</f>
        <v>3353</v>
      </c>
      <c r="N75" s="8">
        <f t="shared" si="4"/>
        <v>-1.8443538735226406E-2</v>
      </c>
      <c r="O75" s="8">
        <f t="shared" si="5"/>
        <v>-0.73774154940905623</v>
      </c>
    </row>
    <row r="76" spans="1:15" x14ac:dyDescent="0.2">
      <c r="A76" t="s">
        <v>46</v>
      </c>
      <c r="B76">
        <v>3299</v>
      </c>
      <c r="K76" t="s">
        <v>52</v>
      </c>
      <c r="L76" t="str">
        <f>A54</f>
        <v>D10</v>
      </c>
      <c r="M76">
        <f>B54</f>
        <v>3309</v>
      </c>
      <c r="N76" s="8">
        <f t="shared" si="4"/>
        <v>-3.2435188810225751E-2</v>
      </c>
      <c r="O76" s="8">
        <f t="shared" si="5"/>
        <v>-1.2974075524090301</v>
      </c>
    </row>
    <row r="77" spans="1:15" x14ac:dyDescent="0.2">
      <c r="A77" t="s">
        <v>54</v>
      </c>
      <c r="B77">
        <v>3323</v>
      </c>
      <c r="K77" t="s">
        <v>53</v>
      </c>
      <c r="L77" t="str">
        <f>A66</f>
        <v>E10</v>
      </c>
      <c r="M77">
        <f>B66</f>
        <v>3314</v>
      </c>
      <c r="N77" s="8">
        <f t="shared" si="4"/>
        <v>-3.084522857443037E-2</v>
      </c>
      <c r="O77" s="8">
        <f t="shared" si="5"/>
        <v>-1.2338091429772149</v>
      </c>
    </row>
    <row r="78" spans="1:15" x14ac:dyDescent="0.2">
      <c r="A78" t="s">
        <v>62</v>
      </c>
      <c r="B78">
        <v>3314</v>
      </c>
      <c r="K78" t="s">
        <v>54</v>
      </c>
      <c r="L78" t="str">
        <f>A78</f>
        <v>F10</v>
      </c>
      <c r="M78">
        <f>B78</f>
        <v>3314</v>
      </c>
      <c r="N78" s="8">
        <f t="shared" si="4"/>
        <v>-3.084522857443037E-2</v>
      </c>
      <c r="O78" s="8">
        <f t="shared" si="5"/>
        <v>-1.2338091429772149</v>
      </c>
    </row>
    <row r="79" spans="1:15" x14ac:dyDescent="0.2">
      <c r="A79" t="s">
        <v>70</v>
      </c>
      <c r="B79">
        <v>3396</v>
      </c>
      <c r="K79" t="s">
        <v>55</v>
      </c>
      <c r="L79" t="str">
        <f>A90</f>
        <v>G10</v>
      </c>
      <c r="M79">
        <f>B90</f>
        <v>3375</v>
      </c>
      <c r="N79" s="8">
        <f t="shared" si="4"/>
        <v>-1.1447713697726734E-2</v>
      </c>
      <c r="O79" s="8">
        <f t="shared" si="5"/>
        <v>-0.45790854790906937</v>
      </c>
    </row>
    <row r="80" spans="1:15" x14ac:dyDescent="0.2">
      <c r="A80" t="s">
        <v>78</v>
      </c>
      <c r="B80">
        <v>3303</v>
      </c>
      <c r="K80" t="s">
        <v>56</v>
      </c>
      <c r="L80" t="str">
        <f>A102</f>
        <v>H10</v>
      </c>
      <c r="M80">
        <f>B102</f>
        <v>3327</v>
      </c>
      <c r="N80" s="8">
        <f t="shared" si="4"/>
        <v>-2.671133196136238E-2</v>
      </c>
      <c r="O80" s="8">
        <f t="shared" si="5"/>
        <v>-1.0684532784544951</v>
      </c>
    </row>
    <row r="81" spans="1:15" x14ac:dyDescent="0.2">
      <c r="A81" t="s">
        <v>100</v>
      </c>
      <c r="B81">
        <v>3411</v>
      </c>
      <c r="K81" t="s">
        <v>64</v>
      </c>
      <c r="L81" t="str">
        <f>A103</f>
        <v>H11</v>
      </c>
      <c r="M81">
        <f>B103</f>
        <v>3361</v>
      </c>
      <c r="N81" s="8">
        <f t="shared" si="4"/>
        <v>-1.5899602357953797E-2</v>
      </c>
      <c r="O81" s="8">
        <f t="shared" si="5"/>
        <v>-0.63598409431815184</v>
      </c>
    </row>
    <row r="82" spans="1:15" x14ac:dyDescent="0.2">
      <c r="A82" t="s">
        <v>101</v>
      </c>
      <c r="B82">
        <v>9151</v>
      </c>
      <c r="K82" t="s">
        <v>63</v>
      </c>
      <c r="L82" t="str">
        <f>A91</f>
        <v>G11</v>
      </c>
      <c r="M82">
        <f>B91</f>
        <v>3344</v>
      </c>
      <c r="N82" s="8">
        <f t="shared" si="4"/>
        <v>-2.130546715965809E-2</v>
      </c>
      <c r="O82" s="8">
        <f t="shared" si="5"/>
        <v>-0.85221868638632359</v>
      </c>
    </row>
    <row r="83" spans="1:15" x14ac:dyDescent="0.2">
      <c r="A83" t="s">
        <v>102</v>
      </c>
      <c r="B83">
        <v>39380</v>
      </c>
      <c r="K83" t="s">
        <v>62</v>
      </c>
      <c r="L83" t="str">
        <f>A79</f>
        <v>F11</v>
      </c>
      <c r="M83">
        <f>B79</f>
        <v>3396</v>
      </c>
      <c r="N83" s="8">
        <f t="shared" si="4"/>
        <v>-4.7698807073861399E-3</v>
      </c>
      <c r="O83" s="8">
        <f t="shared" si="5"/>
        <v>-0.1907952282954456</v>
      </c>
    </row>
    <row r="84" spans="1:15" x14ac:dyDescent="0.2">
      <c r="A84" t="s">
        <v>15</v>
      </c>
      <c r="B84">
        <v>3353</v>
      </c>
      <c r="K84" t="s">
        <v>61</v>
      </c>
      <c r="L84" t="str">
        <f>A67</f>
        <v>E11</v>
      </c>
      <c r="M84">
        <f>B67</f>
        <v>3281</v>
      </c>
      <c r="N84" s="8">
        <f t="shared" si="4"/>
        <v>-4.1338966130679874E-2</v>
      </c>
      <c r="O84" s="8">
        <f t="shared" si="5"/>
        <v>-1.6535586452271951</v>
      </c>
    </row>
    <row r="85" spans="1:15" x14ac:dyDescent="0.2">
      <c r="A85" t="s">
        <v>23</v>
      </c>
      <c r="B85">
        <v>3803</v>
      </c>
      <c r="K85" t="s">
        <v>60</v>
      </c>
      <c r="L85" t="str">
        <f>A55</f>
        <v>D11</v>
      </c>
      <c r="M85">
        <f>B55</f>
        <v>3294</v>
      </c>
      <c r="N85" s="8">
        <f t="shared" si="4"/>
        <v>-3.7205069517611891E-2</v>
      </c>
      <c r="O85" s="8">
        <f t="shared" si="5"/>
        <v>-1.4882027807044755</v>
      </c>
    </row>
    <row r="86" spans="1:15" x14ac:dyDescent="0.2">
      <c r="A86" t="s">
        <v>31</v>
      </c>
      <c r="B86">
        <v>4122</v>
      </c>
      <c r="K86" t="s">
        <v>59</v>
      </c>
      <c r="L86" t="str">
        <f>A43</f>
        <v>C11</v>
      </c>
      <c r="M86">
        <f>B43</f>
        <v>3329</v>
      </c>
      <c r="N86" s="8">
        <f t="shared" si="4"/>
        <v>-2.607534786704423E-2</v>
      </c>
      <c r="O86" s="8">
        <f t="shared" si="5"/>
        <v>-1.0430139146817692</v>
      </c>
    </row>
    <row r="87" spans="1:15" x14ac:dyDescent="0.2">
      <c r="A87" t="s">
        <v>39</v>
      </c>
      <c r="B87">
        <v>3858</v>
      </c>
      <c r="K87" t="s">
        <v>58</v>
      </c>
      <c r="L87" t="str">
        <f>A31</f>
        <v>B11</v>
      </c>
      <c r="M87">
        <f>B31</f>
        <v>3306</v>
      </c>
      <c r="N87" s="8">
        <f t="shared" si="4"/>
        <v>-3.3389164951702979E-2</v>
      </c>
      <c r="O87" s="8">
        <f t="shared" si="5"/>
        <v>-1.3355665980681191</v>
      </c>
    </row>
    <row r="88" spans="1:15" x14ac:dyDescent="0.2">
      <c r="A88" t="s">
        <v>47</v>
      </c>
      <c r="B88">
        <v>3337</v>
      </c>
      <c r="K88" t="s">
        <v>57</v>
      </c>
      <c r="L88" t="str">
        <f>A19</f>
        <v>A11</v>
      </c>
      <c r="M88">
        <f>B19</f>
        <v>3291</v>
      </c>
      <c r="N88" s="8">
        <f t="shared" si="4"/>
        <v>-3.8159045659089119E-2</v>
      </c>
      <c r="O88" s="8">
        <f t="shared" si="5"/>
        <v>-1.5263618263635648</v>
      </c>
    </row>
    <row r="89" spans="1:15" x14ac:dyDescent="0.2">
      <c r="A89" t="s">
        <v>55</v>
      </c>
      <c r="B89">
        <v>3335</v>
      </c>
      <c r="K89" t="s">
        <v>65</v>
      </c>
      <c r="L89" t="str">
        <f>A20</f>
        <v>A12</v>
      </c>
      <c r="M89">
        <f>B20</f>
        <v>3313</v>
      </c>
      <c r="N89" s="8">
        <f t="shared" si="4"/>
        <v>-3.1163220621589445E-2</v>
      </c>
      <c r="O89" s="8">
        <f t="shared" si="5"/>
        <v>-1.2465288248635777</v>
      </c>
    </row>
    <row r="90" spans="1:15" x14ac:dyDescent="0.2">
      <c r="A90" t="s">
        <v>63</v>
      </c>
      <c r="B90">
        <v>3375</v>
      </c>
      <c r="K90" t="s">
        <v>66</v>
      </c>
      <c r="L90" t="str">
        <f>A32</f>
        <v>B12</v>
      </c>
      <c r="M90">
        <f>B32</f>
        <v>3304</v>
      </c>
      <c r="N90" s="8">
        <f t="shared" si="4"/>
        <v>-3.4025149046021129E-2</v>
      </c>
      <c r="O90" s="8">
        <f t="shared" si="5"/>
        <v>-1.3610059618408452</v>
      </c>
    </row>
    <row r="91" spans="1:15" x14ac:dyDescent="0.2">
      <c r="A91" t="s">
        <v>71</v>
      </c>
      <c r="B91">
        <v>3344</v>
      </c>
      <c r="K91" t="s">
        <v>67</v>
      </c>
      <c r="L91" t="str">
        <f>A44</f>
        <v>C12</v>
      </c>
      <c r="M91">
        <f>B44</f>
        <v>3330</v>
      </c>
      <c r="N91" s="8">
        <f t="shared" si="4"/>
        <v>-2.5757355819885152E-2</v>
      </c>
      <c r="O91" s="8">
        <f t="shared" si="5"/>
        <v>-1.0302942327954061</v>
      </c>
    </row>
    <row r="92" spans="1:15" x14ac:dyDescent="0.2">
      <c r="A92" t="s">
        <v>79</v>
      </c>
      <c r="B92">
        <v>3313</v>
      </c>
      <c r="K92" t="s">
        <v>68</v>
      </c>
      <c r="L92" t="str">
        <f>A56</f>
        <v>D12</v>
      </c>
      <c r="M92">
        <f>B56</f>
        <v>3330</v>
      </c>
      <c r="N92" s="8">
        <f t="shared" si="4"/>
        <v>-2.5757355819885152E-2</v>
      </c>
      <c r="O92" s="8">
        <f t="shared" si="5"/>
        <v>-1.0302942327954061</v>
      </c>
    </row>
    <row r="93" spans="1:15" x14ac:dyDescent="0.2">
      <c r="A93" t="s">
        <v>103</v>
      </c>
      <c r="B93">
        <v>3419</v>
      </c>
      <c r="K93" t="s">
        <v>69</v>
      </c>
      <c r="L93" t="str">
        <f>A68</f>
        <v>E12</v>
      </c>
      <c r="M93">
        <f>B68</f>
        <v>3301</v>
      </c>
      <c r="N93" s="8">
        <f t="shared" si="4"/>
        <v>-3.4979125187498357E-2</v>
      </c>
      <c r="O93" s="8">
        <f t="shared" si="5"/>
        <v>-1.3991650074999342</v>
      </c>
    </row>
    <row r="94" spans="1:15" x14ac:dyDescent="0.2">
      <c r="A94" t="s">
        <v>104</v>
      </c>
      <c r="B94">
        <v>18377</v>
      </c>
      <c r="K94" t="s">
        <v>70</v>
      </c>
      <c r="L94" t="str">
        <f>A80</f>
        <v>F12</v>
      </c>
      <c r="M94">
        <f>B80</f>
        <v>3303</v>
      </c>
      <c r="N94" s="8">
        <f t="shared" si="4"/>
        <v>-3.4343141093180207E-2</v>
      </c>
      <c r="O94" s="8">
        <f t="shared" si="5"/>
        <v>-1.3737256437272083</v>
      </c>
    </row>
    <row r="95" spans="1:15" x14ac:dyDescent="0.2">
      <c r="A95" t="s">
        <v>105</v>
      </c>
      <c r="B95">
        <v>27861</v>
      </c>
      <c r="K95" t="s">
        <v>71</v>
      </c>
      <c r="L95" t="str">
        <f>A92</f>
        <v>G12</v>
      </c>
      <c r="M95">
        <f>B92</f>
        <v>3313</v>
      </c>
      <c r="N95" s="8">
        <f t="shared" si="4"/>
        <v>-3.1163220621589445E-2</v>
      </c>
      <c r="O95" s="8">
        <f t="shared" si="5"/>
        <v>-1.2465288248635777</v>
      </c>
    </row>
    <row r="96" spans="1:15" x14ac:dyDescent="0.2">
      <c r="A96" t="s">
        <v>16</v>
      </c>
      <c r="B96">
        <v>3406</v>
      </c>
      <c r="K96" t="s">
        <v>72</v>
      </c>
      <c r="L96" t="str">
        <f>A104</f>
        <v>H12</v>
      </c>
      <c r="M96">
        <f>B104</f>
        <v>3346</v>
      </c>
      <c r="N96" s="8">
        <f t="shared" si="4"/>
        <v>-2.0669483065339937E-2</v>
      </c>
      <c r="O96" s="8">
        <f t="shared" si="5"/>
        <v>-0.82677932261359754</v>
      </c>
    </row>
    <row r="97" spans="1:2" x14ac:dyDescent="0.2">
      <c r="A97" t="s">
        <v>24</v>
      </c>
      <c r="B97">
        <v>3516</v>
      </c>
    </row>
    <row r="98" spans="1:2" x14ac:dyDescent="0.2">
      <c r="A98" t="s">
        <v>33</v>
      </c>
      <c r="B98">
        <v>3828</v>
      </c>
    </row>
    <row r="99" spans="1:2" x14ac:dyDescent="0.2">
      <c r="A99" t="s">
        <v>40</v>
      </c>
      <c r="B99">
        <v>3995</v>
      </c>
    </row>
    <row r="100" spans="1:2" x14ac:dyDescent="0.2">
      <c r="A100" t="s">
        <v>48</v>
      </c>
      <c r="B100">
        <v>3313</v>
      </c>
    </row>
    <row r="101" spans="1:2" x14ac:dyDescent="0.2">
      <c r="A101" t="s">
        <v>56</v>
      </c>
      <c r="B101">
        <v>3332</v>
      </c>
    </row>
    <row r="102" spans="1:2" x14ac:dyDescent="0.2">
      <c r="A102" t="s">
        <v>64</v>
      </c>
      <c r="B102">
        <v>3327</v>
      </c>
    </row>
    <row r="103" spans="1:2" x14ac:dyDescent="0.2">
      <c r="A103" t="s">
        <v>72</v>
      </c>
      <c r="B103">
        <v>3361</v>
      </c>
    </row>
    <row r="104" spans="1:2" x14ac:dyDescent="0.2">
      <c r="A104" t="s">
        <v>80</v>
      </c>
      <c r="B104">
        <v>3346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64881</v>
      </c>
      <c r="D2">
        <v>3350</v>
      </c>
      <c r="E2">
        <v>5087</v>
      </c>
      <c r="F2">
        <v>4407</v>
      </c>
      <c r="G2">
        <v>40524</v>
      </c>
      <c r="H2">
        <v>34119</v>
      </c>
      <c r="I2">
        <v>3338</v>
      </c>
      <c r="J2">
        <v>3330</v>
      </c>
      <c r="K2">
        <v>3334</v>
      </c>
      <c r="L2">
        <v>3308</v>
      </c>
      <c r="M2">
        <v>3304</v>
      </c>
      <c r="N2">
        <v>3315</v>
      </c>
      <c r="O2">
        <v>48511</v>
      </c>
      <c r="P2">
        <v>3399</v>
      </c>
      <c r="Q2">
        <v>6207</v>
      </c>
      <c r="R2">
        <v>3931</v>
      </c>
      <c r="S2">
        <v>28013</v>
      </c>
      <c r="T2">
        <v>21100</v>
      </c>
      <c r="U2">
        <v>3343</v>
      </c>
      <c r="V2">
        <v>3236</v>
      </c>
      <c r="W2">
        <v>3296</v>
      </c>
      <c r="X2">
        <v>3340</v>
      </c>
      <c r="Y2">
        <v>3354</v>
      </c>
      <c r="Z2">
        <v>3381</v>
      </c>
      <c r="AA2">
        <v>29424</v>
      </c>
      <c r="AB2">
        <v>3468</v>
      </c>
      <c r="AC2">
        <v>7934</v>
      </c>
      <c r="AD2">
        <v>3877</v>
      </c>
      <c r="AE2">
        <v>16457</v>
      </c>
      <c r="AF2">
        <v>11342</v>
      </c>
      <c r="AG2">
        <v>3317</v>
      </c>
      <c r="AH2">
        <v>3362</v>
      </c>
      <c r="AI2">
        <v>3278</v>
      </c>
      <c r="AJ2">
        <v>3289</v>
      </c>
      <c r="AK2">
        <v>3344</v>
      </c>
      <c r="AL2">
        <v>3362</v>
      </c>
      <c r="AM2">
        <v>10113</v>
      </c>
      <c r="AN2">
        <v>3655</v>
      </c>
      <c r="AO2">
        <v>13768</v>
      </c>
      <c r="AP2">
        <v>3827</v>
      </c>
      <c r="AQ2">
        <v>10998</v>
      </c>
      <c r="AR2">
        <v>7595</v>
      </c>
      <c r="AS2">
        <v>3321</v>
      </c>
      <c r="AT2">
        <v>3383</v>
      </c>
      <c r="AU2">
        <v>3295</v>
      </c>
      <c r="AV2">
        <v>3359</v>
      </c>
      <c r="AW2">
        <v>3362</v>
      </c>
      <c r="AX2">
        <v>3462</v>
      </c>
      <c r="AY2">
        <v>4815</v>
      </c>
      <c r="AZ2">
        <v>4324</v>
      </c>
      <c r="BA2">
        <v>25329</v>
      </c>
      <c r="BB2">
        <v>3690</v>
      </c>
      <c r="BC2">
        <v>7137</v>
      </c>
      <c r="BD2">
        <v>5690</v>
      </c>
      <c r="BE2">
        <v>3549</v>
      </c>
      <c r="BF2">
        <v>3271</v>
      </c>
      <c r="BG2">
        <v>3295</v>
      </c>
      <c r="BH2">
        <v>3302</v>
      </c>
      <c r="BI2">
        <v>3315</v>
      </c>
      <c r="BJ2">
        <v>3385</v>
      </c>
      <c r="BK2">
        <v>3734</v>
      </c>
      <c r="BL2">
        <v>5645</v>
      </c>
      <c r="BM2">
        <v>33132</v>
      </c>
      <c r="BN2">
        <v>3598</v>
      </c>
      <c r="BO2">
        <v>5079</v>
      </c>
      <c r="BP2">
        <v>4704</v>
      </c>
      <c r="BQ2">
        <v>3730</v>
      </c>
      <c r="BR2">
        <v>3349</v>
      </c>
      <c r="BS2">
        <v>3297</v>
      </c>
      <c r="BT2">
        <v>3349</v>
      </c>
      <c r="BU2">
        <v>3300</v>
      </c>
      <c r="BV2">
        <v>3336</v>
      </c>
      <c r="BW2">
        <v>3385</v>
      </c>
      <c r="BX2">
        <v>9104</v>
      </c>
      <c r="BY2">
        <v>39480</v>
      </c>
      <c r="BZ2">
        <v>3344</v>
      </c>
      <c r="CA2">
        <v>3760</v>
      </c>
      <c r="CB2">
        <v>4085</v>
      </c>
      <c r="CC2">
        <v>3739</v>
      </c>
      <c r="CD2">
        <v>3304</v>
      </c>
      <c r="CE2">
        <v>3299</v>
      </c>
      <c r="CF2">
        <v>3350</v>
      </c>
      <c r="CG2">
        <v>3339</v>
      </c>
      <c r="CH2">
        <v>3320</v>
      </c>
      <c r="CI2">
        <v>3344</v>
      </c>
      <c r="CJ2">
        <v>17891</v>
      </c>
      <c r="CK2">
        <v>27264</v>
      </c>
      <c r="CL2">
        <v>3383</v>
      </c>
      <c r="CM2">
        <v>3464</v>
      </c>
      <c r="CN2">
        <v>3786</v>
      </c>
      <c r="CO2">
        <v>3812</v>
      </c>
      <c r="CP2">
        <v>3300</v>
      </c>
      <c r="CQ2">
        <v>3262</v>
      </c>
      <c r="CR2">
        <v>3351</v>
      </c>
      <c r="CS2">
        <v>3338</v>
      </c>
      <c r="CT2">
        <v>3342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64881</v>
      </c>
      <c r="G9">
        <f>'Plate 1'!G9</f>
        <v>30</v>
      </c>
      <c r="H9" t="str">
        <f t="shared" ref="H9:I9" si="0">A9</f>
        <v>A1</v>
      </c>
      <c r="I9">
        <f t="shared" si="0"/>
        <v>64881</v>
      </c>
      <c r="K9" t="s">
        <v>82</v>
      </c>
      <c r="L9" t="str">
        <f>A10</f>
        <v>A2</v>
      </c>
      <c r="M9">
        <f>B10</f>
        <v>3350</v>
      </c>
      <c r="N9" s="8">
        <f>(M9-I$15)/I$16</f>
        <v>-1.144372533304357E-2</v>
      </c>
      <c r="O9">
        <f>N9*40</f>
        <v>-0.45774901332174278</v>
      </c>
    </row>
    <row r="10" spans="1:98" x14ac:dyDescent="0.2">
      <c r="A10" t="s">
        <v>83</v>
      </c>
      <c r="B10">
        <v>3350</v>
      </c>
      <c r="G10">
        <f>'Plate 1'!G10</f>
        <v>15</v>
      </c>
      <c r="H10" t="str">
        <f>A21</f>
        <v>B1</v>
      </c>
      <c r="I10">
        <f>B21</f>
        <v>48511</v>
      </c>
      <c r="K10" t="s">
        <v>85</v>
      </c>
      <c r="L10" t="str">
        <f>A22</f>
        <v>B2</v>
      </c>
      <c r="M10">
        <f>B22</f>
        <v>3399</v>
      </c>
      <c r="N10" s="8">
        <f t="shared" ref="N10:N73" si="1">(M10-I$15)/I$16</f>
        <v>4.5774901332174276E-3</v>
      </c>
      <c r="O10">
        <f t="shared" ref="O10:O73" si="2">N10*40</f>
        <v>0.1830996053286971</v>
      </c>
    </row>
    <row r="11" spans="1:98" x14ac:dyDescent="0.2">
      <c r="A11" t="s">
        <v>84</v>
      </c>
      <c r="B11">
        <v>5087</v>
      </c>
      <c r="G11">
        <f>'Plate 1'!G11</f>
        <v>7.5</v>
      </c>
      <c r="H11" t="str">
        <f>A33</f>
        <v>C1</v>
      </c>
      <c r="I11">
        <f>B33</f>
        <v>29424</v>
      </c>
      <c r="K11" t="s">
        <v>88</v>
      </c>
      <c r="L11" t="str">
        <f>A34</f>
        <v>C2</v>
      </c>
      <c r="M11">
        <f>B34</f>
        <v>3468</v>
      </c>
      <c r="N11" s="8">
        <f t="shared" si="1"/>
        <v>2.7137977218360466E-2</v>
      </c>
      <c r="O11">
        <f t="shared" si="2"/>
        <v>1.0855190887344186</v>
      </c>
    </row>
    <row r="12" spans="1:98" x14ac:dyDescent="0.2">
      <c r="A12" t="s">
        <v>9</v>
      </c>
      <c r="B12">
        <v>4407</v>
      </c>
      <c r="G12">
        <f>'Plate 1'!G12</f>
        <v>1.875</v>
      </c>
      <c r="H12" t="str">
        <f>A45</f>
        <v>D1</v>
      </c>
      <c r="I12">
        <f>B45</f>
        <v>10113</v>
      </c>
      <c r="K12" t="s">
        <v>91</v>
      </c>
      <c r="L12" t="str">
        <f>A46</f>
        <v>D2</v>
      </c>
      <c r="M12">
        <f>B46</f>
        <v>3655</v>
      </c>
      <c r="N12" s="8">
        <f t="shared" si="1"/>
        <v>8.8280166854907541E-2</v>
      </c>
      <c r="O12">
        <f t="shared" si="2"/>
        <v>3.5312066741963015</v>
      </c>
    </row>
    <row r="13" spans="1:98" x14ac:dyDescent="0.2">
      <c r="A13" t="s">
        <v>17</v>
      </c>
      <c r="B13">
        <v>40524</v>
      </c>
      <c r="G13">
        <f>'Plate 1'!G13</f>
        <v>0.46875</v>
      </c>
      <c r="H13" t="str">
        <f>A57</f>
        <v>E1</v>
      </c>
      <c r="I13">
        <f>B57</f>
        <v>4815</v>
      </c>
      <c r="K13" t="s">
        <v>94</v>
      </c>
      <c r="L13" t="str">
        <f>A58</f>
        <v>E2</v>
      </c>
      <c r="M13">
        <f>B58</f>
        <v>4324</v>
      </c>
      <c r="N13" s="8">
        <f t="shared" si="1"/>
        <v>0.30701880250651176</v>
      </c>
      <c r="O13">
        <f t="shared" si="2"/>
        <v>12.28075210026047</v>
      </c>
    </row>
    <row r="14" spans="1:98" x14ac:dyDescent="0.2">
      <c r="A14" t="s">
        <v>25</v>
      </c>
      <c r="B14">
        <v>34119</v>
      </c>
      <c r="G14">
        <f>'Plate 1'!G14</f>
        <v>0.1171875</v>
      </c>
      <c r="H14" t="str">
        <f>A69</f>
        <v>F1</v>
      </c>
      <c r="I14">
        <f>B69</f>
        <v>3734</v>
      </c>
      <c r="K14" t="s">
        <v>97</v>
      </c>
      <c r="L14" t="str">
        <f>A70</f>
        <v>F2</v>
      </c>
      <c r="M14">
        <f>B70</f>
        <v>5645</v>
      </c>
      <c r="N14" s="8">
        <f t="shared" si="1"/>
        <v>0.73893769293367051</v>
      </c>
      <c r="O14">
        <f t="shared" si="2"/>
        <v>29.557507717346819</v>
      </c>
    </row>
    <row r="15" spans="1:98" x14ac:dyDescent="0.2">
      <c r="A15" t="s">
        <v>34</v>
      </c>
      <c r="B15">
        <v>3338</v>
      </c>
      <c r="G15">
        <f>'Plate 1'!G15</f>
        <v>0</v>
      </c>
      <c r="H15" t="str">
        <f>A81</f>
        <v>G1</v>
      </c>
      <c r="I15">
        <f>B81</f>
        <v>3385</v>
      </c>
      <c r="K15" t="s">
        <v>100</v>
      </c>
      <c r="L15" t="str">
        <f>A82</f>
        <v>G2</v>
      </c>
      <c r="M15">
        <f>B82</f>
        <v>9104</v>
      </c>
      <c r="N15" s="8">
        <f t="shared" si="1"/>
        <v>1.8699047194193192</v>
      </c>
      <c r="O15">
        <f t="shared" si="2"/>
        <v>74.796188776772766</v>
      </c>
    </row>
    <row r="16" spans="1:98" x14ac:dyDescent="0.2">
      <c r="A16" t="s">
        <v>41</v>
      </c>
      <c r="B16">
        <v>3330</v>
      </c>
      <c r="H16" t="s">
        <v>119</v>
      </c>
      <c r="I16">
        <f>SLOPE(I10:I15, G10:G15)</f>
        <v>3058.4446044801575</v>
      </c>
      <c r="K16" t="s">
        <v>103</v>
      </c>
      <c r="L16" t="str">
        <f>A94</f>
        <v>H2</v>
      </c>
      <c r="M16">
        <f>B94</f>
        <v>17891</v>
      </c>
      <c r="N16" s="8">
        <f t="shared" si="1"/>
        <v>4.7429337051751439</v>
      </c>
      <c r="O16">
        <f t="shared" si="2"/>
        <v>189.71734820700576</v>
      </c>
    </row>
    <row r="17" spans="1:15" x14ac:dyDescent="0.2">
      <c r="A17" t="s">
        <v>49</v>
      </c>
      <c r="B17">
        <v>3334</v>
      </c>
      <c r="K17" t="s">
        <v>104</v>
      </c>
      <c r="L17" t="str">
        <f>A95</f>
        <v>H3</v>
      </c>
      <c r="M17">
        <f>B95</f>
        <v>27264</v>
      </c>
      <c r="N17" s="8">
        <f t="shared" si="1"/>
        <v>7.8075633493642114</v>
      </c>
      <c r="O17">
        <f t="shared" si="2"/>
        <v>312.30253397456846</v>
      </c>
    </row>
    <row r="18" spans="1:15" x14ac:dyDescent="0.2">
      <c r="A18" t="s">
        <v>57</v>
      </c>
      <c r="B18">
        <v>3308</v>
      </c>
      <c r="K18" t="s">
        <v>101</v>
      </c>
      <c r="L18" t="str">
        <f>A83</f>
        <v>G3</v>
      </c>
      <c r="M18">
        <f>B83</f>
        <v>39480</v>
      </c>
      <c r="N18" s="8">
        <f t="shared" si="1"/>
        <v>11.801750454177361</v>
      </c>
      <c r="O18">
        <f t="shared" si="2"/>
        <v>472.07001816709442</v>
      </c>
    </row>
    <row r="19" spans="1:15" x14ac:dyDescent="0.2">
      <c r="A19" t="s">
        <v>65</v>
      </c>
      <c r="B19">
        <v>3304</v>
      </c>
      <c r="K19" t="s">
        <v>98</v>
      </c>
      <c r="L19" t="str">
        <f>A71</f>
        <v>F3</v>
      </c>
      <c r="M19">
        <f>B71</f>
        <v>33132</v>
      </c>
      <c r="N19" s="8">
        <f t="shared" si="1"/>
        <v>9.7261856423442019</v>
      </c>
      <c r="O19">
        <f t="shared" si="2"/>
        <v>389.0474256937681</v>
      </c>
    </row>
    <row r="20" spans="1:15" x14ac:dyDescent="0.2">
      <c r="A20" t="s">
        <v>73</v>
      </c>
      <c r="B20">
        <v>3315</v>
      </c>
      <c r="K20" t="s">
        <v>95</v>
      </c>
      <c r="L20" t="str">
        <f>A59</f>
        <v>E3</v>
      </c>
      <c r="M20">
        <f>B59</f>
        <v>25329</v>
      </c>
      <c r="N20" s="8">
        <f t="shared" si="1"/>
        <v>7.1748888202373742</v>
      </c>
      <c r="O20">
        <f t="shared" si="2"/>
        <v>286.99555280949494</v>
      </c>
    </row>
    <row r="21" spans="1:15" x14ac:dyDescent="0.2">
      <c r="A21" t="s">
        <v>85</v>
      </c>
      <c r="B21">
        <v>48511</v>
      </c>
      <c r="K21" t="s">
        <v>92</v>
      </c>
      <c r="L21" t="str">
        <f>A47</f>
        <v>D3</v>
      </c>
      <c r="M21">
        <f>B47</f>
        <v>13768</v>
      </c>
      <c r="N21" s="8">
        <f t="shared" si="1"/>
        <v>3.3948628609426112</v>
      </c>
      <c r="O21">
        <f t="shared" si="2"/>
        <v>135.79451443770444</v>
      </c>
    </row>
    <row r="22" spans="1:15" x14ac:dyDescent="0.2">
      <c r="A22" t="s">
        <v>86</v>
      </c>
      <c r="B22">
        <v>3399</v>
      </c>
      <c r="K22" t="s">
        <v>89</v>
      </c>
      <c r="L22" t="str">
        <f>A35</f>
        <v>C3</v>
      </c>
      <c r="M22">
        <f>B35</f>
        <v>7934</v>
      </c>
      <c r="N22" s="8">
        <f t="shared" si="1"/>
        <v>1.48735732971472</v>
      </c>
      <c r="O22">
        <f t="shared" si="2"/>
        <v>59.494293188588799</v>
      </c>
    </row>
    <row r="23" spans="1:15" x14ac:dyDescent="0.2">
      <c r="A23" t="s">
        <v>87</v>
      </c>
      <c r="B23">
        <v>6207</v>
      </c>
      <c r="K23" t="s">
        <v>86</v>
      </c>
      <c r="L23" t="str">
        <f>A23</f>
        <v>B3</v>
      </c>
      <c r="M23">
        <f>B23</f>
        <v>6207</v>
      </c>
      <c r="N23" s="8">
        <f t="shared" si="1"/>
        <v>0.92269122542425586</v>
      </c>
      <c r="O23">
        <f t="shared" si="2"/>
        <v>36.907649016970232</v>
      </c>
    </row>
    <row r="24" spans="1:15" x14ac:dyDescent="0.2">
      <c r="A24" t="s">
        <v>10</v>
      </c>
      <c r="B24">
        <v>3931</v>
      </c>
      <c r="K24" t="s">
        <v>83</v>
      </c>
      <c r="L24" t="str">
        <f>A11</f>
        <v>A3</v>
      </c>
      <c r="M24">
        <f>B11</f>
        <v>5087</v>
      </c>
      <c r="N24" s="8">
        <f t="shared" si="1"/>
        <v>0.55649201476686161</v>
      </c>
      <c r="O24">
        <f t="shared" si="2"/>
        <v>22.259680590674463</v>
      </c>
    </row>
    <row r="25" spans="1:15" x14ac:dyDescent="0.2">
      <c r="A25" t="s">
        <v>18</v>
      </c>
      <c r="B25">
        <v>28013</v>
      </c>
      <c r="K25" t="s">
        <v>84</v>
      </c>
      <c r="L25" t="str">
        <f>A12</f>
        <v>A4</v>
      </c>
      <c r="M25">
        <f>B12</f>
        <v>4407</v>
      </c>
      <c r="N25" s="8">
        <f t="shared" si="1"/>
        <v>0.33415677972487223</v>
      </c>
      <c r="O25">
        <f t="shared" si="2"/>
        <v>13.36627118899489</v>
      </c>
    </row>
    <row r="26" spans="1:15" x14ac:dyDescent="0.2">
      <c r="A26" t="s">
        <v>26</v>
      </c>
      <c r="B26">
        <v>21100</v>
      </c>
      <c r="K26" t="s">
        <v>87</v>
      </c>
      <c r="L26" t="str">
        <f>A24</f>
        <v>B4</v>
      </c>
      <c r="M26">
        <f>B24</f>
        <v>3931</v>
      </c>
      <c r="N26" s="8">
        <f t="shared" si="1"/>
        <v>0.1785221151954797</v>
      </c>
      <c r="O26">
        <f t="shared" si="2"/>
        <v>7.1408846078191877</v>
      </c>
    </row>
    <row r="27" spans="1:15" x14ac:dyDescent="0.2">
      <c r="A27" t="s">
        <v>35</v>
      </c>
      <c r="B27">
        <v>3343</v>
      </c>
      <c r="K27" t="s">
        <v>90</v>
      </c>
      <c r="L27" t="str">
        <f>A36</f>
        <v>C4</v>
      </c>
      <c r="M27">
        <f>B36</f>
        <v>3877</v>
      </c>
      <c r="N27" s="8">
        <f t="shared" si="1"/>
        <v>0.16086608182449819</v>
      </c>
      <c r="O27">
        <f t="shared" si="2"/>
        <v>6.4346432729799279</v>
      </c>
    </row>
    <row r="28" spans="1:15" x14ac:dyDescent="0.2">
      <c r="A28" t="s">
        <v>42</v>
      </c>
      <c r="B28">
        <v>3236</v>
      </c>
      <c r="K28" t="s">
        <v>93</v>
      </c>
      <c r="L28" t="str">
        <f>A48</f>
        <v>D4</v>
      </c>
      <c r="M28">
        <f>B48</f>
        <v>3827</v>
      </c>
      <c r="N28" s="8">
        <f t="shared" si="1"/>
        <v>0.14451790277729309</v>
      </c>
      <c r="O28">
        <f t="shared" si="2"/>
        <v>5.7807161110917242</v>
      </c>
    </row>
    <row r="29" spans="1:15" x14ac:dyDescent="0.2">
      <c r="A29" t="s">
        <v>50</v>
      </c>
      <c r="B29">
        <v>3296</v>
      </c>
      <c r="K29" t="s">
        <v>96</v>
      </c>
      <c r="L29" t="str">
        <f>A60</f>
        <v>E4</v>
      </c>
      <c r="M29">
        <f>B60</f>
        <v>3690</v>
      </c>
      <c r="N29" s="8">
        <f t="shared" si="1"/>
        <v>9.9723892187951108E-2</v>
      </c>
      <c r="O29">
        <f t="shared" si="2"/>
        <v>3.9889556875180441</v>
      </c>
    </row>
    <row r="30" spans="1:15" x14ac:dyDescent="0.2">
      <c r="A30" t="s">
        <v>58</v>
      </c>
      <c r="B30">
        <v>3340</v>
      </c>
      <c r="K30" t="s">
        <v>99</v>
      </c>
      <c r="L30" t="str">
        <f>A72</f>
        <v>F4</v>
      </c>
      <c r="M30">
        <f>B72</f>
        <v>3598</v>
      </c>
      <c r="N30" s="8">
        <f t="shared" si="1"/>
        <v>6.9643242741093722E-2</v>
      </c>
      <c r="O30">
        <f t="shared" si="2"/>
        <v>2.785729709643749</v>
      </c>
    </row>
    <row r="31" spans="1:15" x14ac:dyDescent="0.2">
      <c r="A31" t="s">
        <v>66</v>
      </c>
      <c r="B31">
        <v>3354</v>
      </c>
      <c r="K31" t="s">
        <v>102</v>
      </c>
      <c r="L31" t="str">
        <f>A84</f>
        <v>G4</v>
      </c>
      <c r="M31">
        <f>B84</f>
        <v>3344</v>
      </c>
      <c r="N31" s="8">
        <f t="shared" si="1"/>
        <v>-1.3405506818708182E-2</v>
      </c>
      <c r="O31">
        <f t="shared" si="2"/>
        <v>-0.53622027274832729</v>
      </c>
    </row>
    <row r="32" spans="1:15" x14ac:dyDescent="0.2">
      <c r="A32" t="s">
        <v>74</v>
      </c>
      <c r="B32">
        <v>3381</v>
      </c>
      <c r="K32" t="s">
        <v>105</v>
      </c>
      <c r="L32" t="str">
        <f>A96</f>
        <v>H4</v>
      </c>
      <c r="M32">
        <f>B96</f>
        <v>3383</v>
      </c>
      <c r="N32" s="8">
        <f t="shared" si="1"/>
        <v>-6.5392716188820402E-4</v>
      </c>
      <c r="O32">
        <f t="shared" si="2"/>
        <v>-2.6157086475528162E-2</v>
      </c>
    </row>
    <row r="33" spans="1:15" x14ac:dyDescent="0.2">
      <c r="A33" t="s">
        <v>88</v>
      </c>
      <c r="B33">
        <v>29424</v>
      </c>
      <c r="K33" t="s">
        <v>16</v>
      </c>
      <c r="L33" t="str">
        <f>A97</f>
        <v>H5</v>
      </c>
      <c r="M33">
        <f>B97</f>
        <v>3464</v>
      </c>
      <c r="N33" s="8">
        <f t="shared" si="1"/>
        <v>2.5830122894584057E-2</v>
      </c>
      <c r="O33">
        <f t="shared" si="2"/>
        <v>1.0332049157833623</v>
      </c>
    </row>
    <row r="34" spans="1:15" x14ac:dyDescent="0.2">
      <c r="A34" t="s">
        <v>89</v>
      </c>
      <c r="B34">
        <v>3468</v>
      </c>
      <c r="K34" t="s">
        <v>15</v>
      </c>
      <c r="L34" t="str">
        <f>A85</f>
        <v>G5</v>
      </c>
      <c r="M34">
        <f>B85</f>
        <v>3760</v>
      </c>
      <c r="N34" s="8">
        <f t="shared" si="1"/>
        <v>0.12261134285403825</v>
      </c>
      <c r="O34">
        <f t="shared" si="2"/>
        <v>4.9044537141615301</v>
      </c>
    </row>
    <row r="35" spans="1:15" x14ac:dyDescent="0.2">
      <c r="A35" t="s">
        <v>90</v>
      </c>
      <c r="B35">
        <v>7934</v>
      </c>
      <c r="K35" t="s">
        <v>14</v>
      </c>
      <c r="L35" t="str">
        <f>A73</f>
        <v>F5</v>
      </c>
      <c r="M35">
        <f>B73</f>
        <v>5079</v>
      </c>
      <c r="N35" s="8">
        <f t="shared" si="1"/>
        <v>0.55387630611930883</v>
      </c>
      <c r="O35">
        <f t="shared" si="2"/>
        <v>22.155052244772353</v>
      </c>
    </row>
    <row r="36" spans="1:15" x14ac:dyDescent="0.2">
      <c r="A36" t="s">
        <v>11</v>
      </c>
      <c r="B36">
        <v>3877</v>
      </c>
      <c r="K36" t="s">
        <v>13</v>
      </c>
      <c r="L36" t="str">
        <f>A61</f>
        <v>E5</v>
      </c>
      <c r="M36">
        <f>B61</f>
        <v>7137</v>
      </c>
      <c r="N36" s="8">
        <f t="shared" si="1"/>
        <v>1.2267673557022707</v>
      </c>
      <c r="O36">
        <f t="shared" si="2"/>
        <v>49.070694228090829</v>
      </c>
    </row>
    <row r="37" spans="1:15" x14ac:dyDescent="0.2">
      <c r="A37" t="s">
        <v>19</v>
      </c>
      <c r="B37">
        <v>16457</v>
      </c>
      <c r="K37" t="s">
        <v>12</v>
      </c>
      <c r="L37" t="str">
        <f>A49</f>
        <v>D5</v>
      </c>
      <c r="M37">
        <f>B49</f>
        <v>10998</v>
      </c>
      <c r="N37" s="8">
        <f t="shared" si="1"/>
        <v>2.4891737417274484</v>
      </c>
      <c r="O37">
        <f t="shared" si="2"/>
        <v>99.566949669097937</v>
      </c>
    </row>
    <row r="38" spans="1:15" x14ac:dyDescent="0.2">
      <c r="A38" t="s">
        <v>27</v>
      </c>
      <c r="B38">
        <v>11342</v>
      </c>
      <c r="K38" t="s">
        <v>11</v>
      </c>
      <c r="L38" t="str">
        <f>A37</f>
        <v>C5</v>
      </c>
      <c r="M38">
        <f>B37</f>
        <v>16457</v>
      </c>
      <c r="N38" s="8">
        <f t="shared" si="1"/>
        <v>4.2740679301013014</v>
      </c>
      <c r="O38">
        <f t="shared" si="2"/>
        <v>170.96271720405207</v>
      </c>
    </row>
    <row r="39" spans="1:15" x14ac:dyDescent="0.2">
      <c r="A39" t="s">
        <v>36</v>
      </c>
      <c r="B39">
        <v>3317</v>
      </c>
      <c r="K39" t="s">
        <v>10</v>
      </c>
      <c r="L39" t="str">
        <f>A25</f>
        <v>B5</v>
      </c>
      <c r="M39">
        <f>B25</f>
        <v>28013</v>
      </c>
      <c r="N39" s="8">
        <f t="shared" si="1"/>
        <v>8.0524590714913433</v>
      </c>
      <c r="O39">
        <f t="shared" si="2"/>
        <v>322.09836285965372</v>
      </c>
    </row>
    <row r="40" spans="1:15" x14ac:dyDescent="0.2">
      <c r="A40" t="s">
        <v>43</v>
      </c>
      <c r="B40">
        <v>3362</v>
      </c>
      <c r="K40" t="s">
        <v>9</v>
      </c>
      <c r="L40" t="str">
        <f>A13</f>
        <v>A5</v>
      </c>
      <c r="M40">
        <f>B13</f>
        <v>40524</v>
      </c>
      <c r="N40" s="8">
        <f t="shared" si="1"/>
        <v>12.143100432683005</v>
      </c>
      <c r="O40">
        <f t="shared" si="2"/>
        <v>485.7240173073202</v>
      </c>
    </row>
    <row r="41" spans="1:15" x14ac:dyDescent="0.2">
      <c r="A41" t="s">
        <v>51</v>
      </c>
      <c r="B41">
        <v>3278</v>
      </c>
      <c r="K41" t="s">
        <v>17</v>
      </c>
      <c r="L41" t="str">
        <f>A14</f>
        <v>A6</v>
      </c>
      <c r="M41">
        <f>B14</f>
        <v>34119</v>
      </c>
      <c r="N41" s="8">
        <f t="shared" si="1"/>
        <v>10.04889869673603</v>
      </c>
      <c r="O41">
        <f t="shared" si="2"/>
        <v>401.95594786944122</v>
      </c>
    </row>
    <row r="42" spans="1:15" x14ac:dyDescent="0.2">
      <c r="A42" t="s">
        <v>59</v>
      </c>
      <c r="B42">
        <v>3289</v>
      </c>
      <c r="K42" t="s">
        <v>18</v>
      </c>
      <c r="L42" t="str">
        <f>A26</f>
        <v>B6</v>
      </c>
      <c r="M42">
        <f>B26</f>
        <v>21100</v>
      </c>
      <c r="N42" s="8">
        <f t="shared" si="1"/>
        <v>5.7921598364247666</v>
      </c>
      <c r="O42">
        <f t="shared" si="2"/>
        <v>231.68639345699066</v>
      </c>
    </row>
    <row r="43" spans="1:15" x14ac:dyDescent="0.2">
      <c r="A43" t="s">
        <v>67</v>
      </c>
      <c r="B43">
        <v>3344</v>
      </c>
      <c r="K43" t="s">
        <v>19</v>
      </c>
      <c r="L43" t="str">
        <f>A38</f>
        <v>C6</v>
      </c>
      <c r="M43">
        <f>B38</f>
        <v>11342</v>
      </c>
      <c r="N43" s="8">
        <f t="shared" si="1"/>
        <v>2.6016492135722196</v>
      </c>
      <c r="O43">
        <f t="shared" si="2"/>
        <v>104.06596854288878</v>
      </c>
    </row>
    <row r="44" spans="1:15" x14ac:dyDescent="0.2">
      <c r="A44" t="s">
        <v>75</v>
      </c>
      <c r="B44">
        <v>3362</v>
      </c>
      <c r="K44" t="s">
        <v>20</v>
      </c>
      <c r="L44" t="str">
        <f>A50</f>
        <v>D6</v>
      </c>
      <c r="M44">
        <f>B50</f>
        <v>7595</v>
      </c>
      <c r="N44" s="8">
        <f t="shared" si="1"/>
        <v>1.3765166757746694</v>
      </c>
      <c r="O44">
        <f t="shared" si="2"/>
        <v>55.060667030986778</v>
      </c>
    </row>
    <row r="45" spans="1:15" x14ac:dyDescent="0.2">
      <c r="A45" t="s">
        <v>91</v>
      </c>
      <c r="B45">
        <v>10113</v>
      </c>
      <c r="K45" t="s">
        <v>21</v>
      </c>
      <c r="L45" t="str">
        <f>A62</f>
        <v>E6</v>
      </c>
      <c r="M45">
        <f>B62</f>
        <v>5690</v>
      </c>
      <c r="N45" s="8">
        <f t="shared" si="1"/>
        <v>0.75365105407615507</v>
      </c>
      <c r="O45">
        <f t="shared" si="2"/>
        <v>30.146042163046204</v>
      </c>
    </row>
    <row r="46" spans="1:15" x14ac:dyDescent="0.2">
      <c r="A46" t="s">
        <v>92</v>
      </c>
      <c r="B46">
        <v>3655</v>
      </c>
      <c r="K46" t="s">
        <v>22</v>
      </c>
      <c r="L46" t="str">
        <f>A74</f>
        <v>F6</v>
      </c>
      <c r="M46">
        <f>B74</f>
        <v>4704</v>
      </c>
      <c r="N46" s="8">
        <f t="shared" si="1"/>
        <v>0.43126496326527053</v>
      </c>
      <c r="O46">
        <f t="shared" si="2"/>
        <v>17.250598530610823</v>
      </c>
    </row>
    <row r="47" spans="1:15" x14ac:dyDescent="0.2">
      <c r="A47" t="s">
        <v>93</v>
      </c>
      <c r="B47">
        <v>13768</v>
      </c>
      <c r="K47" t="s">
        <v>23</v>
      </c>
      <c r="L47" t="str">
        <f>A86</f>
        <v>G6</v>
      </c>
      <c r="M47">
        <f>B86</f>
        <v>4085</v>
      </c>
      <c r="N47" s="8">
        <f t="shared" si="1"/>
        <v>0.22887450666087139</v>
      </c>
      <c r="O47">
        <f t="shared" si="2"/>
        <v>9.1549802664348547</v>
      </c>
    </row>
    <row r="48" spans="1:15" x14ac:dyDescent="0.2">
      <c r="A48" t="s">
        <v>12</v>
      </c>
      <c r="B48">
        <v>3827</v>
      </c>
      <c r="K48" t="s">
        <v>24</v>
      </c>
      <c r="L48" t="str">
        <f>A98</f>
        <v>H6</v>
      </c>
      <c r="M48">
        <f>B98</f>
        <v>3786</v>
      </c>
      <c r="N48" s="8">
        <f t="shared" si="1"/>
        <v>0.1311123959585849</v>
      </c>
      <c r="O48">
        <f t="shared" si="2"/>
        <v>5.2444958383433962</v>
      </c>
    </row>
    <row r="49" spans="1:15" x14ac:dyDescent="0.2">
      <c r="A49" t="s">
        <v>20</v>
      </c>
      <c r="B49">
        <v>10998</v>
      </c>
      <c r="K49" t="s">
        <v>33</v>
      </c>
      <c r="L49" t="str">
        <f>A99</f>
        <v>H7</v>
      </c>
      <c r="M49">
        <f>B99</f>
        <v>3812</v>
      </c>
      <c r="N49" s="8">
        <f t="shared" si="1"/>
        <v>0.13961344906313156</v>
      </c>
      <c r="O49">
        <f t="shared" si="2"/>
        <v>5.5845379625252622</v>
      </c>
    </row>
    <row r="50" spans="1:15" x14ac:dyDescent="0.2">
      <c r="A50" t="s">
        <v>28</v>
      </c>
      <c r="B50">
        <v>7595</v>
      </c>
      <c r="K50" t="s">
        <v>31</v>
      </c>
      <c r="L50" t="str">
        <f>A87</f>
        <v>G7</v>
      </c>
      <c r="M50">
        <f>B87</f>
        <v>3739</v>
      </c>
      <c r="N50" s="8">
        <f t="shared" si="1"/>
        <v>0.1157451076542121</v>
      </c>
      <c r="O50">
        <f t="shared" si="2"/>
        <v>4.6298043061684844</v>
      </c>
    </row>
    <row r="51" spans="1:15" x14ac:dyDescent="0.2">
      <c r="A51" t="s">
        <v>37</v>
      </c>
      <c r="B51">
        <v>3321</v>
      </c>
      <c r="K51" t="s">
        <v>32</v>
      </c>
      <c r="L51" t="str">
        <f>A75</f>
        <v>F7</v>
      </c>
      <c r="M51">
        <f>B75</f>
        <v>3730</v>
      </c>
      <c r="N51" s="8">
        <f t="shared" si="1"/>
        <v>0.11280243542571519</v>
      </c>
      <c r="O51">
        <f t="shared" si="2"/>
        <v>4.5120974170286079</v>
      </c>
    </row>
    <row r="52" spans="1:15" x14ac:dyDescent="0.2">
      <c r="A52" t="s">
        <v>44</v>
      </c>
      <c r="B52">
        <v>3383</v>
      </c>
      <c r="K52" t="s">
        <v>29</v>
      </c>
      <c r="L52" t="str">
        <f>A63</f>
        <v>E7</v>
      </c>
      <c r="M52">
        <f>B63</f>
        <v>3549</v>
      </c>
      <c r="N52" s="8">
        <f t="shared" si="1"/>
        <v>5.3622027274832729E-2</v>
      </c>
      <c r="O52">
        <f t="shared" si="2"/>
        <v>2.1448810909933091</v>
      </c>
    </row>
    <row r="53" spans="1:15" x14ac:dyDescent="0.2">
      <c r="A53" t="s">
        <v>52</v>
      </c>
      <c r="B53">
        <v>3295</v>
      </c>
      <c r="K53" t="s">
        <v>28</v>
      </c>
      <c r="L53" t="str">
        <f>A51</f>
        <v>D7</v>
      </c>
      <c r="M53">
        <f>B51</f>
        <v>3321</v>
      </c>
      <c r="N53" s="8">
        <f t="shared" si="1"/>
        <v>-2.0925669180422529E-2</v>
      </c>
      <c r="O53">
        <f t="shared" si="2"/>
        <v>-0.83702676721690117</v>
      </c>
    </row>
    <row r="54" spans="1:15" x14ac:dyDescent="0.2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3317</v>
      </c>
      <c r="N54" s="8">
        <f t="shared" si="1"/>
        <v>-2.2233523504198934E-2</v>
      </c>
      <c r="O54">
        <f t="shared" si="2"/>
        <v>-0.88934094016795739</v>
      </c>
    </row>
    <row r="55" spans="1:15" x14ac:dyDescent="0.2">
      <c r="A55" t="s">
        <v>68</v>
      </c>
      <c r="B55">
        <v>3362</v>
      </c>
      <c r="K55" t="s">
        <v>26</v>
      </c>
      <c r="L55" t="str">
        <f>A27</f>
        <v>B7</v>
      </c>
      <c r="M55">
        <f>B27</f>
        <v>3343</v>
      </c>
      <c r="N55" s="8">
        <f t="shared" si="1"/>
        <v>-1.3732470399652284E-2</v>
      </c>
      <c r="O55">
        <f t="shared" si="2"/>
        <v>-0.54929881598609132</v>
      </c>
    </row>
    <row r="56" spans="1:15" x14ac:dyDescent="0.2">
      <c r="A56" t="s">
        <v>76</v>
      </c>
      <c r="B56">
        <v>3462</v>
      </c>
      <c r="K56" t="s">
        <v>25</v>
      </c>
      <c r="L56" t="str">
        <f>A15</f>
        <v>A7</v>
      </c>
      <c r="M56">
        <f>B15</f>
        <v>3338</v>
      </c>
      <c r="N56" s="8">
        <f t="shared" si="1"/>
        <v>-1.5367288304372794E-2</v>
      </c>
      <c r="O56">
        <f t="shared" si="2"/>
        <v>-0.61469153217491179</v>
      </c>
    </row>
    <row r="57" spans="1:15" x14ac:dyDescent="0.2">
      <c r="A57" t="s">
        <v>94</v>
      </c>
      <c r="B57">
        <v>4815</v>
      </c>
      <c r="K57" t="s">
        <v>34</v>
      </c>
      <c r="L57" t="str">
        <f>A16</f>
        <v>A8</v>
      </c>
      <c r="M57">
        <f>B16</f>
        <v>3330</v>
      </c>
      <c r="N57" s="8">
        <f t="shared" si="1"/>
        <v>-1.7982996951925609E-2</v>
      </c>
      <c r="O57">
        <f t="shared" si="2"/>
        <v>-0.71931987807702436</v>
      </c>
    </row>
    <row r="58" spans="1:15" x14ac:dyDescent="0.2">
      <c r="A58" t="s">
        <v>95</v>
      </c>
      <c r="B58">
        <v>4324</v>
      </c>
      <c r="K58" t="s">
        <v>35</v>
      </c>
      <c r="L58" t="str">
        <f>A28</f>
        <v>B8</v>
      </c>
      <c r="M58">
        <f>B28</f>
        <v>3236</v>
      </c>
      <c r="N58" s="8">
        <f t="shared" si="1"/>
        <v>-4.8717573560671197E-2</v>
      </c>
      <c r="O58">
        <f t="shared" si="2"/>
        <v>-1.9487029424268478</v>
      </c>
    </row>
    <row r="59" spans="1:15" x14ac:dyDescent="0.2">
      <c r="A59" t="s">
        <v>96</v>
      </c>
      <c r="B59">
        <v>25329</v>
      </c>
      <c r="K59" t="s">
        <v>36</v>
      </c>
      <c r="L59" t="str">
        <f>A40</f>
        <v>C8</v>
      </c>
      <c r="M59">
        <f>B40</f>
        <v>3362</v>
      </c>
      <c r="N59" s="8">
        <f t="shared" si="1"/>
        <v>-7.5201623617143463E-3</v>
      </c>
      <c r="O59">
        <f t="shared" si="2"/>
        <v>-0.30080649446857388</v>
      </c>
    </row>
    <row r="60" spans="1:15" x14ac:dyDescent="0.2">
      <c r="A60" t="s">
        <v>13</v>
      </c>
      <c r="B60">
        <v>3690</v>
      </c>
      <c r="K60" t="s">
        <v>37</v>
      </c>
      <c r="L60" t="str">
        <f>A52</f>
        <v>D8</v>
      </c>
      <c r="M60">
        <f>B52</f>
        <v>3383</v>
      </c>
      <c r="N60" s="8">
        <f t="shared" si="1"/>
        <v>-6.5392716188820402E-4</v>
      </c>
      <c r="O60">
        <f t="shared" si="2"/>
        <v>-2.6157086475528162E-2</v>
      </c>
    </row>
    <row r="61" spans="1:15" x14ac:dyDescent="0.2">
      <c r="A61" t="s">
        <v>21</v>
      </c>
      <c r="B61">
        <v>7137</v>
      </c>
      <c r="K61" t="s">
        <v>38</v>
      </c>
      <c r="L61" t="str">
        <f>A64</f>
        <v>E8</v>
      </c>
      <c r="M61">
        <f>B64</f>
        <v>3271</v>
      </c>
      <c r="N61" s="8">
        <f t="shared" si="1"/>
        <v>-3.727384822762763E-2</v>
      </c>
      <c r="O61">
        <f t="shared" si="2"/>
        <v>-1.4909539291051053</v>
      </c>
    </row>
    <row r="62" spans="1:15" x14ac:dyDescent="0.2">
      <c r="A62" t="s">
        <v>29</v>
      </c>
      <c r="B62">
        <v>5690</v>
      </c>
      <c r="K62" t="s">
        <v>30</v>
      </c>
      <c r="L62" t="str">
        <f>A76</f>
        <v>F8</v>
      </c>
      <c r="M62">
        <f>B76</f>
        <v>3349</v>
      </c>
      <c r="N62" s="8">
        <f t="shared" si="1"/>
        <v>-1.1770688913987672E-2</v>
      </c>
      <c r="O62">
        <f t="shared" si="2"/>
        <v>-0.47082755655950687</v>
      </c>
    </row>
    <row r="63" spans="1:15" x14ac:dyDescent="0.2">
      <c r="A63" t="s">
        <v>38</v>
      </c>
      <c r="B63">
        <v>3549</v>
      </c>
      <c r="K63" t="s">
        <v>39</v>
      </c>
      <c r="L63" t="str">
        <f>A88</f>
        <v>G8</v>
      </c>
      <c r="M63">
        <f>B88</f>
        <v>3304</v>
      </c>
      <c r="N63" s="8">
        <f t="shared" si="1"/>
        <v>-2.6484050056472263E-2</v>
      </c>
      <c r="O63">
        <f t="shared" si="2"/>
        <v>-1.0593620022588905</v>
      </c>
    </row>
    <row r="64" spans="1:15" x14ac:dyDescent="0.2">
      <c r="A64" t="s">
        <v>45</v>
      </c>
      <c r="B64">
        <v>3271</v>
      </c>
      <c r="K64" t="s">
        <v>40</v>
      </c>
      <c r="L64" t="str">
        <f>A100</f>
        <v>H8</v>
      </c>
      <c r="M64">
        <f>B100</f>
        <v>3300</v>
      </c>
      <c r="N64" s="8">
        <f t="shared" si="1"/>
        <v>-2.7791904380248669E-2</v>
      </c>
      <c r="O64">
        <f t="shared" si="2"/>
        <v>-1.1116761752099467</v>
      </c>
    </row>
    <row r="65" spans="1:15" x14ac:dyDescent="0.2">
      <c r="A65" t="s">
        <v>53</v>
      </c>
      <c r="B65">
        <v>3295</v>
      </c>
      <c r="K65" t="s">
        <v>48</v>
      </c>
      <c r="L65" t="str">
        <f>A101</f>
        <v>H9</v>
      </c>
      <c r="M65">
        <f>B101</f>
        <v>3262</v>
      </c>
      <c r="N65" s="8">
        <f t="shared" si="1"/>
        <v>-4.0216520456124547E-2</v>
      </c>
      <c r="O65">
        <f t="shared" si="2"/>
        <v>-1.608660818244982</v>
      </c>
    </row>
    <row r="66" spans="1:15" x14ac:dyDescent="0.2">
      <c r="A66" t="s">
        <v>61</v>
      </c>
      <c r="B66">
        <v>3302</v>
      </c>
      <c r="K66" t="s">
        <v>47</v>
      </c>
      <c r="L66" t="str">
        <f>A89</f>
        <v>G9</v>
      </c>
      <c r="M66">
        <f>B89</f>
        <v>3299</v>
      </c>
      <c r="N66" s="8">
        <f t="shared" si="1"/>
        <v>-2.811886796119277E-2</v>
      </c>
      <c r="O66">
        <f t="shared" si="2"/>
        <v>-1.1247547184477109</v>
      </c>
    </row>
    <row r="67" spans="1:15" x14ac:dyDescent="0.2">
      <c r="A67" t="s">
        <v>69</v>
      </c>
      <c r="B67">
        <v>3315</v>
      </c>
      <c r="K67" t="s">
        <v>46</v>
      </c>
      <c r="L67" t="str">
        <f>A77</f>
        <v>F9</v>
      </c>
      <c r="M67">
        <f>B77</f>
        <v>3297</v>
      </c>
      <c r="N67" s="8">
        <f t="shared" si="1"/>
        <v>-2.8772795123080976E-2</v>
      </c>
      <c r="O67">
        <f t="shared" si="2"/>
        <v>-1.150911804923239</v>
      </c>
    </row>
    <row r="68" spans="1:15" x14ac:dyDescent="0.2">
      <c r="A68" t="s">
        <v>77</v>
      </c>
      <c r="B68">
        <v>3385</v>
      </c>
      <c r="K68" t="s">
        <v>45</v>
      </c>
      <c r="L68" t="str">
        <f>A65</f>
        <v>E9</v>
      </c>
      <c r="M68">
        <f>B65</f>
        <v>3295</v>
      </c>
      <c r="N68" s="8">
        <f t="shared" si="1"/>
        <v>-2.9426722284969179E-2</v>
      </c>
      <c r="O68">
        <f t="shared" si="2"/>
        <v>-1.1770688913987672</v>
      </c>
    </row>
    <row r="69" spans="1:15" x14ac:dyDescent="0.2">
      <c r="A69" t="s">
        <v>97</v>
      </c>
      <c r="B69">
        <v>3734</v>
      </c>
      <c r="K69" t="s">
        <v>44</v>
      </c>
      <c r="L69" t="str">
        <f>A53</f>
        <v>D9</v>
      </c>
      <c r="M69">
        <f>B53</f>
        <v>3295</v>
      </c>
      <c r="N69" s="8">
        <f t="shared" si="1"/>
        <v>-2.9426722284969179E-2</v>
      </c>
      <c r="O69">
        <f t="shared" si="2"/>
        <v>-1.1770688913987672</v>
      </c>
    </row>
    <row r="70" spans="1:15" x14ac:dyDescent="0.2">
      <c r="A70" t="s">
        <v>98</v>
      </c>
      <c r="B70">
        <v>5645</v>
      </c>
      <c r="K70" t="s">
        <v>43</v>
      </c>
      <c r="L70" t="str">
        <f>A41</f>
        <v>C9</v>
      </c>
      <c r="M70">
        <f>B41</f>
        <v>3278</v>
      </c>
      <c r="N70" s="8">
        <f t="shared" si="1"/>
        <v>-3.4985103161018917E-2</v>
      </c>
      <c r="O70">
        <f t="shared" si="2"/>
        <v>-1.3994041264407566</v>
      </c>
    </row>
    <row r="71" spans="1:15" x14ac:dyDescent="0.2">
      <c r="A71" t="s">
        <v>99</v>
      </c>
      <c r="B71">
        <v>33132</v>
      </c>
      <c r="K71" t="s">
        <v>42</v>
      </c>
      <c r="L71" t="str">
        <f>A29</f>
        <v>B9</v>
      </c>
      <c r="M71">
        <f>B29</f>
        <v>3296</v>
      </c>
      <c r="N71" s="8">
        <f t="shared" si="1"/>
        <v>-2.9099758704025078E-2</v>
      </c>
      <c r="O71">
        <f t="shared" si="2"/>
        <v>-1.1639903481610032</v>
      </c>
    </row>
    <row r="72" spans="1:15" x14ac:dyDescent="0.2">
      <c r="A72" t="s">
        <v>14</v>
      </c>
      <c r="B72">
        <v>3598</v>
      </c>
      <c r="K72" t="s">
        <v>41</v>
      </c>
      <c r="L72" t="str">
        <f>A17</f>
        <v>A9</v>
      </c>
      <c r="M72">
        <f>B17</f>
        <v>3334</v>
      </c>
      <c r="N72" s="8">
        <f t="shared" si="1"/>
        <v>-1.6675142628149203E-2</v>
      </c>
      <c r="O72">
        <f t="shared" si="2"/>
        <v>-0.66700570512596813</v>
      </c>
    </row>
    <row r="73" spans="1:15" x14ac:dyDescent="0.2">
      <c r="A73" t="s">
        <v>22</v>
      </c>
      <c r="B73">
        <v>5079</v>
      </c>
      <c r="K73" t="s">
        <v>49</v>
      </c>
      <c r="L73" t="str">
        <f>A18</f>
        <v>A10</v>
      </c>
      <c r="M73">
        <f>B18</f>
        <v>3308</v>
      </c>
      <c r="N73" s="8">
        <f t="shared" si="1"/>
        <v>-2.5176195732695854E-2</v>
      </c>
      <c r="O73">
        <f t="shared" si="2"/>
        <v>-1.0070478293078342</v>
      </c>
    </row>
    <row r="74" spans="1:15" x14ac:dyDescent="0.2">
      <c r="A74" t="s">
        <v>32</v>
      </c>
      <c r="B74">
        <v>4704</v>
      </c>
      <c r="K74" t="s">
        <v>50</v>
      </c>
      <c r="L74" t="str">
        <f>A30</f>
        <v>B10</v>
      </c>
      <c r="M74">
        <f>B30</f>
        <v>3340</v>
      </c>
      <c r="N74" s="8">
        <f t="shared" ref="N74:N96" si="3">(M74-I$15)/I$16</f>
        <v>-1.471336114248459E-2</v>
      </c>
      <c r="O74">
        <f t="shared" ref="O74:O96" si="4">N74*40</f>
        <v>-0.58853444569938362</v>
      </c>
    </row>
    <row r="75" spans="1:15" x14ac:dyDescent="0.2">
      <c r="A75" t="s">
        <v>30</v>
      </c>
      <c r="B75">
        <v>3730</v>
      </c>
      <c r="K75" t="s">
        <v>51</v>
      </c>
      <c r="L75" t="str">
        <f>A42</f>
        <v>C10</v>
      </c>
      <c r="M75">
        <f>B42</f>
        <v>3289</v>
      </c>
      <c r="N75" s="8">
        <f t="shared" si="3"/>
        <v>-3.1388503770633791E-2</v>
      </c>
      <c r="O75">
        <f t="shared" si="4"/>
        <v>-1.2555401508253516</v>
      </c>
    </row>
    <row r="76" spans="1:15" x14ac:dyDescent="0.2">
      <c r="A76" t="s">
        <v>46</v>
      </c>
      <c r="B76">
        <v>3349</v>
      </c>
      <c r="K76" t="s">
        <v>52</v>
      </c>
      <c r="L76" t="str">
        <f>A54</f>
        <v>D10</v>
      </c>
      <c r="M76">
        <f>B54</f>
        <v>3359</v>
      </c>
      <c r="N76" s="8">
        <f t="shared" si="3"/>
        <v>-8.5010531045466523E-3</v>
      </c>
      <c r="O76">
        <f t="shared" si="4"/>
        <v>-0.34004212418186608</v>
      </c>
    </row>
    <row r="77" spans="1:15" x14ac:dyDescent="0.2">
      <c r="A77" t="s">
        <v>54</v>
      </c>
      <c r="B77">
        <v>3297</v>
      </c>
      <c r="K77" t="s">
        <v>53</v>
      </c>
      <c r="L77" t="str">
        <f>A66</f>
        <v>E10</v>
      </c>
      <c r="M77">
        <f>B66</f>
        <v>3302</v>
      </c>
      <c r="N77" s="8">
        <f t="shared" si="3"/>
        <v>-2.7137977218360466E-2</v>
      </c>
      <c r="O77">
        <f t="shared" si="4"/>
        <v>-1.0855190887344186</v>
      </c>
    </row>
    <row r="78" spans="1:15" x14ac:dyDescent="0.2">
      <c r="A78" t="s">
        <v>62</v>
      </c>
      <c r="B78">
        <v>3349</v>
      </c>
      <c r="K78" t="s">
        <v>54</v>
      </c>
      <c r="L78" t="str">
        <f>A78</f>
        <v>F10</v>
      </c>
      <c r="M78">
        <f>B78</f>
        <v>3349</v>
      </c>
      <c r="N78" s="8">
        <f t="shared" si="3"/>
        <v>-1.1770688913987672E-2</v>
      </c>
      <c r="O78">
        <f t="shared" si="4"/>
        <v>-0.47082755655950687</v>
      </c>
    </row>
    <row r="79" spans="1:15" x14ac:dyDescent="0.2">
      <c r="A79" t="s">
        <v>70</v>
      </c>
      <c r="B79">
        <v>3300</v>
      </c>
      <c r="K79" t="s">
        <v>55</v>
      </c>
      <c r="L79" t="str">
        <f>A90</f>
        <v>G10</v>
      </c>
      <c r="M79">
        <f>B90</f>
        <v>3350</v>
      </c>
      <c r="N79" s="8">
        <f t="shared" si="3"/>
        <v>-1.144372533304357E-2</v>
      </c>
      <c r="O79">
        <f t="shared" si="4"/>
        <v>-0.45774901332174278</v>
      </c>
    </row>
    <row r="80" spans="1:15" x14ac:dyDescent="0.2">
      <c r="A80" t="s">
        <v>78</v>
      </c>
      <c r="B80">
        <v>3336</v>
      </c>
      <c r="K80" t="s">
        <v>56</v>
      </c>
      <c r="L80" t="str">
        <f>A102</f>
        <v>H10</v>
      </c>
      <c r="M80">
        <f>B102</f>
        <v>3351</v>
      </c>
      <c r="N80" s="8">
        <f t="shared" si="3"/>
        <v>-1.1116761752099467E-2</v>
      </c>
      <c r="O80">
        <f t="shared" si="4"/>
        <v>-0.4446704700839787</v>
      </c>
    </row>
    <row r="81" spans="1:15" x14ac:dyDescent="0.2">
      <c r="A81" t="s">
        <v>100</v>
      </c>
      <c r="B81">
        <v>3385</v>
      </c>
      <c r="K81" t="s">
        <v>64</v>
      </c>
      <c r="L81" t="str">
        <f>A103</f>
        <v>H11</v>
      </c>
      <c r="M81">
        <f>B103</f>
        <v>3338</v>
      </c>
      <c r="N81" s="8">
        <f t="shared" si="3"/>
        <v>-1.5367288304372794E-2</v>
      </c>
      <c r="O81">
        <f t="shared" si="4"/>
        <v>-0.61469153217491179</v>
      </c>
    </row>
    <row r="82" spans="1:15" x14ac:dyDescent="0.2">
      <c r="A82" t="s">
        <v>101</v>
      </c>
      <c r="B82">
        <v>9104</v>
      </c>
      <c r="K82" t="s">
        <v>63</v>
      </c>
      <c r="L82" t="str">
        <f>A91</f>
        <v>G11</v>
      </c>
      <c r="M82">
        <f>B91</f>
        <v>3339</v>
      </c>
      <c r="N82" s="8">
        <f t="shared" si="3"/>
        <v>-1.5040324723428693E-2</v>
      </c>
      <c r="O82">
        <f t="shared" si="4"/>
        <v>-0.60161298893714776</v>
      </c>
    </row>
    <row r="83" spans="1:15" x14ac:dyDescent="0.2">
      <c r="A83" t="s">
        <v>102</v>
      </c>
      <c r="B83">
        <v>39480</v>
      </c>
      <c r="K83" t="s">
        <v>62</v>
      </c>
      <c r="L83" t="str">
        <f>A79</f>
        <v>F11</v>
      </c>
      <c r="M83">
        <f>B79</f>
        <v>3300</v>
      </c>
      <c r="N83" s="8">
        <f t="shared" si="3"/>
        <v>-2.7791904380248669E-2</v>
      </c>
      <c r="O83">
        <f t="shared" si="4"/>
        <v>-1.1116761752099467</v>
      </c>
    </row>
    <row r="84" spans="1:15" x14ac:dyDescent="0.2">
      <c r="A84" t="s">
        <v>15</v>
      </c>
      <c r="B84">
        <v>3344</v>
      </c>
      <c r="K84" t="s">
        <v>61</v>
      </c>
      <c r="L84" t="str">
        <f>A67</f>
        <v>E11</v>
      </c>
      <c r="M84">
        <f>B67</f>
        <v>3315</v>
      </c>
      <c r="N84" s="8">
        <f t="shared" si="3"/>
        <v>-2.288745066608714E-2</v>
      </c>
      <c r="O84">
        <f t="shared" si="4"/>
        <v>-0.91549802664348556</v>
      </c>
    </row>
    <row r="85" spans="1:15" x14ac:dyDescent="0.2">
      <c r="A85" t="s">
        <v>23</v>
      </c>
      <c r="B85">
        <v>3760</v>
      </c>
      <c r="K85" t="s">
        <v>60</v>
      </c>
      <c r="L85" t="str">
        <f>A55</f>
        <v>D11</v>
      </c>
      <c r="M85">
        <f>B55</f>
        <v>3362</v>
      </c>
      <c r="N85" s="8">
        <f t="shared" si="3"/>
        <v>-7.5201623617143463E-3</v>
      </c>
      <c r="O85">
        <f t="shared" si="4"/>
        <v>-0.30080649446857388</v>
      </c>
    </row>
    <row r="86" spans="1:15" x14ac:dyDescent="0.2">
      <c r="A86" t="s">
        <v>31</v>
      </c>
      <c r="B86">
        <v>4085</v>
      </c>
      <c r="K86" t="s">
        <v>59</v>
      </c>
      <c r="L86" t="str">
        <f>A43</f>
        <v>C11</v>
      </c>
      <c r="M86">
        <f>B43</f>
        <v>3344</v>
      </c>
      <c r="N86" s="8">
        <f t="shared" si="3"/>
        <v>-1.3405506818708182E-2</v>
      </c>
      <c r="O86">
        <f t="shared" si="4"/>
        <v>-0.53622027274832729</v>
      </c>
    </row>
    <row r="87" spans="1:15" x14ac:dyDescent="0.2">
      <c r="A87" t="s">
        <v>39</v>
      </c>
      <c r="B87">
        <v>3739</v>
      </c>
      <c r="K87" t="s">
        <v>58</v>
      </c>
      <c r="L87" t="str">
        <f>A31</f>
        <v>B11</v>
      </c>
      <c r="M87">
        <f>B31</f>
        <v>3354</v>
      </c>
      <c r="N87" s="8">
        <f t="shared" si="3"/>
        <v>-1.0135871009267161E-2</v>
      </c>
      <c r="O87">
        <f t="shared" si="4"/>
        <v>-0.40543484037068644</v>
      </c>
    </row>
    <row r="88" spans="1:15" x14ac:dyDescent="0.2">
      <c r="A88" t="s">
        <v>47</v>
      </c>
      <c r="B88">
        <v>3304</v>
      </c>
      <c r="K88" t="s">
        <v>57</v>
      </c>
      <c r="L88" t="str">
        <f>A19</f>
        <v>A11</v>
      </c>
      <c r="M88">
        <f>B19</f>
        <v>3304</v>
      </c>
      <c r="N88" s="8">
        <f t="shared" si="3"/>
        <v>-2.6484050056472263E-2</v>
      </c>
      <c r="O88">
        <f t="shared" si="4"/>
        <v>-1.0593620022588905</v>
      </c>
    </row>
    <row r="89" spans="1:15" x14ac:dyDescent="0.2">
      <c r="A89" t="s">
        <v>55</v>
      </c>
      <c r="B89">
        <v>3299</v>
      </c>
      <c r="K89" t="s">
        <v>65</v>
      </c>
      <c r="L89" t="str">
        <f>A20</f>
        <v>A12</v>
      </c>
      <c r="M89">
        <f>B20</f>
        <v>3315</v>
      </c>
      <c r="N89" s="8">
        <f t="shared" si="3"/>
        <v>-2.288745066608714E-2</v>
      </c>
      <c r="O89">
        <f t="shared" si="4"/>
        <v>-0.91549802664348556</v>
      </c>
    </row>
    <row r="90" spans="1:15" x14ac:dyDescent="0.2">
      <c r="A90" t="s">
        <v>63</v>
      </c>
      <c r="B90">
        <v>3350</v>
      </c>
      <c r="K90" t="s">
        <v>66</v>
      </c>
      <c r="L90" t="str">
        <f>A32</f>
        <v>B12</v>
      </c>
      <c r="M90">
        <f>B32</f>
        <v>3381</v>
      </c>
      <c r="N90" s="8">
        <f t="shared" si="3"/>
        <v>-1.307854323776408E-3</v>
      </c>
      <c r="O90">
        <f t="shared" si="4"/>
        <v>-5.2314172951056323E-2</v>
      </c>
    </row>
    <row r="91" spans="1:15" x14ac:dyDescent="0.2">
      <c r="A91" t="s">
        <v>71</v>
      </c>
      <c r="B91">
        <v>3339</v>
      </c>
      <c r="K91" t="s">
        <v>67</v>
      </c>
      <c r="L91" t="str">
        <f>A44</f>
        <v>C12</v>
      </c>
      <c r="M91">
        <f>B44</f>
        <v>3362</v>
      </c>
      <c r="N91" s="8">
        <f t="shared" si="3"/>
        <v>-7.5201623617143463E-3</v>
      </c>
      <c r="O91">
        <f t="shared" si="4"/>
        <v>-0.30080649446857388</v>
      </c>
    </row>
    <row r="92" spans="1:15" x14ac:dyDescent="0.2">
      <c r="A92" t="s">
        <v>79</v>
      </c>
      <c r="B92">
        <v>3320</v>
      </c>
      <c r="K92" t="s">
        <v>68</v>
      </c>
      <c r="L92" t="str">
        <f>A56</f>
        <v>D12</v>
      </c>
      <c r="M92">
        <f>B56</f>
        <v>3462</v>
      </c>
      <c r="N92" s="8">
        <f t="shared" si="3"/>
        <v>2.5176195732695854E-2</v>
      </c>
      <c r="O92">
        <f t="shared" si="4"/>
        <v>1.0070478293078342</v>
      </c>
    </row>
    <row r="93" spans="1:15" x14ac:dyDescent="0.2">
      <c r="A93" t="s">
        <v>103</v>
      </c>
      <c r="B93">
        <v>3344</v>
      </c>
      <c r="K93" t="s">
        <v>69</v>
      </c>
      <c r="L93" t="str">
        <f>A68</f>
        <v>E12</v>
      </c>
      <c r="M93">
        <f>B68</f>
        <v>3385</v>
      </c>
      <c r="N93" s="8">
        <f t="shared" si="3"/>
        <v>0</v>
      </c>
      <c r="O93">
        <f t="shared" si="4"/>
        <v>0</v>
      </c>
    </row>
    <row r="94" spans="1:15" x14ac:dyDescent="0.2">
      <c r="A94" t="s">
        <v>104</v>
      </c>
      <c r="B94">
        <v>17891</v>
      </c>
      <c r="K94" t="s">
        <v>70</v>
      </c>
      <c r="L94" t="str">
        <f>A80</f>
        <v>F12</v>
      </c>
      <c r="M94">
        <f>B80</f>
        <v>3336</v>
      </c>
      <c r="N94" s="8">
        <f t="shared" si="3"/>
        <v>-1.6021215466260997E-2</v>
      </c>
      <c r="O94">
        <f t="shared" si="4"/>
        <v>-0.64084861865043985</v>
      </c>
    </row>
    <row r="95" spans="1:15" x14ac:dyDescent="0.2">
      <c r="A95" t="s">
        <v>105</v>
      </c>
      <c r="B95">
        <v>27264</v>
      </c>
      <c r="K95" t="s">
        <v>71</v>
      </c>
      <c r="L95" t="str">
        <f>A92</f>
        <v>G12</v>
      </c>
      <c r="M95">
        <f>B92</f>
        <v>3320</v>
      </c>
      <c r="N95" s="8">
        <f t="shared" si="3"/>
        <v>-2.125263276136663E-2</v>
      </c>
      <c r="O95">
        <f t="shared" si="4"/>
        <v>-0.8501053104546652</v>
      </c>
    </row>
    <row r="96" spans="1:15" x14ac:dyDescent="0.2">
      <c r="A96" t="s">
        <v>16</v>
      </c>
      <c r="B96">
        <v>3383</v>
      </c>
      <c r="K96" t="s">
        <v>72</v>
      </c>
      <c r="L96" t="str">
        <f>A104</f>
        <v>H12</v>
      </c>
      <c r="M96">
        <f>B104</f>
        <v>3342</v>
      </c>
      <c r="N96" s="8">
        <f t="shared" si="3"/>
        <v>-1.4059433980596385E-2</v>
      </c>
      <c r="O96">
        <f t="shared" si="4"/>
        <v>-0.56237735922385546</v>
      </c>
    </row>
    <row r="97" spans="1:2" x14ac:dyDescent="0.2">
      <c r="A97" t="s">
        <v>24</v>
      </c>
      <c r="B97">
        <v>3464</v>
      </c>
    </row>
    <row r="98" spans="1:2" x14ac:dyDescent="0.2">
      <c r="A98" t="s">
        <v>33</v>
      </c>
      <c r="B98">
        <v>3786</v>
      </c>
    </row>
    <row r="99" spans="1:2" x14ac:dyDescent="0.2">
      <c r="A99" t="s">
        <v>40</v>
      </c>
      <c r="B99">
        <v>3812</v>
      </c>
    </row>
    <row r="100" spans="1:2" x14ac:dyDescent="0.2">
      <c r="A100" t="s">
        <v>48</v>
      </c>
      <c r="B100">
        <v>3300</v>
      </c>
    </row>
    <row r="101" spans="1:2" x14ac:dyDescent="0.2">
      <c r="A101" t="s">
        <v>56</v>
      </c>
      <c r="B101">
        <v>3262</v>
      </c>
    </row>
    <row r="102" spans="1:2" x14ac:dyDescent="0.2">
      <c r="A102" t="s">
        <v>64</v>
      </c>
      <c r="B102">
        <v>3351</v>
      </c>
    </row>
    <row r="103" spans="1:2" x14ac:dyDescent="0.2">
      <c r="A103" t="s">
        <v>72</v>
      </c>
      <c r="B103">
        <v>3338</v>
      </c>
    </row>
    <row r="104" spans="1:2" x14ac:dyDescent="0.2">
      <c r="A104" t="s">
        <v>80</v>
      </c>
      <c r="B104">
        <v>3342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I5" sqref="I5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64480</v>
      </c>
      <c r="D2">
        <v>3318</v>
      </c>
      <c r="E2">
        <v>5010</v>
      </c>
      <c r="F2">
        <v>4364</v>
      </c>
      <c r="G2">
        <v>38994</v>
      </c>
      <c r="H2">
        <v>32876</v>
      </c>
      <c r="I2">
        <v>3319</v>
      </c>
      <c r="J2">
        <v>3311</v>
      </c>
      <c r="K2">
        <v>3328</v>
      </c>
      <c r="L2">
        <v>3300</v>
      </c>
      <c r="M2">
        <v>3289</v>
      </c>
      <c r="N2">
        <v>3290</v>
      </c>
      <c r="O2">
        <v>45889</v>
      </c>
      <c r="P2">
        <v>3369</v>
      </c>
      <c r="Q2">
        <v>6105</v>
      </c>
      <c r="R2">
        <v>3902</v>
      </c>
      <c r="S2">
        <v>26968</v>
      </c>
      <c r="T2">
        <v>20619</v>
      </c>
      <c r="U2">
        <v>3325</v>
      </c>
      <c r="V2">
        <v>3237</v>
      </c>
      <c r="W2">
        <v>3281</v>
      </c>
      <c r="X2">
        <v>3328</v>
      </c>
      <c r="Y2">
        <v>3343</v>
      </c>
      <c r="Z2">
        <v>3369</v>
      </c>
      <c r="AA2">
        <v>27847</v>
      </c>
      <c r="AB2">
        <v>3448</v>
      </c>
      <c r="AC2">
        <v>7778</v>
      </c>
      <c r="AD2">
        <v>3829</v>
      </c>
      <c r="AE2">
        <v>15927</v>
      </c>
      <c r="AF2">
        <v>11041</v>
      </c>
      <c r="AG2">
        <v>3309</v>
      </c>
      <c r="AH2">
        <v>3360</v>
      </c>
      <c r="AI2">
        <v>3283</v>
      </c>
      <c r="AJ2">
        <v>3279</v>
      </c>
      <c r="AK2">
        <v>3338</v>
      </c>
      <c r="AL2">
        <v>3378</v>
      </c>
      <c r="AM2">
        <v>9743</v>
      </c>
      <c r="AN2">
        <v>3629</v>
      </c>
      <c r="AO2">
        <v>13326</v>
      </c>
      <c r="AP2">
        <v>3798</v>
      </c>
      <c r="AQ2">
        <v>10590</v>
      </c>
      <c r="AR2">
        <v>7419</v>
      </c>
      <c r="AS2">
        <v>3315</v>
      </c>
      <c r="AT2">
        <v>3378</v>
      </c>
      <c r="AU2">
        <v>3288</v>
      </c>
      <c r="AV2">
        <v>3352</v>
      </c>
      <c r="AW2">
        <v>3351</v>
      </c>
      <c r="AX2">
        <v>3455</v>
      </c>
      <c r="AY2">
        <v>4729</v>
      </c>
      <c r="AZ2">
        <v>4281</v>
      </c>
      <c r="BA2">
        <v>24478</v>
      </c>
      <c r="BB2">
        <v>3668</v>
      </c>
      <c r="BC2">
        <v>7092</v>
      </c>
      <c r="BD2">
        <v>5612</v>
      </c>
      <c r="BE2">
        <v>3541</v>
      </c>
      <c r="BF2">
        <v>3267</v>
      </c>
      <c r="BG2">
        <v>3297</v>
      </c>
      <c r="BH2">
        <v>3294</v>
      </c>
      <c r="BI2">
        <v>3311</v>
      </c>
      <c r="BJ2">
        <v>3375</v>
      </c>
      <c r="BK2">
        <v>3692</v>
      </c>
      <c r="BL2">
        <v>5526</v>
      </c>
      <c r="BM2">
        <v>31879</v>
      </c>
      <c r="BN2">
        <v>3568</v>
      </c>
      <c r="BO2">
        <v>5006</v>
      </c>
      <c r="BP2">
        <v>4660</v>
      </c>
      <c r="BQ2">
        <v>3699</v>
      </c>
      <c r="BR2">
        <v>3341</v>
      </c>
      <c r="BS2">
        <v>3300</v>
      </c>
      <c r="BT2">
        <v>3345</v>
      </c>
      <c r="BU2">
        <v>3278</v>
      </c>
      <c r="BV2">
        <v>3321</v>
      </c>
      <c r="BW2">
        <v>3352</v>
      </c>
      <c r="BX2">
        <v>8942</v>
      </c>
      <c r="BY2">
        <v>38508</v>
      </c>
      <c r="BZ2">
        <v>3328</v>
      </c>
      <c r="CA2">
        <v>3736</v>
      </c>
      <c r="CB2">
        <v>4049</v>
      </c>
      <c r="CC2">
        <v>3709</v>
      </c>
      <c r="CD2">
        <v>3294</v>
      </c>
      <c r="CE2">
        <v>3287</v>
      </c>
      <c r="CF2">
        <v>3334</v>
      </c>
      <c r="CG2">
        <v>3331</v>
      </c>
      <c r="CH2">
        <v>3305</v>
      </c>
      <c r="CI2">
        <v>3309</v>
      </c>
      <c r="CJ2">
        <v>17400</v>
      </c>
      <c r="CK2">
        <v>26686</v>
      </c>
      <c r="CL2">
        <v>3373</v>
      </c>
      <c r="CM2">
        <v>3459</v>
      </c>
      <c r="CN2">
        <v>3768</v>
      </c>
      <c r="CO2">
        <v>3791</v>
      </c>
      <c r="CP2">
        <v>3293</v>
      </c>
      <c r="CQ2">
        <v>3264</v>
      </c>
      <c r="CR2">
        <v>3344</v>
      </c>
      <c r="CS2">
        <v>3335</v>
      </c>
      <c r="CT2">
        <v>3328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64480</v>
      </c>
      <c r="G9">
        <f>'Plate 1'!G9</f>
        <v>30</v>
      </c>
      <c r="H9" t="str">
        <f t="shared" ref="H9:I9" si="0">A9</f>
        <v>A1</v>
      </c>
      <c r="I9">
        <f t="shared" si="0"/>
        <v>64480</v>
      </c>
      <c r="K9" t="s">
        <v>82</v>
      </c>
      <c r="L9" t="str">
        <f>A10</f>
        <v>A2</v>
      </c>
      <c r="M9">
        <f>B10</f>
        <v>3318</v>
      </c>
      <c r="N9" s="8">
        <f>(M9-I$15)/I$16</f>
        <v>-1.1803119842018392E-2</v>
      </c>
      <c r="O9">
        <f>N9*40</f>
        <v>-0.47212479368073568</v>
      </c>
    </row>
    <row r="10" spans="1:98" x14ac:dyDescent="0.2">
      <c r="A10" t="s">
        <v>83</v>
      </c>
      <c r="B10">
        <v>3318</v>
      </c>
      <c r="G10">
        <f>'Plate 1'!G10</f>
        <v>15</v>
      </c>
      <c r="H10" t="str">
        <f>A21</f>
        <v>B1</v>
      </c>
      <c r="I10">
        <f>B21</f>
        <v>45889</v>
      </c>
      <c r="K10" t="s">
        <v>85</v>
      </c>
      <c r="L10" t="str">
        <f>A22</f>
        <v>B2</v>
      </c>
      <c r="M10">
        <f>B22</f>
        <v>3369</v>
      </c>
      <c r="N10" s="8">
        <f t="shared" ref="N10:N73" si="1">(M10-I$15)/I$16</f>
        <v>5.9015599210091958E-3</v>
      </c>
      <c r="O10">
        <f t="shared" ref="O10:O73" si="2">N10*40</f>
        <v>0.23606239684036784</v>
      </c>
    </row>
    <row r="11" spans="1:98" x14ac:dyDescent="0.2">
      <c r="A11" t="s">
        <v>84</v>
      </c>
      <c r="B11">
        <v>5010</v>
      </c>
      <c r="G11">
        <f>'Plate 1'!G11</f>
        <v>7.5</v>
      </c>
      <c r="H11" t="str">
        <f>A33</f>
        <v>C1</v>
      </c>
      <c r="I11">
        <f>B33</f>
        <v>27847</v>
      </c>
      <c r="K11" t="s">
        <v>88</v>
      </c>
      <c r="L11" t="str">
        <f>A34</f>
        <v>C2</v>
      </c>
      <c r="M11">
        <f>B34</f>
        <v>3448</v>
      </c>
      <c r="N11" s="8">
        <f t="shared" si="1"/>
        <v>3.332645602452252E-2</v>
      </c>
      <c r="O11">
        <f t="shared" si="2"/>
        <v>1.3330582409809009</v>
      </c>
    </row>
    <row r="12" spans="1:98" x14ac:dyDescent="0.2">
      <c r="A12" t="s">
        <v>9</v>
      </c>
      <c r="B12">
        <v>4364</v>
      </c>
      <c r="G12">
        <f>'Plate 1'!G12</f>
        <v>1.875</v>
      </c>
      <c r="H12" t="str">
        <f>A45</f>
        <v>D1</v>
      </c>
      <c r="I12">
        <f>B45</f>
        <v>9743</v>
      </c>
      <c r="K12" t="s">
        <v>91</v>
      </c>
      <c r="L12" t="str">
        <f>A46</f>
        <v>D2</v>
      </c>
      <c r="M12">
        <f>B46</f>
        <v>3629</v>
      </c>
      <c r="N12" s="8">
        <f t="shared" si="1"/>
        <v>9.6160711654091013E-2</v>
      </c>
      <c r="O12">
        <f t="shared" si="2"/>
        <v>3.8464284661636405</v>
      </c>
    </row>
    <row r="13" spans="1:98" x14ac:dyDescent="0.2">
      <c r="A13" t="s">
        <v>17</v>
      </c>
      <c r="B13">
        <v>38994</v>
      </c>
      <c r="G13">
        <f>'Plate 1'!G13</f>
        <v>0.46875</v>
      </c>
      <c r="H13" t="str">
        <f>A57</f>
        <v>E1</v>
      </c>
      <c r="I13">
        <f>B57</f>
        <v>4729</v>
      </c>
      <c r="K13" t="s">
        <v>94</v>
      </c>
      <c r="L13" t="str">
        <f>A58</f>
        <v>E2</v>
      </c>
      <c r="M13">
        <f>B58</f>
        <v>4281</v>
      </c>
      <c r="N13" s="8">
        <f t="shared" si="1"/>
        <v>0.3225028921539731</v>
      </c>
      <c r="O13">
        <f t="shared" si="2"/>
        <v>12.900115686158923</v>
      </c>
    </row>
    <row r="14" spans="1:98" x14ac:dyDescent="0.2">
      <c r="A14" t="s">
        <v>25</v>
      </c>
      <c r="B14">
        <v>32876</v>
      </c>
      <c r="G14">
        <f>'Plate 1'!G14</f>
        <v>0.1171875</v>
      </c>
      <c r="H14" t="str">
        <f>A69</f>
        <v>F1</v>
      </c>
      <c r="I14">
        <f>B69</f>
        <v>3692</v>
      </c>
      <c r="K14" t="s">
        <v>97</v>
      </c>
      <c r="L14" t="str">
        <f>A70</f>
        <v>F2</v>
      </c>
      <c r="M14">
        <f>B70</f>
        <v>5526</v>
      </c>
      <c r="N14" s="8">
        <f t="shared" si="1"/>
        <v>0.75470536872199956</v>
      </c>
      <c r="O14">
        <f t="shared" si="2"/>
        <v>30.188214748879982</v>
      </c>
    </row>
    <row r="15" spans="1:98" x14ac:dyDescent="0.2">
      <c r="A15" t="s">
        <v>34</v>
      </c>
      <c r="B15">
        <v>3319</v>
      </c>
      <c r="G15">
        <f>'Plate 1'!G15</f>
        <v>0</v>
      </c>
      <c r="H15" t="str">
        <f>A81</f>
        <v>G1</v>
      </c>
      <c r="I15">
        <f>B81</f>
        <v>3352</v>
      </c>
      <c r="K15" t="s">
        <v>100</v>
      </c>
      <c r="L15" t="str">
        <f>A82</f>
        <v>G2</v>
      </c>
      <c r="M15">
        <f>B82</f>
        <v>8942</v>
      </c>
      <c r="N15" s="8">
        <f t="shared" si="1"/>
        <v>1.9405717622612593</v>
      </c>
      <c r="O15">
        <f t="shared" si="2"/>
        <v>77.622870490450367</v>
      </c>
    </row>
    <row r="16" spans="1:98" x14ac:dyDescent="0.2">
      <c r="A16" t="s">
        <v>41</v>
      </c>
      <c r="B16">
        <v>3311</v>
      </c>
      <c r="H16" t="s">
        <v>119</v>
      </c>
      <c r="I16">
        <f>SLOPE(I10:I15, G10:G15)</f>
        <v>2880.5943221013531</v>
      </c>
      <c r="K16" t="s">
        <v>103</v>
      </c>
      <c r="L16" t="str">
        <f>A94</f>
        <v>H2</v>
      </c>
      <c r="M16">
        <f>B94</f>
        <v>17400</v>
      </c>
      <c r="N16" s="8">
        <f t="shared" si="1"/>
        <v>4.8767713982551282</v>
      </c>
      <c r="O16">
        <f t="shared" si="2"/>
        <v>195.07085593020514</v>
      </c>
    </row>
    <row r="17" spans="1:15" x14ac:dyDescent="0.2">
      <c r="A17" t="s">
        <v>49</v>
      </c>
      <c r="B17">
        <v>3328</v>
      </c>
      <c r="K17" t="s">
        <v>104</v>
      </c>
      <c r="L17" t="str">
        <f>A95</f>
        <v>H3</v>
      </c>
      <c r="M17">
        <f>B95</f>
        <v>26686</v>
      </c>
      <c r="N17" s="8">
        <f t="shared" si="1"/>
        <v>8.1004117174605046</v>
      </c>
      <c r="O17">
        <f t="shared" si="2"/>
        <v>324.01646869842017</v>
      </c>
    </row>
    <row r="18" spans="1:15" x14ac:dyDescent="0.2">
      <c r="A18" t="s">
        <v>57</v>
      </c>
      <c r="B18">
        <v>3300</v>
      </c>
      <c r="K18" t="s">
        <v>101</v>
      </c>
      <c r="L18" t="str">
        <f>A83</f>
        <v>G3</v>
      </c>
      <c r="M18">
        <f>B83</f>
        <v>38508</v>
      </c>
      <c r="N18" s="8">
        <f t="shared" si="1"/>
        <v>12.204425916647017</v>
      </c>
      <c r="O18">
        <f t="shared" si="2"/>
        <v>488.17703666588068</v>
      </c>
    </row>
    <row r="19" spans="1:15" x14ac:dyDescent="0.2">
      <c r="A19" t="s">
        <v>65</v>
      </c>
      <c r="B19">
        <v>3289</v>
      </c>
      <c r="K19" t="s">
        <v>98</v>
      </c>
      <c r="L19" t="str">
        <f>A71</f>
        <v>F3</v>
      </c>
      <c r="M19">
        <f>B71</f>
        <v>31879</v>
      </c>
      <c r="N19" s="8">
        <f t="shared" si="1"/>
        <v>9.9031646980370205</v>
      </c>
      <c r="O19">
        <f t="shared" si="2"/>
        <v>396.12658792148079</v>
      </c>
    </row>
    <row r="20" spans="1:15" x14ac:dyDescent="0.2">
      <c r="A20" t="s">
        <v>73</v>
      </c>
      <c r="B20">
        <v>3290</v>
      </c>
      <c r="K20" t="s">
        <v>95</v>
      </c>
      <c r="L20" t="str">
        <f>A59</f>
        <v>E3</v>
      </c>
      <c r="M20">
        <f>B59</f>
        <v>24478</v>
      </c>
      <c r="N20" s="8">
        <f t="shared" si="1"/>
        <v>7.3339032288964869</v>
      </c>
      <c r="O20">
        <f t="shared" si="2"/>
        <v>293.35612915585949</v>
      </c>
    </row>
    <row r="21" spans="1:15" x14ac:dyDescent="0.2">
      <c r="A21" t="s">
        <v>85</v>
      </c>
      <c r="B21">
        <v>45889</v>
      </c>
      <c r="K21" t="s">
        <v>92</v>
      </c>
      <c r="L21" t="str">
        <f>A47</f>
        <v>D3</v>
      </c>
      <c r="M21">
        <f>B47</f>
        <v>13326</v>
      </c>
      <c r="N21" s="8">
        <f t="shared" si="1"/>
        <v>3.4624799207144541</v>
      </c>
      <c r="O21">
        <f t="shared" si="2"/>
        <v>138.49919682857816</v>
      </c>
    </row>
    <row r="22" spans="1:15" x14ac:dyDescent="0.2">
      <c r="A22" t="s">
        <v>86</v>
      </c>
      <c r="B22">
        <v>3369</v>
      </c>
      <c r="K22" t="s">
        <v>89</v>
      </c>
      <c r="L22" t="str">
        <f>A35</f>
        <v>C3</v>
      </c>
      <c r="M22">
        <f>B35</f>
        <v>7778</v>
      </c>
      <c r="N22" s="8">
        <f t="shared" si="1"/>
        <v>1.5364884829639236</v>
      </c>
      <c r="O22">
        <f t="shared" si="2"/>
        <v>61.459539318556942</v>
      </c>
    </row>
    <row r="23" spans="1:15" x14ac:dyDescent="0.2">
      <c r="A23" t="s">
        <v>87</v>
      </c>
      <c r="B23">
        <v>6105</v>
      </c>
      <c r="K23" t="s">
        <v>86</v>
      </c>
      <c r="L23" t="str">
        <f>A23</f>
        <v>B3</v>
      </c>
      <c r="M23">
        <f>B23</f>
        <v>6105</v>
      </c>
      <c r="N23" s="8">
        <f t="shared" si="1"/>
        <v>0.95570555661990098</v>
      </c>
      <c r="O23">
        <f t="shared" si="2"/>
        <v>38.228222264796038</v>
      </c>
    </row>
    <row r="24" spans="1:15" x14ac:dyDescent="0.2">
      <c r="A24" t="s">
        <v>10</v>
      </c>
      <c r="B24">
        <v>3902</v>
      </c>
      <c r="K24" t="s">
        <v>83</v>
      </c>
      <c r="L24" t="str">
        <f>A11</f>
        <v>A3</v>
      </c>
      <c r="M24">
        <f>B11</f>
        <v>5010</v>
      </c>
      <c r="N24" s="8">
        <f t="shared" si="1"/>
        <v>0.57557566759019096</v>
      </c>
      <c r="O24">
        <f t="shared" si="2"/>
        <v>23.023026703607638</v>
      </c>
    </row>
    <row r="25" spans="1:15" x14ac:dyDescent="0.2">
      <c r="A25" t="s">
        <v>18</v>
      </c>
      <c r="B25">
        <v>26968</v>
      </c>
      <c r="K25" t="s">
        <v>84</v>
      </c>
      <c r="L25" t="str">
        <f>A12</f>
        <v>A4</v>
      </c>
      <c r="M25">
        <f>B12</f>
        <v>4364</v>
      </c>
      <c r="N25" s="8">
        <f t="shared" si="1"/>
        <v>0.35131639059184155</v>
      </c>
      <c r="O25">
        <f t="shared" si="2"/>
        <v>14.052655623673662</v>
      </c>
    </row>
    <row r="26" spans="1:15" x14ac:dyDescent="0.2">
      <c r="A26" t="s">
        <v>26</v>
      </c>
      <c r="B26">
        <v>20619</v>
      </c>
      <c r="K26" t="s">
        <v>87</v>
      </c>
      <c r="L26" t="str">
        <f>A24</f>
        <v>B4</v>
      </c>
      <c r="M26">
        <f>B24</f>
        <v>3902</v>
      </c>
      <c r="N26" s="8">
        <f t="shared" si="1"/>
        <v>0.19093282097382694</v>
      </c>
      <c r="O26">
        <f t="shared" si="2"/>
        <v>7.6373128389530773</v>
      </c>
    </row>
    <row r="27" spans="1:15" x14ac:dyDescent="0.2">
      <c r="A27" t="s">
        <v>35</v>
      </c>
      <c r="B27">
        <v>3325</v>
      </c>
      <c r="K27" t="s">
        <v>90</v>
      </c>
      <c r="L27" t="str">
        <f>A36</f>
        <v>C4</v>
      </c>
      <c r="M27">
        <f>B36</f>
        <v>3829</v>
      </c>
      <c r="N27" s="8">
        <f t="shared" si="1"/>
        <v>0.16559082837184627</v>
      </c>
      <c r="O27">
        <f t="shared" si="2"/>
        <v>6.6236331348738506</v>
      </c>
    </row>
    <row r="28" spans="1:15" x14ac:dyDescent="0.2">
      <c r="A28" t="s">
        <v>42</v>
      </c>
      <c r="B28">
        <v>3237</v>
      </c>
      <c r="K28" t="s">
        <v>93</v>
      </c>
      <c r="L28" t="str">
        <f>A48</f>
        <v>D4</v>
      </c>
      <c r="M28">
        <f>B48</f>
        <v>3798</v>
      </c>
      <c r="N28" s="8">
        <f t="shared" si="1"/>
        <v>0.15482916028059421</v>
      </c>
      <c r="O28">
        <f t="shared" si="2"/>
        <v>6.1931664112237685</v>
      </c>
    </row>
    <row r="29" spans="1:15" x14ac:dyDescent="0.2">
      <c r="A29" t="s">
        <v>50</v>
      </c>
      <c r="B29">
        <v>3281</v>
      </c>
      <c r="K29" t="s">
        <v>96</v>
      </c>
      <c r="L29" t="str">
        <f>A60</f>
        <v>E4</v>
      </c>
      <c r="M29">
        <f>B60</f>
        <v>3668</v>
      </c>
      <c r="N29" s="8">
        <f t="shared" si="1"/>
        <v>0.10969958441405329</v>
      </c>
      <c r="O29">
        <f t="shared" si="2"/>
        <v>4.3879833765621319</v>
      </c>
    </row>
    <row r="30" spans="1:15" x14ac:dyDescent="0.2">
      <c r="A30" t="s">
        <v>58</v>
      </c>
      <c r="B30">
        <v>3328</v>
      </c>
      <c r="K30" t="s">
        <v>99</v>
      </c>
      <c r="L30" t="str">
        <f>A72</f>
        <v>F4</v>
      </c>
      <c r="M30">
        <f>B72</f>
        <v>3568</v>
      </c>
      <c r="N30" s="8">
        <f t="shared" si="1"/>
        <v>7.4984526055175665E-2</v>
      </c>
      <c r="O30">
        <f t="shared" si="2"/>
        <v>2.9993810422070268</v>
      </c>
    </row>
    <row r="31" spans="1:15" x14ac:dyDescent="0.2">
      <c r="A31" t="s">
        <v>66</v>
      </c>
      <c r="B31">
        <v>3343</v>
      </c>
      <c r="K31" t="s">
        <v>102</v>
      </c>
      <c r="L31" t="str">
        <f>A84</f>
        <v>G4</v>
      </c>
      <c r="M31">
        <f>B84</f>
        <v>3328</v>
      </c>
      <c r="N31" s="8">
        <f t="shared" si="1"/>
        <v>-8.3316140061306301E-3</v>
      </c>
      <c r="O31">
        <f t="shared" si="2"/>
        <v>-0.33326456024522522</v>
      </c>
    </row>
    <row r="32" spans="1:15" x14ac:dyDescent="0.2">
      <c r="A32" t="s">
        <v>74</v>
      </c>
      <c r="B32">
        <v>3369</v>
      </c>
      <c r="K32" t="s">
        <v>105</v>
      </c>
      <c r="L32" t="str">
        <f>A96</f>
        <v>H4</v>
      </c>
      <c r="M32">
        <f>B96</f>
        <v>3373</v>
      </c>
      <c r="N32" s="8">
        <f t="shared" si="1"/>
        <v>7.2901622553643011E-3</v>
      </c>
      <c r="O32">
        <f t="shared" si="2"/>
        <v>0.29160649021457202</v>
      </c>
    </row>
    <row r="33" spans="1:15" x14ac:dyDescent="0.2">
      <c r="A33" t="s">
        <v>88</v>
      </c>
      <c r="B33">
        <v>27847</v>
      </c>
      <c r="K33" t="s">
        <v>16</v>
      </c>
      <c r="L33" t="str">
        <f>A97</f>
        <v>H5</v>
      </c>
      <c r="M33">
        <f>B97</f>
        <v>3459</v>
      </c>
      <c r="N33" s="8">
        <f t="shared" si="1"/>
        <v>3.7145112443999061E-2</v>
      </c>
      <c r="O33">
        <f t="shared" si="2"/>
        <v>1.4858044977599625</v>
      </c>
    </row>
    <row r="34" spans="1:15" x14ac:dyDescent="0.2">
      <c r="A34" t="s">
        <v>89</v>
      </c>
      <c r="B34">
        <v>3448</v>
      </c>
      <c r="K34" t="s">
        <v>15</v>
      </c>
      <c r="L34" t="str">
        <f>A85</f>
        <v>G5</v>
      </c>
      <c r="M34">
        <f>B85</f>
        <v>3736</v>
      </c>
      <c r="N34" s="8">
        <f t="shared" si="1"/>
        <v>0.13330582409809008</v>
      </c>
      <c r="O34">
        <f t="shared" si="2"/>
        <v>5.3322329639236035</v>
      </c>
    </row>
    <row r="35" spans="1:15" x14ac:dyDescent="0.2">
      <c r="A35" t="s">
        <v>90</v>
      </c>
      <c r="B35">
        <v>7778</v>
      </c>
      <c r="K35" t="s">
        <v>14</v>
      </c>
      <c r="L35" t="str">
        <f>A73</f>
        <v>F5</v>
      </c>
      <c r="M35">
        <f>B73</f>
        <v>5006</v>
      </c>
      <c r="N35" s="8">
        <f t="shared" si="1"/>
        <v>0.57418706525583585</v>
      </c>
      <c r="O35">
        <f t="shared" si="2"/>
        <v>22.967482610233432</v>
      </c>
    </row>
    <row r="36" spans="1:15" x14ac:dyDescent="0.2">
      <c r="A36" t="s">
        <v>11</v>
      </c>
      <c r="B36">
        <v>3829</v>
      </c>
      <c r="K36" t="s">
        <v>13</v>
      </c>
      <c r="L36" t="str">
        <f>A61</f>
        <v>E5</v>
      </c>
      <c r="M36">
        <f>B61</f>
        <v>7092</v>
      </c>
      <c r="N36" s="8">
        <f t="shared" si="1"/>
        <v>1.2983431826220231</v>
      </c>
      <c r="O36">
        <f t="shared" si="2"/>
        <v>51.933727304880925</v>
      </c>
    </row>
    <row r="37" spans="1:15" x14ac:dyDescent="0.2">
      <c r="A37" t="s">
        <v>19</v>
      </c>
      <c r="B37">
        <v>15927</v>
      </c>
      <c r="K37" t="s">
        <v>12</v>
      </c>
      <c r="L37" t="str">
        <f>A49</f>
        <v>D5</v>
      </c>
      <c r="M37">
        <f>B49</f>
        <v>10590</v>
      </c>
      <c r="N37" s="8">
        <f t="shared" si="1"/>
        <v>2.5126759240155625</v>
      </c>
      <c r="O37">
        <f t="shared" si="2"/>
        <v>100.5070369606225</v>
      </c>
    </row>
    <row r="38" spans="1:15" x14ac:dyDescent="0.2">
      <c r="A38" t="s">
        <v>27</v>
      </c>
      <c r="B38">
        <v>11041</v>
      </c>
      <c r="K38" t="s">
        <v>11</v>
      </c>
      <c r="L38" t="str">
        <f>A37</f>
        <v>C5</v>
      </c>
      <c r="M38">
        <f>B37</f>
        <v>15927</v>
      </c>
      <c r="N38" s="8">
        <f t="shared" si="1"/>
        <v>4.3654185886288612</v>
      </c>
      <c r="O38">
        <f t="shared" si="2"/>
        <v>174.61674354515446</v>
      </c>
    </row>
    <row r="39" spans="1:15" x14ac:dyDescent="0.2">
      <c r="A39" t="s">
        <v>36</v>
      </c>
      <c r="B39">
        <v>3309</v>
      </c>
      <c r="K39" t="s">
        <v>10</v>
      </c>
      <c r="L39" t="str">
        <f>A25</f>
        <v>B5</v>
      </c>
      <c r="M39">
        <f>B25</f>
        <v>26968</v>
      </c>
      <c r="N39" s="8">
        <f t="shared" si="1"/>
        <v>8.1983081820325392</v>
      </c>
      <c r="O39">
        <f t="shared" si="2"/>
        <v>327.93232728130158</v>
      </c>
    </row>
    <row r="40" spans="1:15" x14ac:dyDescent="0.2">
      <c r="A40" t="s">
        <v>43</v>
      </c>
      <c r="B40">
        <v>3360</v>
      </c>
      <c r="K40" t="s">
        <v>9</v>
      </c>
      <c r="L40" t="str">
        <f>A13</f>
        <v>A5</v>
      </c>
      <c r="M40">
        <f>B13</f>
        <v>38994</v>
      </c>
      <c r="N40" s="8">
        <f t="shared" si="1"/>
        <v>12.373141100271162</v>
      </c>
      <c r="O40">
        <f t="shared" si="2"/>
        <v>494.9256440108465</v>
      </c>
    </row>
    <row r="41" spans="1:15" x14ac:dyDescent="0.2">
      <c r="A41" t="s">
        <v>51</v>
      </c>
      <c r="B41">
        <v>3283</v>
      </c>
      <c r="K41" t="s">
        <v>17</v>
      </c>
      <c r="L41" t="str">
        <f>A14</f>
        <v>A6</v>
      </c>
      <c r="M41">
        <f>B14</f>
        <v>32876</v>
      </c>
      <c r="N41" s="8">
        <f t="shared" si="1"/>
        <v>10.24927382987503</v>
      </c>
      <c r="O41">
        <f t="shared" si="2"/>
        <v>409.97095319500119</v>
      </c>
    </row>
    <row r="42" spans="1:15" x14ac:dyDescent="0.2">
      <c r="A42" t="s">
        <v>59</v>
      </c>
      <c r="B42">
        <v>3279</v>
      </c>
      <c r="K42" t="s">
        <v>18</v>
      </c>
      <c r="L42" t="str">
        <f>A26</f>
        <v>B6</v>
      </c>
      <c r="M42">
        <f>B26</f>
        <v>20619</v>
      </c>
      <c r="N42" s="8">
        <f t="shared" si="1"/>
        <v>5.9942491268273992</v>
      </c>
      <c r="O42">
        <f t="shared" si="2"/>
        <v>239.76996507309596</v>
      </c>
    </row>
    <row r="43" spans="1:15" x14ac:dyDescent="0.2">
      <c r="A43" t="s">
        <v>67</v>
      </c>
      <c r="B43">
        <v>3338</v>
      </c>
      <c r="K43" t="s">
        <v>19</v>
      </c>
      <c r="L43" t="str">
        <f>A38</f>
        <v>C6</v>
      </c>
      <c r="M43">
        <f>B38</f>
        <v>11041</v>
      </c>
      <c r="N43" s="8">
        <f t="shared" si="1"/>
        <v>2.6692408372141005</v>
      </c>
      <c r="O43">
        <f t="shared" si="2"/>
        <v>106.76963348856403</v>
      </c>
    </row>
    <row r="44" spans="1:15" x14ac:dyDescent="0.2">
      <c r="A44" t="s">
        <v>75</v>
      </c>
      <c r="B44">
        <v>3378</v>
      </c>
      <c r="K44" t="s">
        <v>20</v>
      </c>
      <c r="L44" t="str">
        <f>A50</f>
        <v>D6</v>
      </c>
      <c r="M44">
        <f>B50</f>
        <v>7419</v>
      </c>
      <c r="N44" s="8">
        <f t="shared" si="1"/>
        <v>1.4118614234555529</v>
      </c>
      <c r="O44">
        <f t="shared" si="2"/>
        <v>56.474456938222119</v>
      </c>
    </row>
    <row r="45" spans="1:15" x14ac:dyDescent="0.2">
      <c r="A45" t="s">
        <v>91</v>
      </c>
      <c r="B45">
        <v>9743</v>
      </c>
      <c r="K45" t="s">
        <v>21</v>
      </c>
      <c r="L45" t="str">
        <f>A62</f>
        <v>E6</v>
      </c>
      <c r="M45">
        <f>B62</f>
        <v>5612</v>
      </c>
      <c r="N45" s="8">
        <f t="shared" si="1"/>
        <v>0.78456031891063427</v>
      </c>
      <c r="O45">
        <f t="shared" si="2"/>
        <v>31.382412756425371</v>
      </c>
    </row>
    <row r="46" spans="1:15" x14ac:dyDescent="0.2">
      <c r="A46" t="s">
        <v>92</v>
      </c>
      <c r="B46">
        <v>3629</v>
      </c>
      <c r="K46" t="s">
        <v>22</v>
      </c>
      <c r="L46" t="str">
        <f>A74</f>
        <v>F6</v>
      </c>
      <c r="M46">
        <f>B74</f>
        <v>4660</v>
      </c>
      <c r="N46" s="8">
        <f t="shared" si="1"/>
        <v>0.45407296333411934</v>
      </c>
      <c r="O46">
        <f t="shared" si="2"/>
        <v>18.162918533364774</v>
      </c>
    </row>
    <row r="47" spans="1:15" x14ac:dyDescent="0.2">
      <c r="A47" t="s">
        <v>93</v>
      </c>
      <c r="B47">
        <v>13326</v>
      </c>
      <c r="K47" t="s">
        <v>23</v>
      </c>
      <c r="L47" t="str">
        <f>A86</f>
        <v>G6</v>
      </c>
      <c r="M47">
        <f>B86</f>
        <v>4049</v>
      </c>
      <c r="N47" s="8">
        <f t="shared" si="1"/>
        <v>0.24196395676137702</v>
      </c>
      <c r="O47">
        <f t="shared" si="2"/>
        <v>9.6785582704550812</v>
      </c>
    </row>
    <row r="48" spans="1:15" x14ac:dyDescent="0.2">
      <c r="A48" t="s">
        <v>12</v>
      </c>
      <c r="B48">
        <v>3798</v>
      </c>
      <c r="K48" t="s">
        <v>24</v>
      </c>
      <c r="L48" t="str">
        <f>A98</f>
        <v>H6</v>
      </c>
      <c r="M48">
        <f>B98</f>
        <v>3768</v>
      </c>
      <c r="N48" s="8">
        <f t="shared" si="1"/>
        <v>0.14441464277293092</v>
      </c>
      <c r="O48">
        <f t="shared" si="2"/>
        <v>5.7765857109172369</v>
      </c>
    </row>
    <row r="49" spans="1:15" x14ac:dyDescent="0.2">
      <c r="A49" t="s">
        <v>20</v>
      </c>
      <c r="B49">
        <v>10590</v>
      </c>
      <c r="K49" t="s">
        <v>33</v>
      </c>
      <c r="L49" t="str">
        <f>A99</f>
        <v>H7</v>
      </c>
      <c r="M49">
        <f>B99</f>
        <v>3791</v>
      </c>
      <c r="N49" s="8">
        <f t="shared" si="1"/>
        <v>0.15239910619547276</v>
      </c>
      <c r="O49">
        <f t="shared" si="2"/>
        <v>6.0959642478189107</v>
      </c>
    </row>
    <row r="50" spans="1:15" x14ac:dyDescent="0.2">
      <c r="A50" t="s">
        <v>28</v>
      </c>
      <c r="B50">
        <v>7419</v>
      </c>
      <c r="K50" t="s">
        <v>31</v>
      </c>
      <c r="L50" t="str">
        <f>A87</f>
        <v>G7</v>
      </c>
      <c r="M50">
        <f>B87</f>
        <v>3709</v>
      </c>
      <c r="N50" s="8">
        <f t="shared" si="1"/>
        <v>0.12393275834119312</v>
      </c>
      <c r="O50">
        <f t="shared" si="2"/>
        <v>4.9573103336477251</v>
      </c>
    </row>
    <row r="51" spans="1:15" x14ac:dyDescent="0.2">
      <c r="A51" t="s">
        <v>37</v>
      </c>
      <c r="B51">
        <v>3315</v>
      </c>
      <c r="K51" t="s">
        <v>32</v>
      </c>
      <c r="L51" t="str">
        <f>A75</f>
        <v>F7</v>
      </c>
      <c r="M51">
        <f>B75</f>
        <v>3699</v>
      </c>
      <c r="N51" s="8">
        <f t="shared" si="1"/>
        <v>0.12046125250530536</v>
      </c>
      <c r="O51">
        <f t="shared" si="2"/>
        <v>4.818450100212214</v>
      </c>
    </row>
    <row r="52" spans="1:15" x14ac:dyDescent="0.2">
      <c r="A52" t="s">
        <v>44</v>
      </c>
      <c r="B52">
        <v>3378</v>
      </c>
      <c r="K52" t="s">
        <v>29</v>
      </c>
      <c r="L52" t="str">
        <f>A63</f>
        <v>E7</v>
      </c>
      <c r="M52">
        <f>B63</f>
        <v>3541</v>
      </c>
      <c r="N52" s="8">
        <f t="shared" si="1"/>
        <v>6.5611460298278704E-2</v>
      </c>
      <c r="O52">
        <f t="shared" si="2"/>
        <v>2.624458411931148</v>
      </c>
    </row>
    <row r="53" spans="1:15" x14ac:dyDescent="0.2">
      <c r="A53" t="s">
        <v>52</v>
      </c>
      <c r="B53">
        <v>3288</v>
      </c>
      <c r="K53" t="s">
        <v>28</v>
      </c>
      <c r="L53" t="str">
        <f>A51</f>
        <v>D7</v>
      </c>
      <c r="M53">
        <f>B51</f>
        <v>3315</v>
      </c>
      <c r="N53" s="8">
        <f t="shared" si="1"/>
        <v>-1.2844571592784721E-2</v>
      </c>
      <c r="O53">
        <f t="shared" si="2"/>
        <v>-0.51378286371138882</v>
      </c>
    </row>
    <row r="54" spans="1:15" x14ac:dyDescent="0.2">
      <c r="A54" t="s">
        <v>60</v>
      </c>
      <c r="B54">
        <v>3352</v>
      </c>
      <c r="K54" t="s">
        <v>27</v>
      </c>
      <c r="L54" t="str">
        <f>A39</f>
        <v>C7</v>
      </c>
      <c r="M54">
        <f>B39</f>
        <v>3309</v>
      </c>
      <c r="N54" s="8">
        <f t="shared" si="1"/>
        <v>-1.4927475094317378E-2</v>
      </c>
      <c r="O54">
        <f t="shared" si="2"/>
        <v>-0.59709900377269509</v>
      </c>
    </row>
    <row r="55" spans="1:15" x14ac:dyDescent="0.2">
      <c r="A55" t="s">
        <v>68</v>
      </c>
      <c r="B55">
        <v>3351</v>
      </c>
      <c r="K55" t="s">
        <v>26</v>
      </c>
      <c r="L55" t="str">
        <f>A27</f>
        <v>B7</v>
      </c>
      <c r="M55">
        <f>B27</f>
        <v>3325</v>
      </c>
      <c r="N55" s="8">
        <f t="shared" si="1"/>
        <v>-9.3730657568969582E-3</v>
      </c>
      <c r="O55">
        <f t="shared" si="2"/>
        <v>-0.37492263027587835</v>
      </c>
    </row>
    <row r="56" spans="1:15" x14ac:dyDescent="0.2">
      <c r="A56" t="s">
        <v>76</v>
      </c>
      <c r="B56">
        <v>3455</v>
      </c>
      <c r="K56" t="s">
        <v>25</v>
      </c>
      <c r="L56" t="str">
        <f>A15</f>
        <v>A7</v>
      </c>
      <c r="M56">
        <f>B15</f>
        <v>3319</v>
      </c>
      <c r="N56" s="8">
        <f t="shared" si="1"/>
        <v>-1.1455969258429616E-2</v>
      </c>
      <c r="O56">
        <f t="shared" si="2"/>
        <v>-0.45823877033718463</v>
      </c>
    </row>
    <row r="57" spans="1:15" x14ac:dyDescent="0.2">
      <c r="A57" t="s">
        <v>94</v>
      </c>
      <c r="B57">
        <v>4729</v>
      </c>
      <c r="K57" t="s">
        <v>34</v>
      </c>
      <c r="L57" t="str">
        <f>A16</f>
        <v>A8</v>
      </c>
      <c r="M57">
        <f>B16</f>
        <v>3311</v>
      </c>
      <c r="N57" s="8">
        <f t="shared" si="1"/>
        <v>-1.4233173927139825E-2</v>
      </c>
      <c r="O57">
        <f t="shared" si="2"/>
        <v>-0.569326957085593</v>
      </c>
    </row>
    <row r="58" spans="1:15" x14ac:dyDescent="0.2">
      <c r="A58" t="s">
        <v>95</v>
      </c>
      <c r="B58">
        <v>4281</v>
      </c>
      <c r="K58" t="s">
        <v>35</v>
      </c>
      <c r="L58" t="str">
        <f>A28</f>
        <v>B8</v>
      </c>
      <c r="M58">
        <f>B28</f>
        <v>3237</v>
      </c>
      <c r="N58" s="8">
        <f t="shared" si="1"/>
        <v>-3.9922317112709264E-2</v>
      </c>
      <c r="O58">
        <f t="shared" si="2"/>
        <v>-1.5968926845083706</v>
      </c>
    </row>
    <row r="59" spans="1:15" x14ac:dyDescent="0.2">
      <c r="A59" t="s">
        <v>96</v>
      </c>
      <c r="B59">
        <v>24478</v>
      </c>
      <c r="K59" t="s">
        <v>36</v>
      </c>
      <c r="L59" t="str">
        <f>A40</f>
        <v>C8</v>
      </c>
      <c r="M59">
        <f>B40</f>
        <v>3360</v>
      </c>
      <c r="N59" s="8">
        <f t="shared" si="1"/>
        <v>2.7772046687102097E-3</v>
      </c>
      <c r="O59">
        <f t="shared" si="2"/>
        <v>0.1110881867484084</v>
      </c>
    </row>
    <row r="60" spans="1:15" x14ac:dyDescent="0.2">
      <c r="A60" t="s">
        <v>13</v>
      </c>
      <c r="B60">
        <v>3668</v>
      </c>
      <c r="K60" t="s">
        <v>37</v>
      </c>
      <c r="L60" t="str">
        <f>A52</f>
        <v>D8</v>
      </c>
      <c r="M60">
        <f>B52</f>
        <v>3378</v>
      </c>
      <c r="N60" s="8">
        <f t="shared" si="1"/>
        <v>9.0259151733081827E-3</v>
      </c>
      <c r="O60">
        <f t="shared" si="2"/>
        <v>0.36103660693232731</v>
      </c>
    </row>
    <row r="61" spans="1:15" x14ac:dyDescent="0.2">
      <c r="A61" t="s">
        <v>21</v>
      </c>
      <c r="B61">
        <v>7092</v>
      </c>
      <c r="K61" t="s">
        <v>38</v>
      </c>
      <c r="L61" t="str">
        <f>A64</f>
        <v>E8</v>
      </c>
      <c r="M61">
        <f>B64</f>
        <v>3267</v>
      </c>
      <c r="N61" s="8">
        <f t="shared" si="1"/>
        <v>-2.950779960504598E-2</v>
      </c>
      <c r="O61">
        <f t="shared" si="2"/>
        <v>-1.1803119842018392</v>
      </c>
    </row>
    <row r="62" spans="1:15" x14ac:dyDescent="0.2">
      <c r="A62" t="s">
        <v>29</v>
      </c>
      <c r="B62">
        <v>5612</v>
      </c>
      <c r="K62" t="s">
        <v>30</v>
      </c>
      <c r="L62" t="str">
        <f>A76</f>
        <v>F8</v>
      </c>
      <c r="M62">
        <f>B76</f>
        <v>3341</v>
      </c>
      <c r="N62" s="8">
        <f t="shared" si="1"/>
        <v>-3.8186564194765387E-3</v>
      </c>
      <c r="O62">
        <f t="shared" si="2"/>
        <v>-0.15274625677906156</v>
      </c>
    </row>
    <row r="63" spans="1:15" x14ac:dyDescent="0.2">
      <c r="A63" t="s">
        <v>38</v>
      </c>
      <c r="B63">
        <v>3541</v>
      </c>
      <c r="K63" t="s">
        <v>39</v>
      </c>
      <c r="L63" t="str">
        <f>A88</f>
        <v>G8</v>
      </c>
      <c r="M63">
        <f>B88</f>
        <v>3294</v>
      </c>
      <c r="N63" s="8">
        <f t="shared" si="1"/>
        <v>-2.0134733848149022E-2</v>
      </c>
      <c r="O63">
        <f t="shared" si="2"/>
        <v>-0.80538935392596089</v>
      </c>
    </row>
    <row r="64" spans="1:15" x14ac:dyDescent="0.2">
      <c r="A64" t="s">
        <v>45</v>
      </c>
      <c r="B64">
        <v>3267</v>
      </c>
      <c r="K64" t="s">
        <v>40</v>
      </c>
      <c r="L64" t="str">
        <f>A100</f>
        <v>H8</v>
      </c>
      <c r="M64">
        <f>B100</f>
        <v>3293</v>
      </c>
      <c r="N64" s="8">
        <f t="shared" si="1"/>
        <v>-2.0481884431737797E-2</v>
      </c>
      <c r="O64">
        <f t="shared" si="2"/>
        <v>-0.81927537726951183</v>
      </c>
    </row>
    <row r="65" spans="1:15" x14ac:dyDescent="0.2">
      <c r="A65" t="s">
        <v>53</v>
      </c>
      <c r="B65">
        <v>3297</v>
      </c>
      <c r="K65" t="s">
        <v>48</v>
      </c>
      <c r="L65" t="str">
        <f>A101</f>
        <v>H9</v>
      </c>
      <c r="M65">
        <f>B101</f>
        <v>3264</v>
      </c>
      <c r="N65" s="8">
        <f t="shared" si="1"/>
        <v>-3.054925135581231E-2</v>
      </c>
      <c r="O65">
        <f t="shared" si="2"/>
        <v>-1.2219700542324925</v>
      </c>
    </row>
    <row r="66" spans="1:15" x14ac:dyDescent="0.2">
      <c r="A66" t="s">
        <v>61</v>
      </c>
      <c r="B66">
        <v>3294</v>
      </c>
      <c r="K66" t="s">
        <v>47</v>
      </c>
      <c r="L66" t="str">
        <f>A89</f>
        <v>G9</v>
      </c>
      <c r="M66">
        <f>B89</f>
        <v>3287</v>
      </c>
      <c r="N66" s="8">
        <f t="shared" si="1"/>
        <v>-2.2564787933270457E-2</v>
      </c>
      <c r="O66">
        <f t="shared" si="2"/>
        <v>-0.90259151733081833</v>
      </c>
    </row>
    <row r="67" spans="1:15" x14ac:dyDescent="0.2">
      <c r="A67" t="s">
        <v>69</v>
      </c>
      <c r="B67">
        <v>3311</v>
      </c>
      <c r="K67" t="s">
        <v>46</v>
      </c>
      <c r="L67" t="str">
        <f>A77</f>
        <v>F9</v>
      </c>
      <c r="M67">
        <f>B77</f>
        <v>3300</v>
      </c>
      <c r="N67" s="8">
        <f t="shared" si="1"/>
        <v>-1.8051830346616365E-2</v>
      </c>
      <c r="O67">
        <f t="shared" si="2"/>
        <v>-0.72207321386465462</v>
      </c>
    </row>
    <row r="68" spans="1:15" x14ac:dyDescent="0.2">
      <c r="A68" t="s">
        <v>77</v>
      </c>
      <c r="B68">
        <v>3375</v>
      </c>
      <c r="K68" t="s">
        <v>45</v>
      </c>
      <c r="L68" t="str">
        <f>A65</f>
        <v>E9</v>
      </c>
      <c r="M68">
        <f>B65</f>
        <v>3297</v>
      </c>
      <c r="N68" s="8">
        <f t="shared" si="1"/>
        <v>-1.9093282097382692E-2</v>
      </c>
      <c r="O68">
        <f t="shared" si="2"/>
        <v>-0.76373128389530764</v>
      </c>
    </row>
    <row r="69" spans="1:15" x14ac:dyDescent="0.2">
      <c r="A69" t="s">
        <v>97</v>
      </c>
      <c r="B69">
        <v>3692</v>
      </c>
      <c r="K69" t="s">
        <v>44</v>
      </c>
      <c r="L69" t="str">
        <f>A53</f>
        <v>D9</v>
      </c>
      <c r="M69">
        <f>B53</f>
        <v>3288</v>
      </c>
      <c r="N69" s="8">
        <f t="shared" si="1"/>
        <v>-2.2217637349681678E-2</v>
      </c>
      <c r="O69">
        <f t="shared" si="2"/>
        <v>-0.88870549398726717</v>
      </c>
    </row>
    <row r="70" spans="1:15" x14ac:dyDescent="0.2">
      <c r="A70" t="s">
        <v>98</v>
      </c>
      <c r="B70">
        <v>5526</v>
      </c>
      <c r="K70" t="s">
        <v>43</v>
      </c>
      <c r="L70" t="str">
        <f>A41</f>
        <v>C9</v>
      </c>
      <c r="M70">
        <f>B41</f>
        <v>3283</v>
      </c>
      <c r="N70" s="8">
        <f t="shared" si="1"/>
        <v>-2.3953390267625562E-2</v>
      </c>
      <c r="O70">
        <f t="shared" si="2"/>
        <v>-0.95813561070502251</v>
      </c>
    </row>
    <row r="71" spans="1:15" x14ac:dyDescent="0.2">
      <c r="A71" t="s">
        <v>99</v>
      </c>
      <c r="B71">
        <v>31879</v>
      </c>
      <c r="K71" t="s">
        <v>42</v>
      </c>
      <c r="L71" t="str">
        <f>A29</f>
        <v>B9</v>
      </c>
      <c r="M71">
        <f>B29</f>
        <v>3281</v>
      </c>
      <c r="N71" s="8">
        <f t="shared" si="1"/>
        <v>-2.4647691434803113E-2</v>
      </c>
      <c r="O71">
        <f t="shared" si="2"/>
        <v>-0.98590765739212449</v>
      </c>
    </row>
    <row r="72" spans="1:15" x14ac:dyDescent="0.2">
      <c r="A72" t="s">
        <v>14</v>
      </c>
      <c r="B72">
        <v>3568</v>
      </c>
      <c r="K72" t="s">
        <v>41</v>
      </c>
      <c r="L72" t="str">
        <f>A17</f>
        <v>A9</v>
      </c>
      <c r="M72">
        <f>B17</f>
        <v>3328</v>
      </c>
      <c r="N72" s="8">
        <f t="shared" si="1"/>
        <v>-8.3316140061306301E-3</v>
      </c>
      <c r="O72">
        <f t="shared" si="2"/>
        <v>-0.33326456024522522</v>
      </c>
    </row>
    <row r="73" spans="1:15" x14ac:dyDescent="0.2">
      <c r="A73" t="s">
        <v>22</v>
      </c>
      <c r="B73">
        <v>5006</v>
      </c>
      <c r="K73" t="s">
        <v>49</v>
      </c>
      <c r="L73" t="str">
        <f>A18</f>
        <v>A10</v>
      </c>
      <c r="M73">
        <f>B18</f>
        <v>3300</v>
      </c>
      <c r="N73" s="8">
        <f t="shared" si="1"/>
        <v>-1.8051830346616365E-2</v>
      </c>
      <c r="O73">
        <f t="shared" si="2"/>
        <v>-0.72207321386465462</v>
      </c>
    </row>
    <row r="74" spans="1:15" x14ac:dyDescent="0.2">
      <c r="A74" t="s">
        <v>32</v>
      </c>
      <c r="B74">
        <v>4660</v>
      </c>
      <c r="K74" t="s">
        <v>50</v>
      </c>
      <c r="L74" t="str">
        <f>A30</f>
        <v>B10</v>
      </c>
      <c r="M74">
        <f>B30</f>
        <v>3328</v>
      </c>
      <c r="N74" s="8">
        <f t="shared" ref="N74:N96" si="3">(M74-I$15)/I$16</f>
        <v>-8.3316140061306301E-3</v>
      </c>
      <c r="O74">
        <f t="shared" ref="O74:O96" si="4">N74*40</f>
        <v>-0.33326456024522522</v>
      </c>
    </row>
    <row r="75" spans="1:15" x14ac:dyDescent="0.2">
      <c r="A75" t="s">
        <v>30</v>
      </c>
      <c r="B75">
        <v>3699</v>
      </c>
      <c r="K75" t="s">
        <v>51</v>
      </c>
      <c r="L75" t="str">
        <f>A42</f>
        <v>C10</v>
      </c>
      <c r="M75">
        <f>B42</f>
        <v>3279</v>
      </c>
      <c r="N75" s="8">
        <f t="shared" si="3"/>
        <v>-2.5341992601980664E-2</v>
      </c>
      <c r="O75">
        <f t="shared" si="4"/>
        <v>-1.0136797040792265</v>
      </c>
    </row>
    <row r="76" spans="1:15" x14ac:dyDescent="0.2">
      <c r="A76" t="s">
        <v>46</v>
      </c>
      <c r="B76">
        <v>3341</v>
      </c>
      <c r="K76" t="s">
        <v>52</v>
      </c>
      <c r="L76" t="str">
        <f>A54</f>
        <v>D10</v>
      </c>
      <c r="M76">
        <f>B54</f>
        <v>3352</v>
      </c>
      <c r="N76" s="8">
        <f t="shared" si="3"/>
        <v>0</v>
      </c>
      <c r="O76">
        <f t="shared" si="4"/>
        <v>0</v>
      </c>
    </row>
    <row r="77" spans="1:15" x14ac:dyDescent="0.2">
      <c r="A77" t="s">
        <v>54</v>
      </c>
      <c r="B77">
        <v>3300</v>
      </c>
      <c r="K77" t="s">
        <v>53</v>
      </c>
      <c r="L77" t="str">
        <f>A66</f>
        <v>E10</v>
      </c>
      <c r="M77">
        <f>B66</f>
        <v>3294</v>
      </c>
      <c r="N77" s="8">
        <f t="shared" si="3"/>
        <v>-2.0134733848149022E-2</v>
      </c>
      <c r="O77">
        <f t="shared" si="4"/>
        <v>-0.80538935392596089</v>
      </c>
    </row>
    <row r="78" spans="1:15" x14ac:dyDescent="0.2">
      <c r="A78" t="s">
        <v>62</v>
      </c>
      <c r="B78">
        <v>3345</v>
      </c>
      <c r="K78" t="s">
        <v>54</v>
      </c>
      <c r="L78" t="str">
        <f>A78</f>
        <v>F10</v>
      </c>
      <c r="M78">
        <f>B78</f>
        <v>3345</v>
      </c>
      <c r="N78" s="8">
        <f t="shared" si="3"/>
        <v>-2.4300540851214338E-3</v>
      </c>
      <c r="O78">
        <f t="shared" si="4"/>
        <v>-9.720216340485735E-2</v>
      </c>
    </row>
    <row r="79" spans="1:15" x14ac:dyDescent="0.2">
      <c r="A79" t="s">
        <v>70</v>
      </c>
      <c r="B79">
        <v>3278</v>
      </c>
      <c r="K79" t="s">
        <v>55</v>
      </c>
      <c r="L79" t="str">
        <f>A90</f>
        <v>G10</v>
      </c>
      <c r="M79">
        <f>B90</f>
        <v>3334</v>
      </c>
      <c r="N79" s="8">
        <f t="shared" si="3"/>
        <v>-6.2487105045979721E-3</v>
      </c>
      <c r="O79">
        <f t="shared" si="4"/>
        <v>-0.24994842018391888</v>
      </c>
    </row>
    <row r="80" spans="1:15" x14ac:dyDescent="0.2">
      <c r="A80" t="s">
        <v>78</v>
      </c>
      <c r="B80">
        <v>3321</v>
      </c>
      <c r="K80" t="s">
        <v>56</v>
      </c>
      <c r="L80" t="str">
        <f>A102</f>
        <v>H10</v>
      </c>
      <c r="M80">
        <f>B102</f>
        <v>3344</v>
      </c>
      <c r="N80" s="8">
        <f t="shared" si="3"/>
        <v>-2.7772046687102097E-3</v>
      </c>
      <c r="O80">
        <f t="shared" si="4"/>
        <v>-0.1110881867484084</v>
      </c>
    </row>
    <row r="81" spans="1:15" x14ac:dyDescent="0.2">
      <c r="A81" t="s">
        <v>100</v>
      </c>
      <c r="B81">
        <v>3352</v>
      </c>
      <c r="K81" t="s">
        <v>64</v>
      </c>
      <c r="L81" t="str">
        <f>A103</f>
        <v>H11</v>
      </c>
      <c r="M81">
        <f>B103</f>
        <v>3335</v>
      </c>
      <c r="N81" s="8">
        <f t="shared" si="3"/>
        <v>-5.9015599210091958E-3</v>
      </c>
      <c r="O81">
        <f t="shared" si="4"/>
        <v>-0.23606239684036784</v>
      </c>
    </row>
    <row r="82" spans="1:15" x14ac:dyDescent="0.2">
      <c r="A82" t="s">
        <v>101</v>
      </c>
      <c r="B82">
        <v>8942</v>
      </c>
      <c r="K82" t="s">
        <v>63</v>
      </c>
      <c r="L82" t="str">
        <f>A91</f>
        <v>G11</v>
      </c>
      <c r="M82">
        <f>B91</f>
        <v>3331</v>
      </c>
      <c r="N82" s="8">
        <f t="shared" si="3"/>
        <v>-7.2901622553643011E-3</v>
      </c>
      <c r="O82">
        <f t="shared" si="4"/>
        <v>-0.29160649021457202</v>
      </c>
    </row>
    <row r="83" spans="1:15" x14ac:dyDescent="0.2">
      <c r="A83" t="s">
        <v>102</v>
      </c>
      <c r="B83">
        <v>38508</v>
      </c>
      <c r="K83" t="s">
        <v>62</v>
      </c>
      <c r="L83" t="str">
        <f>A79</f>
        <v>F11</v>
      </c>
      <c r="M83">
        <f>B79</f>
        <v>3278</v>
      </c>
      <c r="N83" s="8">
        <f t="shared" si="3"/>
        <v>-2.5689143185569443E-2</v>
      </c>
      <c r="O83">
        <f t="shared" si="4"/>
        <v>-1.0275657274227776</v>
      </c>
    </row>
    <row r="84" spans="1:15" x14ac:dyDescent="0.2">
      <c r="A84" t="s">
        <v>15</v>
      </c>
      <c r="B84">
        <v>3328</v>
      </c>
      <c r="K84" t="s">
        <v>61</v>
      </c>
      <c r="L84" t="str">
        <f>A67</f>
        <v>E11</v>
      </c>
      <c r="M84">
        <f>B67</f>
        <v>3311</v>
      </c>
      <c r="N84" s="8">
        <f t="shared" si="3"/>
        <v>-1.4233173927139825E-2</v>
      </c>
      <c r="O84">
        <f t="shared" si="4"/>
        <v>-0.569326957085593</v>
      </c>
    </row>
    <row r="85" spans="1:15" x14ac:dyDescent="0.2">
      <c r="A85" t="s">
        <v>23</v>
      </c>
      <c r="B85">
        <v>3736</v>
      </c>
      <c r="K85" t="s">
        <v>60</v>
      </c>
      <c r="L85" t="str">
        <f>A55</f>
        <v>D11</v>
      </c>
      <c r="M85">
        <f>B55</f>
        <v>3351</v>
      </c>
      <c r="N85" s="8">
        <f t="shared" si="3"/>
        <v>-3.4715058358877622E-4</v>
      </c>
      <c r="O85">
        <f t="shared" si="4"/>
        <v>-1.388602334355105E-2</v>
      </c>
    </row>
    <row r="86" spans="1:15" x14ac:dyDescent="0.2">
      <c r="A86" t="s">
        <v>31</v>
      </c>
      <c r="B86">
        <v>4049</v>
      </c>
      <c r="K86" t="s">
        <v>59</v>
      </c>
      <c r="L86" t="str">
        <f>A43</f>
        <v>C11</v>
      </c>
      <c r="M86">
        <f>B43</f>
        <v>3338</v>
      </c>
      <c r="N86" s="8">
        <f t="shared" si="3"/>
        <v>-4.8601081702428677E-3</v>
      </c>
      <c r="O86">
        <f t="shared" si="4"/>
        <v>-0.1944043268097147</v>
      </c>
    </row>
    <row r="87" spans="1:15" x14ac:dyDescent="0.2">
      <c r="A87" t="s">
        <v>39</v>
      </c>
      <c r="B87">
        <v>3709</v>
      </c>
      <c r="K87" t="s">
        <v>58</v>
      </c>
      <c r="L87" t="str">
        <f>A31</f>
        <v>B11</v>
      </c>
      <c r="M87">
        <f>B31</f>
        <v>3343</v>
      </c>
      <c r="N87" s="8">
        <f t="shared" si="3"/>
        <v>-3.1243552522989861E-3</v>
      </c>
      <c r="O87">
        <f t="shared" si="4"/>
        <v>-0.12497421009195944</v>
      </c>
    </row>
    <row r="88" spans="1:15" x14ac:dyDescent="0.2">
      <c r="A88" t="s">
        <v>47</v>
      </c>
      <c r="B88">
        <v>3294</v>
      </c>
      <c r="K88" t="s">
        <v>57</v>
      </c>
      <c r="L88" t="str">
        <f>A19</f>
        <v>A11</v>
      </c>
      <c r="M88">
        <f>B19</f>
        <v>3289</v>
      </c>
      <c r="N88" s="8">
        <f t="shared" si="3"/>
        <v>-2.1870486766092902E-2</v>
      </c>
      <c r="O88">
        <f t="shared" si="4"/>
        <v>-0.87481947064371612</v>
      </c>
    </row>
    <row r="89" spans="1:15" x14ac:dyDescent="0.2">
      <c r="A89" t="s">
        <v>55</v>
      </c>
      <c r="B89">
        <v>3287</v>
      </c>
      <c r="K89" t="s">
        <v>65</v>
      </c>
      <c r="L89" t="str">
        <f>A20</f>
        <v>A12</v>
      </c>
      <c r="M89">
        <f>B20</f>
        <v>3290</v>
      </c>
      <c r="N89" s="8">
        <f t="shared" si="3"/>
        <v>-2.1523336182504127E-2</v>
      </c>
      <c r="O89">
        <f t="shared" si="4"/>
        <v>-0.86093344730016508</v>
      </c>
    </row>
    <row r="90" spans="1:15" x14ac:dyDescent="0.2">
      <c r="A90" t="s">
        <v>63</v>
      </c>
      <c r="B90">
        <v>3334</v>
      </c>
      <c r="K90" t="s">
        <v>66</v>
      </c>
      <c r="L90" t="str">
        <f>A32</f>
        <v>B12</v>
      </c>
      <c r="M90">
        <f>B32</f>
        <v>3369</v>
      </c>
      <c r="N90" s="8">
        <f t="shared" si="3"/>
        <v>5.9015599210091958E-3</v>
      </c>
      <c r="O90">
        <f t="shared" si="4"/>
        <v>0.23606239684036784</v>
      </c>
    </row>
    <row r="91" spans="1:15" x14ac:dyDescent="0.2">
      <c r="A91" t="s">
        <v>71</v>
      </c>
      <c r="B91">
        <v>3331</v>
      </c>
      <c r="K91" t="s">
        <v>67</v>
      </c>
      <c r="L91" t="str">
        <f>A44</f>
        <v>C12</v>
      </c>
      <c r="M91">
        <f>B44</f>
        <v>3378</v>
      </c>
      <c r="N91" s="8">
        <f t="shared" si="3"/>
        <v>9.0259151733081827E-3</v>
      </c>
      <c r="O91">
        <f t="shared" si="4"/>
        <v>0.36103660693232731</v>
      </c>
    </row>
    <row r="92" spans="1:15" x14ac:dyDescent="0.2">
      <c r="A92" t="s">
        <v>79</v>
      </c>
      <c r="B92">
        <v>3305</v>
      </c>
      <c r="K92" t="s">
        <v>68</v>
      </c>
      <c r="L92" t="str">
        <f>A56</f>
        <v>D12</v>
      </c>
      <c r="M92">
        <f>B56</f>
        <v>3455</v>
      </c>
      <c r="N92" s="8">
        <f t="shared" si="3"/>
        <v>3.5756510109643952E-2</v>
      </c>
      <c r="O92">
        <f t="shared" si="4"/>
        <v>1.4302604043857581</v>
      </c>
    </row>
    <row r="93" spans="1:15" x14ac:dyDescent="0.2">
      <c r="A93" t="s">
        <v>103</v>
      </c>
      <c r="B93">
        <v>3309</v>
      </c>
      <c r="K93" t="s">
        <v>69</v>
      </c>
      <c r="L93" t="str">
        <f>A68</f>
        <v>E12</v>
      </c>
      <c r="M93">
        <f>B68</f>
        <v>3375</v>
      </c>
      <c r="N93" s="8">
        <f t="shared" si="3"/>
        <v>7.9844634225418529E-3</v>
      </c>
      <c r="O93">
        <f t="shared" si="4"/>
        <v>0.31937853690167411</v>
      </c>
    </row>
    <row r="94" spans="1:15" x14ac:dyDescent="0.2">
      <c r="A94" t="s">
        <v>104</v>
      </c>
      <c r="B94">
        <v>17400</v>
      </c>
      <c r="K94" t="s">
        <v>70</v>
      </c>
      <c r="L94" t="str">
        <f>A80</f>
        <v>F12</v>
      </c>
      <c r="M94">
        <f>B80</f>
        <v>3321</v>
      </c>
      <c r="N94" s="8">
        <f t="shared" si="3"/>
        <v>-1.0761668091252063E-2</v>
      </c>
      <c r="O94">
        <f t="shared" si="4"/>
        <v>-0.43046672365008254</v>
      </c>
    </row>
    <row r="95" spans="1:15" x14ac:dyDescent="0.2">
      <c r="A95" t="s">
        <v>105</v>
      </c>
      <c r="B95">
        <v>26686</v>
      </c>
      <c r="K95" t="s">
        <v>71</v>
      </c>
      <c r="L95" t="str">
        <f>A92</f>
        <v>G12</v>
      </c>
      <c r="M95">
        <f>B92</f>
        <v>3305</v>
      </c>
      <c r="N95" s="8">
        <f t="shared" si="3"/>
        <v>-1.6316077428672485E-2</v>
      </c>
      <c r="O95">
        <f t="shared" si="4"/>
        <v>-0.65264309714689939</v>
      </c>
    </row>
    <row r="96" spans="1:15" x14ac:dyDescent="0.2">
      <c r="A96" t="s">
        <v>16</v>
      </c>
      <c r="B96">
        <v>3373</v>
      </c>
      <c r="K96" t="s">
        <v>72</v>
      </c>
      <c r="L96" t="str">
        <f>A104</f>
        <v>H12</v>
      </c>
      <c r="M96">
        <f>B104</f>
        <v>3328</v>
      </c>
      <c r="N96" s="8">
        <f t="shared" si="3"/>
        <v>-8.3316140061306301E-3</v>
      </c>
      <c r="O96">
        <f t="shared" si="4"/>
        <v>-0.33326456024522522</v>
      </c>
    </row>
    <row r="97" spans="1:2" x14ac:dyDescent="0.2">
      <c r="A97" t="s">
        <v>24</v>
      </c>
      <c r="B97">
        <v>3459</v>
      </c>
    </row>
    <row r="98" spans="1:2" x14ac:dyDescent="0.2">
      <c r="A98" t="s">
        <v>33</v>
      </c>
      <c r="B98">
        <v>3768</v>
      </c>
    </row>
    <row r="99" spans="1:2" x14ac:dyDescent="0.2">
      <c r="A99" t="s">
        <v>40</v>
      </c>
      <c r="B99">
        <v>3791</v>
      </c>
    </row>
    <row r="100" spans="1:2" x14ac:dyDescent="0.2">
      <c r="A100" t="s">
        <v>48</v>
      </c>
      <c r="B100">
        <v>3293</v>
      </c>
    </row>
    <row r="101" spans="1:2" x14ac:dyDescent="0.2">
      <c r="A101" t="s">
        <v>56</v>
      </c>
      <c r="B101">
        <v>3264</v>
      </c>
    </row>
    <row r="102" spans="1:2" x14ac:dyDescent="0.2">
      <c r="A102" t="s">
        <v>64</v>
      </c>
      <c r="B102">
        <v>3344</v>
      </c>
    </row>
    <row r="103" spans="1:2" x14ac:dyDescent="0.2">
      <c r="A103" t="s">
        <v>72</v>
      </c>
      <c r="B103">
        <v>3335</v>
      </c>
    </row>
    <row r="104" spans="1:2" x14ac:dyDescent="0.2">
      <c r="A104" t="s">
        <v>80</v>
      </c>
      <c r="B104">
        <v>3328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N25" sqref="N2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-2.3213419442612546E-2</v>
      </c>
      <c r="E2" s="7">
        <f>'Plate 2'!N9</f>
        <v>-1.144372533304357E-2</v>
      </c>
      <c r="F2" s="7">
        <f>'Plate 3'!N9</f>
        <v>-1.1803119842018392E-2</v>
      </c>
      <c r="G2" s="7">
        <f>AVERAGE(D2:F2)</f>
        <v>-1.548675487255817E-2</v>
      </c>
      <c r="H2" s="7">
        <f>STDEV(D2:F2)</f>
        <v>6.6939002186222132E-3</v>
      </c>
      <c r="I2" s="7">
        <f>G2*40</f>
        <v>-0.6194701949023268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-1.5581610310794723E-2</v>
      </c>
      <c r="E3" s="7">
        <f>'Plate 2'!N10</f>
        <v>4.5774901332174276E-3</v>
      </c>
      <c r="F3" s="7">
        <f>'Plate 3'!N10</f>
        <v>5.9015599210091958E-3</v>
      </c>
      <c r="G3" s="7">
        <f t="shared" ref="G3:G66" si="0">AVERAGE(D3:F3)</f>
        <v>-1.7008534188560334E-3</v>
      </c>
      <c r="H3" s="7">
        <f t="shared" ref="H3:H66" si="1">STDEV(D3:F3)</f>
        <v>1.2039304345374915E-2</v>
      </c>
      <c r="I3" s="7">
        <f t="shared" ref="I3:I66" si="2">G3*40</f>
        <v>-6.8034136754241331E-2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-3.4979125187498358E-3</v>
      </c>
      <c r="E4" s="7">
        <f>'Plate 2'!N11</f>
        <v>2.7137977218360466E-2</v>
      </c>
      <c r="F4" s="7">
        <f>'Plate 3'!N11</f>
        <v>3.332645602452252E-2</v>
      </c>
      <c r="G4" s="7">
        <f t="shared" si="0"/>
        <v>1.8988840241377716E-2</v>
      </c>
      <c r="H4" s="7">
        <f t="shared" si="1"/>
        <v>1.9718388746419097E-2</v>
      </c>
      <c r="I4" s="7">
        <f t="shared" si="2"/>
        <v>0.75955360965510865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8.7129820921586817E-2</v>
      </c>
      <c r="E5" s="7">
        <f>'Plate 2'!N12</f>
        <v>8.8280166854907541E-2</v>
      </c>
      <c r="F5" s="7">
        <f>'Plate 3'!N12</f>
        <v>9.6160711654091013E-2</v>
      </c>
      <c r="G5" s="7">
        <f t="shared" si="0"/>
        <v>9.0523566476861786E-2</v>
      </c>
      <c r="H5" s="7">
        <f t="shared" si="1"/>
        <v>4.9156767848838366E-3</v>
      </c>
      <c r="I5" s="7">
        <f t="shared" si="2"/>
        <v>3.6209426590744713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0.28364890606589577</v>
      </c>
      <c r="E6" s="7">
        <f>'Plate 2'!N13</f>
        <v>0.30701880250651176</v>
      </c>
      <c r="F6" s="7">
        <f>'Plate 3'!N13</f>
        <v>0.3225028921539731</v>
      </c>
      <c r="G6" s="7">
        <f t="shared" si="0"/>
        <v>0.30439020024212687</v>
      </c>
      <c r="H6" s="7">
        <f t="shared" si="1"/>
        <v>1.9559913627911901E-2</v>
      </c>
      <c r="I6" s="7">
        <f t="shared" si="2"/>
        <v>12.175608009685075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0.66841928312837773</v>
      </c>
      <c r="E7" s="7">
        <f>'Plate 2'!N14</f>
        <v>0.73893769293367051</v>
      </c>
      <c r="F7" s="7">
        <f>'Plate 3'!N14</f>
        <v>0.75470536872199956</v>
      </c>
      <c r="G7" s="7">
        <f t="shared" si="0"/>
        <v>0.72068744826134923</v>
      </c>
      <c r="H7" s="7">
        <f t="shared" si="1"/>
        <v>4.5946988091899461E-2</v>
      </c>
      <c r="I7" s="7">
        <f t="shared" si="2"/>
        <v>28.827497930453969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1.825274350693096</v>
      </c>
      <c r="E8" s="7">
        <f>'Plate 2'!N15</f>
        <v>1.8699047194193192</v>
      </c>
      <c r="F8" s="7">
        <f>'Plate 3'!N15</f>
        <v>1.9405717622612593</v>
      </c>
      <c r="G8" s="7">
        <f t="shared" si="0"/>
        <v>1.8785836107912246</v>
      </c>
      <c r="H8" s="7">
        <f t="shared" si="1"/>
        <v>5.8136611916791411E-2</v>
      </c>
      <c r="I8" s="7">
        <f t="shared" si="2"/>
        <v>75.143344431648984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4.7590689777827313</v>
      </c>
      <c r="E9" s="7">
        <f>'Plate 2'!N16</f>
        <v>4.7429337051751439</v>
      </c>
      <c r="F9" s="7">
        <f>'Plate 3'!N16</f>
        <v>4.8767713982551282</v>
      </c>
      <c r="G9" s="7">
        <f t="shared" si="0"/>
        <v>4.7929246937376684</v>
      </c>
      <c r="H9" s="7">
        <f t="shared" si="1"/>
        <v>7.306017485168663E-2</v>
      </c>
      <c r="I9" s="7">
        <f t="shared" si="2"/>
        <v>191.71698774950673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7.7749055530394076</v>
      </c>
      <c r="E10" s="7">
        <f>'Plate 2'!N17</f>
        <v>7.8075633493642114</v>
      </c>
      <c r="F10" s="7">
        <f>'Plate 3'!N17</f>
        <v>8.1004117174605046</v>
      </c>
      <c r="G10" s="7">
        <f t="shared" si="0"/>
        <v>7.894293539954707</v>
      </c>
      <c r="H10" s="7">
        <f t="shared" si="1"/>
        <v>0.17924887792935121</v>
      </c>
      <c r="I10" s="7">
        <f t="shared" si="2"/>
        <v>315.77174159818827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11.437855944264804</v>
      </c>
      <c r="E11" s="7">
        <f>'Plate 2'!N18</f>
        <v>11.801750454177361</v>
      </c>
      <c r="F11" s="7">
        <f>'Plate 3'!N18</f>
        <v>12.204425916647017</v>
      </c>
      <c r="G11" s="7">
        <f t="shared" si="0"/>
        <v>11.814677438363061</v>
      </c>
      <c r="H11" s="7">
        <f t="shared" si="1"/>
        <v>0.38344844611710133</v>
      </c>
      <c r="I11" s="7">
        <f t="shared" si="2"/>
        <v>472.58709753452246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9.4004808981166033</v>
      </c>
      <c r="E12" s="7">
        <f>'Plate 2'!N19</f>
        <v>9.7261856423442019</v>
      </c>
      <c r="F12" s="7">
        <f>'Plate 3'!N19</f>
        <v>9.9031646980370205</v>
      </c>
      <c r="G12" s="7">
        <f t="shared" si="0"/>
        <v>9.6766104128326074</v>
      </c>
      <c r="H12" s="7">
        <f t="shared" si="1"/>
        <v>0.25498240765090613</v>
      </c>
      <c r="I12" s="7">
        <f t="shared" si="2"/>
        <v>387.06441651330431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6.8956575426445621</v>
      </c>
      <c r="E13" s="7">
        <f>'Plate 2'!N20</f>
        <v>7.1748888202373742</v>
      </c>
      <c r="F13" s="7">
        <f>'Plate 3'!N20</f>
        <v>7.3339032288964869</v>
      </c>
      <c r="G13" s="7">
        <f t="shared" si="0"/>
        <v>7.1348165305928077</v>
      </c>
      <c r="H13" s="7">
        <f t="shared" si="1"/>
        <v>0.22185391968054938</v>
      </c>
      <c r="I13" s="7">
        <f t="shared" si="2"/>
        <v>285.39266122371231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3.2848578471532548</v>
      </c>
      <c r="E14" s="7">
        <f>'Plate 2'!N21</f>
        <v>3.3948628609426112</v>
      </c>
      <c r="F14" s="7">
        <f>'Plate 3'!N21</f>
        <v>3.4624799207144541</v>
      </c>
      <c r="G14" s="7">
        <f t="shared" si="0"/>
        <v>3.3807335429367735</v>
      </c>
      <c r="H14" s="7">
        <f t="shared" si="1"/>
        <v>8.965003332139701E-2</v>
      </c>
      <c r="I14" s="7">
        <f t="shared" si="2"/>
        <v>135.22934171747093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1.444001886149364</v>
      </c>
      <c r="E15" s="7">
        <f>'Plate 2'!N22</f>
        <v>1.48735732971472</v>
      </c>
      <c r="F15" s="7">
        <f>'Plate 3'!N22</f>
        <v>1.5364884829639236</v>
      </c>
      <c r="G15" s="7">
        <f t="shared" si="0"/>
        <v>1.4892825662760025</v>
      </c>
      <c r="H15" s="7">
        <f t="shared" si="1"/>
        <v>4.627334599364305E-2</v>
      </c>
      <c r="I15" s="7">
        <f t="shared" si="2"/>
        <v>59.571302651040099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0.84331490906586948</v>
      </c>
      <c r="E16" s="7">
        <f>'Plate 2'!N23</f>
        <v>0.92269122542425586</v>
      </c>
      <c r="F16" s="7">
        <f>'Plate 3'!N23</f>
        <v>0.95570555661990098</v>
      </c>
      <c r="G16" s="7">
        <f t="shared" si="0"/>
        <v>0.9072372303700087</v>
      </c>
      <c r="H16" s="7">
        <f t="shared" si="1"/>
        <v>5.7767065762042574E-2</v>
      </c>
      <c r="I16" s="7">
        <f t="shared" si="2"/>
        <v>36.289489214800348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0.51546510844486215</v>
      </c>
      <c r="E17" s="7">
        <f>'Plate 2'!N24</f>
        <v>0.55649201476686161</v>
      </c>
      <c r="F17" s="7">
        <f>'Plate 3'!N24</f>
        <v>0.57557566759019096</v>
      </c>
      <c r="G17" s="7">
        <f t="shared" si="0"/>
        <v>0.5491775969339715</v>
      </c>
      <c r="H17" s="7">
        <f t="shared" si="1"/>
        <v>3.0715555690343503E-2</v>
      </c>
      <c r="I17" s="7">
        <f t="shared" si="2"/>
        <v>21.967103877358859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0.30527236527271295</v>
      </c>
      <c r="E18" s="7">
        <f>'Plate 2'!N25</f>
        <v>0.33415677972487223</v>
      </c>
      <c r="F18" s="7">
        <f>'Plate 3'!N25</f>
        <v>0.35131639059184155</v>
      </c>
      <c r="G18" s="7">
        <f t="shared" si="0"/>
        <v>0.33024851186314225</v>
      </c>
      <c r="H18" s="7">
        <f t="shared" si="1"/>
        <v>2.326948613864115E-2</v>
      </c>
      <c r="I18" s="7">
        <f t="shared" si="2"/>
        <v>13.209940474525689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0.15899602357953799</v>
      </c>
      <c r="E19" s="7">
        <f>'Plate 2'!N26</f>
        <v>0.1785221151954797</v>
      </c>
      <c r="F19" s="7">
        <f>'Plate 3'!N26</f>
        <v>0.19093282097382694</v>
      </c>
      <c r="G19" s="7">
        <f t="shared" si="0"/>
        <v>0.17615031991628152</v>
      </c>
      <c r="H19" s="7">
        <f t="shared" si="1"/>
        <v>1.6099963247963808E-2</v>
      </c>
      <c r="I19" s="7">
        <f t="shared" si="2"/>
        <v>7.0460127966512607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0.15327216673067462</v>
      </c>
      <c r="E20" s="7">
        <f>'Plate 2'!N27</f>
        <v>0.16086608182449819</v>
      </c>
      <c r="F20" s="7">
        <f>'Plate 3'!N27</f>
        <v>0.16559082837184627</v>
      </c>
      <c r="G20" s="7">
        <f t="shared" si="0"/>
        <v>0.15990969230900634</v>
      </c>
      <c r="H20" s="7">
        <f t="shared" si="1"/>
        <v>6.2147700549920176E-3</v>
      </c>
      <c r="I20" s="7">
        <f t="shared" si="2"/>
        <v>6.3963876923602534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0.12719681886363038</v>
      </c>
      <c r="E21" s="7">
        <f>'Plate 2'!N28</f>
        <v>0.14451790277729309</v>
      </c>
      <c r="F21" s="7">
        <f>'Plate 3'!N28</f>
        <v>0.15482916028059421</v>
      </c>
      <c r="G21" s="7">
        <f t="shared" si="0"/>
        <v>0.14218129397383925</v>
      </c>
      <c r="H21" s="7">
        <f t="shared" si="1"/>
        <v>1.3963573273743266E-2</v>
      </c>
      <c r="I21" s="7">
        <f t="shared" si="2"/>
        <v>5.68725175895357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8.140596407272345E-2</v>
      </c>
      <c r="E22" s="7">
        <f>'Plate 2'!N29</f>
        <v>9.9723892187951108E-2</v>
      </c>
      <c r="F22" s="7">
        <f>'Plate 3'!N29</f>
        <v>0.10969958441405329</v>
      </c>
      <c r="G22" s="7">
        <f t="shared" si="0"/>
        <v>9.694314689157596E-2</v>
      </c>
      <c r="H22" s="7">
        <f t="shared" si="1"/>
        <v>1.4350318683127127E-2</v>
      </c>
      <c r="I22" s="7">
        <f t="shared" si="2"/>
        <v>3.8777258756630384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3.4979125187498357E-2</v>
      </c>
      <c r="E23" s="7">
        <f>'Plate 2'!N30</f>
        <v>6.9643242741093722E-2</v>
      </c>
      <c r="F23" s="7">
        <f>'Plate 3'!N30</f>
        <v>7.4984526055175665E-2</v>
      </c>
      <c r="G23" s="7">
        <f t="shared" si="0"/>
        <v>5.9868964661255915E-2</v>
      </c>
      <c r="H23" s="7">
        <f t="shared" si="1"/>
        <v>2.1720046239186198E-2</v>
      </c>
      <c r="I23" s="7">
        <f t="shared" si="2"/>
        <v>2.3947585864502368</v>
      </c>
      <c r="J23">
        <f>SUM(I2:I23)</f>
        <v>2064.0416615733698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-1.8443538735226406E-2</v>
      </c>
      <c r="E24">
        <f>'Plate 2'!N31</f>
        <v>-1.3405506818708182E-2</v>
      </c>
      <c r="F24">
        <f>'Plate 3'!N31</f>
        <v>-8.3316140061306301E-3</v>
      </c>
      <c r="G24">
        <f t="shared" si="0"/>
        <v>-1.3393553186688405E-2</v>
      </c>
      <c r="H24">
        <f t="shared" si="1"/>
        <v>5.0559729626169451E-3</v>
      </c>
      <c r="I24" s="7">
        <f t="shared" si="2"/>
        <v>-0.53574212746753624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-1.5899602357953798E-3</v>
      </c>
      <c r="E25">
        <f>'Plate 2'!N32</f>
        <v>-6.5392716188820402E-4</v>
      </c>
      <c r="F25">
        <f>'Plate 3'!N32</f>
        <v>7.2901622553643011E-3</v>
      </c>
      <c r="G25">
        <f t="shared" si="0"/>
        <v>1.6820916192269058E-3</v>
      </c>
      <c r="H25">
        <f t="shared" si="1"/>
        <v>4.8792296188836914E-3</v>
      </c>
      <c r="I25" s="7">
        <f t="shared" si="2"/>
        <v>6.7283664769076226E-2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3.3389164951702979E-2</v>
      </c>
      <c r="E26">
        <f>'Plate 2'!N33</f>
        <v>2.5830122894584057E-2</v>
      </c>
      <c r="F26">
        <f>'Plate 3'!N33</f>
        <v>3.7145112443999061E-2</v>
      </c>
      <c r="G26">
        <f t="shared" si="0"/>
        <v>3.2121466763428697E-2</v>
      </c>
      <c r="H26">
        <f t="shared" si="1"/>
        <v>5.7630322876293409E-3</v>
      </c>
      <c r="I26" s="7">
        <f t="shared" si="2"/>
        <v>1.2848586705371479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0.12465288248635778</v>
      </c>
      <c r="E27">
        <f>'Plate 2'!N34</f>
        <v>0.12261134285403825</v>
      </c>
      <c r="F27">
        <f>'Plate 3'!N34</f>
        <v>0.13330582409809008</v>
      </c>
      <c r="G27">
        <f t="shared" si="0"/>
        <v>0.12685668314616205</v>
      </c>
      <c r="H27">
        <f t="shared" si="1"/>
        <v>5.6776346554669515E-3</v>
      </c>
      <c r="I27" s="7">
        <f t="shared" si="2"/>
        <v>5.0742673258464821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0.51832703686929382</v>
      </c>
      <c r="E28">
        <f>'Plate 2'!N35</f>
        <v>0.55387630611930883</v>
      </c>
      <c r="F28">
        <f>'Plate 3'!N35</f>
        <v>0.57418706525583585</v>
      </c>
      <c r="G28">
        <f t="shared" si="0"/>
        <v>0.54879680274814613</v>
      </c>
      <c r="H28">
        <f t="shared" si="1"/>
        <v>2.8274311816727918E-2</v>
      </c>
      <c r="I28" s="7">
        <f t="shared" si="2"/>
        <v>21.951872109925844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1.1861103359033534</v>
      </c>
      <c r="E29">
        <f>'Plate 2'!N36</f>
        <v>1.2267673557022707</v>
      </c>
      <c r="F29">
        <f>'Plate 3'!N36</f>
        <v>1.2983431826220231</v>
      </c>
      <c r="G29">
        <f t="shared" si="0"/>
        <v>1.2370736247425491</v>
      </c>
      <c r="H29">
        <f t="shared" si="1"/>
        <v>5.6821803533432955E-2</v>
      </c>
      <c r="I29" s="7">
        <f t="shared" si="2"/>
        <v>49.482944989701963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2.4545806120209073</v>
      </c>
      <c r="E30">
        <f>'Plate 2'!N37</f>
        <v>2.4891737417274484</v>
      </c>
      <c r="F30">
        <f>'Plate 3'!N37</f>
        <v>2.5126759240155625</v>
      </c>
      <c r="G30">
        <f t="shared" si="0"/>
        <v>2.4854767592546394</v>
      </c>
      <c r="H30">
        <f t="shared" si="1"/>
        <v>2.9223570597931316E-2</v>
      </c>
      <c r="I30" s="7">
        <f t="shared" si="2"/>
        <v>99.41907037018558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4.0509006887594685</v>
      </c>
      <c r="E31">
        <f>'Plate 2'!N38</f>
        <v>4.2740679301013014</v>
      </c>
      <c r="F31">
        <f>'Plate 3'!N38</f>
        <v>4.3654185886288612</v>
      </c>
      <c r="G31">
        <f t="shared" si="0"/>
        <v>4.2301290691632101</v>
      </c>
      <c r="H31">
        <f t="shared" si="1"/>
        <v>0.16179723409244673</v>
      </c>
      <c r="I31" s="7">
        <f t="shared" si="2"/>
        <v>169.20516276652842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7.7478762290308856</v>
      </c>
      <c r="E32">
        <f>'Plate 2'!N39</f>
        <v>8.0524590714913433</v>
      </c>
      <c r="F32">
        <f>'Plate 3'!N39</f>
        <v>8.1983081820325392</v>
      </c>
      <c r="G32">
        <f t="shared" si="0"/>
        <v>7.9995478275182563</v>
      </c>
      <c r="H32">
        <f t="shared" si="1"/>
        <v>0.22983023272691008</v>
      </c>
      <c r="I32" s="7">
        <f t="shared" si="2"/>
        <v>319.98191310073025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11.592718071231273</v>
      </c>
      <c r="E33">
        <f>'Plate 2'!N40</f>
        <v>12.143100432683005</v>
      </c>
      <c r="F33">
        <f>'Plate 3'!N40</f>
        <v>12.373141100271162</v>
      </c>
      <c r="G33">
        <f t="shared" si="0"/>
        <v>12.036319868061815</v>
      </c>
      <c r="H33">
        <f t="shared" si="1"/>
        <v>0.4010194419221646</v>
      </c>
      <c r="I33" s="7">
        <f t="shared" si="2"/>
        <v>481.45279472247262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9.8052847741501079</v>
      </c>
      <c r="E34">
        <f>'Plate 2'!N41</f>
        <v>10.04889869673603</v>
      </c>
      <c r="F34">
        <f>'Plate 3'!N41</f>
        <v>10.24927382987503</v>
      </c>
      <c r="G34">
        <f t="shared" si="0"/>
        <v>10.034485766920389</v>
      </c>
      <c r="H34">
        <f t="shared" si="1"/>
        <v>0.22234515917887637</v>
      </c>
      <c r="I34" s="7">
        <f t="shared" si="2"/>
        <v>401.37943067681556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5.6726601292707564</v>
      </c>
      <c r="E35">
        <f>'Plate 2'!N42</f>
        <v>5.7921598364247666</v>
      </c>
      <c r="F35">
        <f>'Plate 3'!N42</f>
        <v>5.9942491268273992</v>
      </c>
      <c r="G35">
        <f t="shared" si="0"/>
        <v>5.8196896975076404</v>
      </c>
      <c r="H35">
        <f t="shared" si="1"/>
        <v>0.16255242469985912</v>
      </c>
      <c r="I35" s="7">
        <f t="shared" si="2"/>
        <v>232.78758790030562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2.541710432942494</v>
      </c>
      <c r="E36">
        <f>'Plate 2'!N43</f>
        <v>2.6016492135722196</v>
      </c>
      <c r="F36">
        <f>'Plate 3'!N43</f>
        <v>2.6692408372141005</v>
      </c>
      <c r="G36">
        <f t="shared" si="0"/>
        <v>2.6042001612429382</v>
      </c>
      <c r="H36">
        <f t="shared" si="1"/>
        <v>6.3803459968358373E-2</v>
      </c>
      <c r="I36" s="7">
        <f t="shared" si="2"/>
        <v>104.16800644971752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1.2913657035130075</v>
      </c>
      <c r="E37">
        <f>'Plate 2'!N44</f>
        <v>1.3765166757746694</v>
      </c>
      <c r="F37">
        <f>'Plate 3'!N44</f>
        <v>1.4118614234555529</v>
      </c>
      <c r="G37">
        <f t="shared" si="0"/>
        <v>1.3599146009144099</v>
      </c>
      <c r="H37">
        <f t="shared" si="1"/>
        <v>6.1939698888252008E-2</v>
      </c>
      <c r="I37" s="7">
        <f t="shared" si="2"/>
        <v>54.396584036576392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0.69608459123121724</v>
      </c>
      <c r="E38">
        <f>'Plate 2'!N45</f>
        <v>0.75365105407615507</v>
      </c>
      <c r="F38">
        <f>'Plate 3'!N45</f>
        <v>0.78456031891063427</v>
      </c>
      <c r="G38">
        <f t="shared" si="0"/>
        <v>0.74476532140600227</v>
      </c>
      <c r="H38">
        <f t="shared" si="1"/>
        <v>4.4902180135430583E-2</v>
      </c>
      <c r="I38" s="7">
        <f t="shared" si="2"/>
        <v>29.790612856240092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0.39971600327895851</v>
      </c>
      <c r="E39">
        <f>'Plate 2'!N46</f>
        <v>0.43126496326527053</v>
      </c>
      <c r="F39">
        <f>'Plate 3'!N46</f>
        <v>0.45407296333411934</v>
      </c>
      <c r="G39">
        <f t="shared" si="0"/>
        <v>0.42835130995944942</v>
      </c>
      <c r="H39">
        <f t="shared" si="1"/>
        <v>2.7295362395459766E-2</v>
      </c>
      <c r="I39" s="7">
        <f t="shared" si="2"/>
        <v>17.134052398377978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0.22609234553010302</v>
      </c>
      <c r="E40">
        <f>'Plate 2'!N47</f>
        <v>0.22887450666087139</v>
      </c>
      <c r="F40">
        <f>'Plate 3'!N47</f>
        <v>0.24196395676137702</v>
      </c>
      <c r="G40">
        <f t="shared" si="0"/>
        <v>0.23231026965078383</v>
      </c>
      <c r="H40">
        <f t="shared" si="1"/>
        <v>8.4752794208400439E-3</v>
      </c>
      <c r="I40" s="7">
        <f t="shared" si="2"/>
        <v>9.2924107860313541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0.13260268366533468</v>
      </c>
      <c r="E41">
        <f>'Plate 2'!N48</f>
        <v>0.1311123959585849</v>
      </c>
      <c r="F41">
        <f>'Plate 3'!N48</f>
        <v>0.14441464277293092</v>
      </c>
      <c r="G41">
        <f t="shared" si="0"/>
        <v>0.13604324079895017</v>
      </c>
      <c r="H41">
        <f t="shared" si="1"/>
        <v>7.2880393536052662E-3</v>
      </c>
      <c r="I41" s="7">
        <f t="shared" si="2"/>
        <v>5.4417296319580064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0.18570735554090037</v>
      </c>
      <c r="E42">
        <f>'Plate 2'!N49</f>
        <v>0.13961344906313156</v>
      </c>
      <c r="F42">
        <f>'Plate 3'!N49</f>
        <v>0.15239910619547276</v>
      </c>
      <c r="G42">
        <f t="shared" si="0"/>
        <v>0.15923997026650155</v>
      </c>
      <c r="H42">
        <f t="shared" si="1"/>
        <v>2.3796220698338831E-2</v>
      </c>
      <c r="I42" s="7">
        <f t="shared" si="2"/>
        <v>6.3695988106600616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0.14214244508010696</v>
      </c>
      <c r="E43">
        <f>'Plate 2'!N50</f>
        <v>0.1157451076542121</v>
      </c>
      <c r="F43">
        <f>'Plate 3'!N50</f>
        <v>0.12393275834119312</v>
      </c>
      <c r="G43">
        <f t="shared" si="0"/>
        <v>0.12727343702517072</v>
      </c>
      <c r="H43">
        <f t="shared" si="1"/>
        <v>1.3512030060147293E-2</v>
      </c>
      <c r="I43" s="7">
        <f t="shared" si="2"/>
        <v>5.0909374810068284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7.7272067459655466E-2</v>
      </c>
      <c r="E44">
        <f>'Plate 2'!N51</f>
        <v>0.11280243542571519</v>
      </c>
      <c r="F44">
        <f>'Plate 3'!N51</f>
        <v>0.12046125250530536</v>
      </c>
      <c r="G44">
        <f t="shared" si="0"/>
        <v>0.10351191846355867</v>
      </c>
      <c r="H44">
        <f t="shared" si="1"/>
        <v>2.3044776095569607E-2</v>
      </c>
      <c r="I44" s="7">
        <f t="shared" si="2"/>
        <v>4.1404767385423469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3.8477037706248191E-2</v>
      </c>
      <c r="E45">
        <f>'Plate 2'!N52</f>
        <v>5.3622027274832729E-2</v>
      </c>
      <c r="F45">
        <f>'Plate 3'!N52</f>
        <v>6.5611460298278704E-2</v>
      </c>
      <c r="G45">
        <f t="shared" si="0"/>
        <v>5.2570175093119877E-2</v>
      </c>
      <c r="H45">
        <f t="shared" si="1"/>
        <v>1.3597757797146304E-2</v>
      </c>
      <c r="I45" s="7">
        <f t="shared" si="2"/>
        <v>2.102807003724795</v>
      </c>
      <c r="J45">
        <f>SUM(I24:I45)</f>
        <v>2019.4786603631862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-2.671133196136238E-2</v>
      </c>
      <c r="E46" s="6">
        <f>'Plate 2'!N53</f>
        <v>-2.0925669180422529E-2</v>
      </c>
      <c r="F46" s="6">
        <f>'Plate 3'!N53</f>
        <v>-1.2844571592784721E-2</v>
      </c>
      <c r="G46" s="6">
        <f t="shared" si="0"/>
        <v>-2.0160524244856544E-2</v>
      </c>
      <c r="H46" s="6">
        <f t="shared" si="1"/>
        <v>6.9649727823736457E-3</v>
      </c>
      <c r="I46" s="7">
        <f t="shared" si="2"/>
        <v>-0.8064209697942617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-2.2895427395453468E-2</v>
      </c>
      <c r="E47" s="6">
        <f>'Plate 2'!N54</f>
        <v>-2.2233523504198934E-2</v>
      </c>
      <c r="F47" s="6">
        <f>'Plate 3'!N54</f>
        <v>-1.4927475094317378E-2</v>
      </c>
      <c r="G47" s="6">
        <f t="shared" si="0"/>
        <v>-2.0018808664656593E-2</v>
      </c>
      <c r="H47" s="6">
        <f t="shared" si="1"/>
        <v>4.4216272268998175E-3</v>
      </c>
      <c r="I47" s="7">
        <f t="shared" si="2"/>
        <v>-0.80075234658626371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-3.084522857443037E-2</v>
      </c>
      <c r="E48" s="6">
        <f>'Plate 2'!N55</f>
        <v>-1.3732470399652284E-2</v>
      </c>
      <c r="F48" s="6">
        <f>'Plate 3'!N55</f>
        <v>-9.3730657568969582E-3</v>
      </c>
      <c r="G48" s="6">
        <f t="shared" si="0"/>
        <v>-1.7983588243659868E-2</v>
      </c>
      <c r="H48" s="6">
        <f t="shared" si="1"/>
        <v>1.1349777363825069E-2</v>
      </c>
      <c r="I48" s="7">
        <f t="shared" si="2"/>
        <v>-0.71934352974639471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-2.7665308102839608E-2</v>
      </c>
      <c r="E49" s="6">
        <f>'Plate 2'!N56</f>
        <v>-1.5367288304372794E-2</v>
      </c>
      <c r="F49" s="6">
        <f>'Plate 3'!N56</f>
        <v>-1.1455969258429616E-2</v>
      </c>
      <c r="G49" s="6">
        <f t="shared" si="0"/>
        <v>-1.8162855221880672E-2</v>
      </c>
      <c r="H49" s="6">
        <f t="shared" si="1"/>
        <v>8.4585496532161505E-3</v>
      </c>
      <c r="I49" s="7">
        <f t="shared" si="2"/>
        <v>-0.72651420887522689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-3.5297117234657435E-2</v>
      </c>
      <c r="E50" s="6">
        <f>'Plate 2'!N57</f>
        <v>-1.7982996951925609E-2</v>
      </c>
      <c r="F50" s="6">
        <f>'Plate 3'!N57</f>
        <v>-1.4233173927139825E-2</v>
      </c>
      <c r="G50" s="6">
        <f t="shared" si="0"/>
        <v>-2.2504429371240958E-2</v>
      </c>
      <c r="H50" s="6">
        <f t="shared" si="1"/>
        <v>1.1236322363540737E-2</v>
      </c>
      <c r="I50" s="7">
        <f t="shared" si="2"/>
        <v>-0.90017717484963833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-3.5297117234657435E-2</v>
      </c>
      <c r="E51" s="6">
        <f>'Plate 2'!N58</f>
        <v>-4.8717573560671197E-2</v>
      </c>
      <c r="F51" s="6">
        <f>'Plate 3'!N58</f>
        <v>-3.9922317112709264E-2</v>
      </c>
      <c r="G51" s="6">
        <f t="shared" si="0"/>
        <v>-4.131233596934597E-2</v>
      </c>
      <c r="H51" s="6">
        <f t="shared" si="1"/>
        <v>6.8173511216574889E-3</v>
      </c>
      <c r="I51" s="7">
        <f t="shared" si="2"/>
        <v>-1.6524934387738388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-3.1481212668748523E-2</v>
      </c>
      <c r="E52" s="6">
        <f>'Plate 2'!N59</f>
        <v>-7.5201623617143463E-3</v>
      </c>
      <c r="F52" s="6">
        <f>'Plate 3'!N59</f>
        <v>2.7772046687102097E-3</v>
      </c>
      <c r="G52" s="6">
        <f t="shared" si="0"/>
        <v>-1.2074723453917554E-2</v>
      </c>
      <c r="H52" s="6">
        <f t="shared" si="1"/>
        <v>1.7577480185562201E-2</v>
      </c>
      <c r="I52" s="7">
        <f t="shared" si="2"/>
        <v>-0.48298893815670213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-2.8937276291475914E-2</v>
      </c>
      <c r="E53" s="6">
        <f>'Plate 2'!N60</f>
        <v>-6.5392716188820402E-4</v>
      </c>
      <c r="F53" s="6">
        <f>'Plate 3'!N60</f>
        <v>9.0259151733081827E-3</v>
      </c>
      <c r="G53" s="6">
        <f t="shared" si="0"/>
        <v>-6.8550960933519778E-3</v>
      </c>
      <c r="H53" s="6">
        <f t="shared" si="1"/>
        <v>1.9726678601208508E-2</v>
      </c>
      <c r="I53" s="7">
        <f t="shared" si="2"/>
        <v>-0.27420384373407913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-2.671133196136238E-2</v>
      </c>
      <c r="E54" s="6">
        <f>'Plate 2'!N61</f>
        <v>-3.727384822762763E-2</v>
      </c>
      <c r="F54" s="6">
        <f>'Plate 3'!N61</f>
        <v>-2.950779960504598E-2</v>
      </c>
      <c r="G54" s="6">
        <f t="shared" si="0"/>
        <v>-3.1164326598011993E-2</v>
      </c>
      <c r="H54" s="6">
        <f t="shared" si="1"/>
        <v>5.4726363598907504E-3</v>
      </c>
      <c r="I54" s="7">
        <f t="shared" si="2"/>
        <v>-1.2465730639204797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-3.5615109281816507E-2</v>
      </c>
      <c r="E55" s="6">
        <f>'Plate 2'!N62</f>
        <v>-1.1770688913987672E-2</v>
      </c>
      <c r="F55" s="6">
        <f>'Plate 3'!N62</f>
        <v>-3.8186564194765387E-3</v>
      </c>
      <c r="G55" s="6">
        <f t="shared" si="0"/>
        <v>-1.7068151538426907E-2</v>
      </c>
      <c r="H55" s="6">
        <f t="shared" si="1"/>
        <v>1.6546931327280894E-2</v>
      </c>
      <c r="I55" s="7">
        <f t="shared" si="2"/>
        <v>-0.68272606153707627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-2.3531411489771621E-2</v>
      </c>
      <c r="E56" s="6">
        <f>'Plate 2'!N63</f>
        <v>-2.6484050056472263E-2</v>
      </c>
      <c r="F56" s="6">
        <f>'Plate 3'!N63</f>
        <v>-2.0134733848149022E-2</v>
      </c>
      <c r="G56" s="6">
        <f t="shared" si="0"/>
        <v>-2.3383398464797634E-2</v>
      </c>
      <c r="H56" s="6">
        <f t="shared" si="1"/>
        <v>3.1772448709519569E-3</v>
      </c>
      <c r="I56" s="7">
        <f t="shared" si="2"/>
        <v>-0.93533593859190534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-3.1163220621589445E-2</v>
      </c>
      <c r="E57" s="6">
        <f>'Plate 2'!N64</f>
        <v>-2.7791904380248669E-2</v>
      </c>
      <c r="F57" s="6">
        <f>'Plate 3'!N64</f>
        <v>-2.0481884431737797E-2</v>
      </c>
      <c r="G57" s="6">
        <f t="shared" si="0"/>
        <v>-2.6479003144525299E-2</v>
      </c>
      <c r="H57" s="6">
        <f t="shared" si="1"/>
        <v>5.4603587740396781E-3</v>
      </c>
      <c r="I57" s="7">
        <f t="shared" si="2"/>
        <v>-1.0591601257810119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-2.5121371725567002E-2</v>
      </c>
      <c r="E58" s="6">
        <f>'Plate 2'!N65</f>
        <v>-4.0216520456124547E-2</v>
      </c>
      <c r="F58" s="6">
        <f>'Plate 3'!N65</f>
        <v>-3.054925135581231E-2</v>
      </c>
      <c r="G58" s="6">
        <f t="shared" si="0"/>
        <v>-3.1962381179167949E-2</v>
      </c>
      <c r="H58" s="6">
        <f t="shared" si="1"/>
        <v>7.6461480970915216E-3</v>
      </c>
      <c r="I58" s="7">
        <f t="shared" si="2"/>
        <v>-1.2784952471667179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-2.4167395584089774E-2</v>
      </c>
      <c r="E59" s="6">
        <f>'Plate 2'!N66</f>
        <v>-2.811886796119277E-2</v>
      </c>
      <c r="F59" s="6">
        <f>'Plate 3'!N66</f>
        <v>-2.2564787933270457E-2</v>
      </c>
      <c r="G59" s="6">
        <f t="shared" si="0"/>
        <v>-2.4950350492851003E-2</v>
      </c>
      <c r="H59" s="6">
        <f t="shared" si="1"/>
        <v>2.8586211765475947E-3</v>
      </c>
      <c r="I59" s="7">
        <f t="shared" si="2"/>
        <v>-0.99801401971404013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-2.7983300149998686E-2</v>
      </c>
      <c r="E60" s="6">
        <f>'Plate 2'!N67</f>
        <v>-2.8772795123080976E-2</v>
      </c>
      <c r="F60" s="6">
        <f>'Plate 3'!N67</f>
        <v>-1.8051830346616365E-2</v>
      </c>
      <c r="G60" s="6">
        <f t="shared" si="0"/>
        <v>-2.4935975206565344E-2</v>
      </c>
      <c r="H60" s="6">
        <f t="shared" si="1"/>
        <v>5.9748986114997911E-3</v>
      </c>
      <c r="I60" s="7">
        <f t="shared" si="2"/>
        <v>-0.99743900826261378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-2.8301292197157761E-2</v>
      </c>
      <c r="E61" s="6">
        <f>'Plate 2'!N68</f>
        <v>-2.9426722284969179E-2</v>
      </c>
      <c r="F61" s="6">
        <f>'Plate 3'!N68</f>
        <v>-1.9093282097382692E-2</v>
      </c>
      <c r="G61" s="6">
        <f t="shared" si="0"/>
        <v>-2.5607098859836544E-2</v>
      </c>
      <c r="H61" s="6">
        <f t="shared" si="1"/>
        <v>5.6691273430534567E-3</v>
      </c>
      <c r="I61" s="7">
        <f t="shared" si="2"/>
        <v>-1.0242839543934616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-3.9113021800566347E-2</v>
      </c>
      <c r="E62" s="6">
        <f>'Plate 2'!N69</f>
        <v>-2.9426722284969179E-2</v>
      </c>
      <c r="F62" s="6">
        <f>'Plate 3'!N69</f>
        <v>-2.2217637349681678E-2</v>
      </c>
      <c r="G62" s="6">
        <f t="shared" si="0"/>
        <v>-3.025246047840573E-2</v>
      </c>
      <c r="H62" s="6">
        <f t="shared" si="1"/>
        <v>8.4779057914601743E-3</v>
      </c>
      <c r="I62" s="7">
        <f t="shared" si="2"/>
        <v>-1.2100984191362292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-4.6108846838066014E-2</v>
      </c>
      <c r="E63" s="6">
        <f>'Plate 2'!N70</f>
        <v>-3.4985103161018917E-2</v>
      </c>
      <c r="F63" s="6">
        <f>'Plate 3'!N70</f>
        <v>-2.3953390267625562E-2</v>
      </c>
      <c r="G63" s="6">
        <f t="shared" si="0"/>
        <v>-3.5015780088903499E-2</v>
      </c>
      <c r="H63" s="6">
        <f t="shared" si="1"/>
        <v>1.1077760142131455E-2</v>
      </c>
      <c r="I63" s="7">
        <f t="shared" si="2"/>
        <v>-1.4006312035561399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-3.5615109281816507E-2</v>
      </c>
      <c r="E64" s="6">
        <f>'Plate 2'!N71</f>
        <v>-2.9099758704025078E-2</v>
      </c>
      <c r="F64" s="6">
        <f>'Plate 3'!N71</f>
        <v>-2.4647691434803113E-2</v>
      </c>
      <c r="G64" s="6">
        <f t="shared" si="0"/>
        <v>-2.9787519806881563E-2</v>
      </c>
      <c r="H64" s="6">
        <f t="shared" si="1"/>
        <v>5.5159609370171031E-3</v>
      </c>
      <c r="I64" s="7">
        <f t="shared" si="2"/>
        <v>-1.1915007922752625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-3.4979125187498357E-2</v>
      </c>
      <c r="E65" s="6">
        <f>'Plate 2'!N72</f>
        <v>-1.6675142628149203E-2</v>
      </c>
      <c r="F65" s="6">
        <f>'Plate 3'!N72</f>
        <v>-8.3316140061306301E-3</v>
      </c>
      <c r="G65" s="6">
        <f t="shared" si="0"/>
        <v>-1.9995293940592729E-2</v>
      </c>
      <c r="H65" s="6">
        <f t="shared" si="1"/>
        <v>1.3630481157810233E-2</v>
      </c>
      <c r="I65" s="7">
        <f t="shared" si="2"/>
        <v>-0.79981175762370915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-2.3213419442612546E-2</v>
      </c>
      <c r="E66" s="6">
        <f>'Plate 2'!N73</f>
        <v>-2.5176195732695854E-2</v>
      </c>
      <c r="F66" s="6">
        <f>'Plate 3'!N73</f>
        <v>-1.8051830346616365E-2</v>
      </c>
      <c r="G66" s="6">
        <f t="shared" si="0"/>
        <v>-2.2147148507308256E-2</v>
      </c>
      <c r="H66" s="6">
        <f t="shared" si="1"/>
        <v>3.6799247029250339E-3</v>
      </c>
      <c r="I66" s="7">
        <f t="shared" si="2"/>
        <v>-0.88588594029233025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-4.0066997942043575E-2</v>
      </c>
      <c r="E67" s="6">
        <f>'Plate 2'!N74</f>
        <v>-1.471336114248459E-2</v>
      </c>
      <c r="F67" s="6">
        <f>'Plate 3'!N74</f>
        <v>-8.3316140061306301E-3</v>
      </c>
      <c r="G67" s="6">
        <f t="shared" ref="G67:G73" si="3">AVERAGE(D67:F67)</f>
        <v>-2.103732436355293E-2</v>
      </c>
      <c r="H67" s="6">
        <f t="shared" ref="H67:H73" si="4">STDEV(D67:F67)</f>
        <v>1.6786245306977358E-2</v>
      </c>
      <c r="I67" s="7">
        <f t="shared" ref="I67:I89" si="5">G67*40</f>
        <v>-0.84149297454211724</v>
      </c>
      <c r="J67">
        <f>SUM(I46:I67)</f>
        <v>-20.914342957309501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-1.8443538735226406E-2</v>
      </c>
      <c r="E68">
        <f>'Plate 2'!N75</f>
        <v>-3.1388503770633791E-2</v>
      </c>
      <c r="F68">
        <f>'Plate 3'!N75</f>
        <v>-2.5341992601980664E-2</v>
      </c>
      <c r="G68">
        <f t="shared" si="3"/>
        <v>-2.5058011702613622E-2</v>
      </c>
      <c r="H68">
        <f t="shared" si="4"/>
        <v>6.4771532176863041E-3</v>
      </c>
      <c r="I68" s="7">
        <f t="shared" si="5"/>
        <v>-1.0023204681045448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-3.2435188810225751E-2</v>
      </c>
      <c r="E69">
        <f>'Plate 2'!N76</f>
        <v>-8.5010531045466523E-3</v>
      </c>
      <c r="F69">
        <f>'Plate 3'!N76</f>
        <v>0</v>
      </c>
      <c r="G69">
        <f t="shared" si="3"/>
        <v>-1.3645413971590801E-2</v>
      </c>
      <c r="H69">
        <f t="shared" si="4"/>
        <v>1.6818403754117982E-2</v>
      </c>
      <c r="I69" s="7">
        <f t="shared" si="5"/>
        <v>-0.54581655886363201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-3.084522857443037E-2</v>
      </c>
      <c r="E70">
        <f>'Plate 2'!N77</f>
        <v>-2.7137977218360466E-2</v>
      </c>
      <c r="F70">
        <f>'Plate 3'!N77</f>
        <v>-2.0134733848149022E-2</v>
      </c>
      <c r="G70">
        <f t="shared" si="3"/>
        <v>-2.6039313213646619E-2</v>
      </c>
      <c r="H70">
        <f t="shared" si="4"/>
        <v>5.4391149341474366E-3</v>
      </c>
      <c r="I70" s="7">
        <f t="shared" si="5"/>
        <v>-1.0415725285458648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-3.084522857443037E-2</v>
      </c>
      <c r="E71">
        <f>'Plate 2'!N78</f>
        <v>-1.1770688913987672E-2</v>
      </c>
      <c r="F71">
        <f>'Plate 3'!N78</f>
        <v>-2.4300540851214338E-3</v>
      </c>
      <c r="G71">
        <f t="shared" si="3"/>
        <v>-1.5015323857846492E-2</v>
      </c>
      <c r="H71">
        <f t="shared" si="4"/>
        <v>1.4482792453586106E-2</v>
      </c>
      <c r="I71" s="7">
        <f t="shared" si="5"/>
        <v>-0.60061295431385964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-1.1447713697726734E-2</v>
      </c>
      <c r="E72">
        <f>'Plate 2'!N79</f>
        <v>-1.144372533304357E-2</v>
      </c>
      <c r="F72">
        <f>'Plate 3'!N79</f>
        <v>-6.2487105045979721E-3</v>
      </c>
      <c r="G72">
        <f t="shared" si="3"/>
        <v>-9.713383178456091E-3</v>
      </c>
      <c r="H72">
        <f t="shared" si="4"/>
        <v>3.0004952140434407E-3</v>
      </c>
      <c r="I72" s="7">
        <f t="shared" si="5"/>
        <v>-0.38853532713824362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-2.671133196136238E-2</v>
      </c>
      <c r="E73">
        <f>'Plate 2'!N80</f>
        <v>-1.1116761752099467E-2</v>
      </c>
      <c r="F73">
        <f>'Plate 3'!N80</f>
        <v>-2.7772046687102097E-3</v>
      </c>
      <c r="G73">
        <f t="shared" si="3"/>
        <v>-1.3535099460724018E-2</v>
      </c>
      <c r="H73">
        <f t="shared" si="4"/>
        <v>1.2148945644373257E-2</v>
      </c>
      <c r="I73" s="7">
        <f t="shared" si="5"/>
        <v>-0.54140397842896071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-1.5899602357953797E-2</v>
      </c>
      <c r="E74">
        <f>'Plate 2'!N81</f>
        <v>-1.5367288304372794E-2</v>
      </c>
      <c r="F74">
        <f>'Plate 3'!N81</f>
        <v>-5.9015599210091958E-3</v>
      </c>
      <c r="G74">
        <f t="shared" ref="G74:G89" si="6">AVERAGE(D74:F74)</f>
        <v>-1.2389483527778593E-2</v>
      </c>
      <c r="H74">
        <f t="shared" ref="H74:H89" si="7">STDEV(D74:F74)</f>
        <v>5.6250070318504281E-3</v>
      </c>
      <c r="I74" s="7">
        <f t="shared" si="5"/>
        <v>-0.49557934111114371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-2.130546715965809E-2</v>
      </c>
      <c r="E75">
        <f>'Plate 2'!N82</f>
        <v>-1.5040324723428693E-2</v>
      </c>
      <c r="F75">
        <f>'Plate 3'!N82</f>
        <v>-7.2901622553643011E-3</v>
      </c>
      <c r="G75">
        <f t="shared" si="6"/>
        <v>-1.4545318046150363E-2</v>
      </c>
      <c r="H75">
        <f t="shared" si="7"/>
        <v>7.0207525663558961E-3</v>
      </c>
      <c r="I75" s="7">
        <f t="shared" si="5"/>
        <v>-0.58181272184601451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-4.7698807073861399E-3</v>
      </c>
      <c r="E76">
        <f>'Plate 2'!N83</f>
        <v>-2.7791904380248669E-2</v>
      </c>
      <c r="F76">
        <f>'Plate 3'!N83</f>
        <v>-2.5689143185569443E-2</v>
      </c>
      <c r="G76">
        <f t="shared" si="6"/>
        <v>-1.9416976091068086E-2</v>
      </c>
      <c r="H76">
        <f t="shared" si="7"/>
        <v>1.272825414361568E-2</v>
      </c>
      <c r="I76" s="7">
        <f t="shared" si="5"/>
        <v>-0.77667904364272344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-4.1338966130679874E-2</v>
      </c>
      <c r="E77">
        <f>'Plate 2'!N84</f>
        <v>-2.288745066608714E-2</v>
      </c>
      <c r="F77">
        <f>'Plate 3'!N84</f>
        <v>-1.4233173927139825E-2</v>
      </c>
      <c r="G77">
        <f t="shared" si="6"/>
        <v>-2.615319690796895E-2</v>
      </c>
      <c r="H77">
        <f t="shared" si="7"/>
        <v>1.3844848017679604E-2</v>
      </c>
      <c r="I77" s="7">
        <f t="shared" si="5"/>
        <v>-1.046127876318758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-3.7205069517611891E-2</v>
      </c>
      <c r="E78">
        <f>'Plate 2'!N85</f>
        <v>-7.5201623617143463E-3</v>
      </c>
      <c r="F78">
        <f>'Plate 3'!N85</f>
        <v>-3.4715058358877622E-4</v>
      </c>
      <c r="G78">
        <f t="shared" si="6"/>
        <v>-1.5024127487638339E-2</v>
      </c>
      <c r="H78">
        <f t="shared" si="7"/>
        <v>1.9541204325605611E-2</v>
      </c>
      <c r="I78" s="7">
        <f t="shared" si="5"/>
        <v>-0.60096509950553356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-2.607534786704423E-2</v>
      </c>
      <c r="E79">
        <f>'Plate 2'!N86</f>
        <v>-1.3405506818708182E-2</v>
      </c>
      <c r="F79">
        <f>'Plate 3'!N86</f>
        <v>-4.8601081702428677E-3</v>
      </c>
      <c r="G79">
        <f t="shared" si="6"/>
        <v>-1.4780320951998426E-2</v>
      </c>
      <c r="H79">
        <f t="shared" si="7"/>
        <v>1.0674229914799714E-2</v>
      </c>
      <c r="I79" s="7">
        <f t="shared" si="5"/>
        <v>-0.59121283807993708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-3.3389164951702979E-2</v>
      </c>
      <c r="E80">
        <f>'Plate 2'!N87</f>
        <v>-1.0135871009267161E-2</v>
      </c>
      <c r="F80">
        <f>'Plate 3'!N87</f>
        <v>-3.1243552522989861E-3</v>
      </c>
      <c r="G80">
        <f t="shared" si="6"/>
        <v>-1.5549797071089708E-2</v>
      </c>
      <c r="H80">
        <f t="shared" si="7"/>
        <v>1.5842115486495029E-2</v>
      </c>
      <c r="I80" s="7">
        <f t="shared" si="5"/>
        <v>-0.62199188284358831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-3.8159045659089119E-2</v>
      </c>
      <c r="E81">
        <f>'Plate 2'!N88</f>
        <v>-2.6484050056472263E-2</v>
      </c>
      <c r="F81">
        <f>'Plate 3'!N88</f>
        <v>-2.1870486766092902E-2</v>
      </c>
      <c r="G81">
        <f t="shared" si="6"/>
        <v>-2.8837860827218096E-2</v>
      </c>
      <c r="H81">
        <f t="shared" si="7"/>
        <v>8.3955110958779996E-3</v>
      </c>
      <c r="I81" s="7">
        <f t="shared" si="5"/>
        <v>-1.1535144330887239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-3.1163220621589445E-2</v>
      </c>
      <c r="E82">
        <f>'Plate 2'!N89</f>
        <v>-2.288745066608714E-2</v>
      </c>
      <c r="F82">
        <f>'Plate 3'!N89</f>
        <v>-2.1523336182504127E-2</v>
      </c>
      <c r="G82">
        <f t="shared" si="6"/>
        <v>-2.5191335823393571E-2</v>
      </c>
      <c r="H82">
        <f t="shared" si="7"/>
        <v>5.2165849090446562E-3</v>
      </c>
      <c r="I82" s="7">
        <f t="shared" si="5"/>
        <v>-1.0076534329357427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-3.4025149046021129E-2</v>
      </c>
      <c r="E83">
        <f>'Plate 2'!N90</f>
        <v>-1.307854323776408E-3</v>
      </c>
      <c r="F83">
        <f>'Plate 3'!N90</f>
        <v>5.9015599210091958E-3</v>
      </c>
      <c r="G83">
        <f t="shared" si="6"/>
        <v>-9.8104811495961126E-3</v>
      </c>
      <c r="H83">
        <f t="shared" si="7"/>
        <v>2.1278076027659236E-2</v>
      </c>
      <c r="I83" s="7">
        <f t="shared" si="5"/>
        <v>-0.39241924598384448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-2.5757355819885152E-2</v>
      </c>
      <c r="E84">
        <f>'Plate 2'!N91</f>
        <v>-7.5201623617143463E-3</v>
      </c>
      <c r="F84">
        <f>'Plate 3'!N91</f>
        <v>9.0259151733081827E-3</v>
      </c>
      <c r="G84">
        <f t="shared" si="6"/>
        <v>-8.083867669430438E-3</v>
      </c>
      <c r="H84">
        <f t="shared" si="7"/>
        <v>1.739848579623933E-2</v>
      </c>
      <c r="I84" s="7">
        <f t="shared" si="5"/>
        <v>-0.3233547067772175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-2.5757355819885152E-2</v>
      </c>
      <c r="E85">
        <f>'Plate 2'!N92</f>
        <v>2.5176195732695854E-2</v>
      </c>
      <c r="F85">
        <f>'Plate 3'!N92</f>
        <v>3.5756510109643952E-2</v>
      </c>
      <c r="G85">
        <f t="shared" si="6"/>
        <v>1.1725116674151553E-2</v>
      </c>
      <c r="H85">
        <f t="shared" si="7"/>
        <v>3.2889019007541515E-2</v>
      </c>
      <c r="I85" s="7">
        <f t="shared" si="5"/>
        <v>0.46900466696606213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-3.4979125187498357E-2</v>
      </c>
      <c r="E86">
        <f>'Plate 2'!N93</f>
        <v>0</v>
      </c>
      <c r="F86">
        <f>'Plate 3'!N93</f>
        <v>7.9844634225418529E-3</v>
      </c>
      <c r="G86">
        <f t="shared" si="6"/>
        <v>-8.9982205883188341E-3</v>
      </c>
      <c r="H86">
        <f t="shared" si="7"/>
        <v>2.2851552833018325E-2</v>
      </c>
      <c r="I86" s="7">
        <f t="shared" si="5"/>
        <v>-0.35992882353275335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-3.4343141093180207E-2</v>
      </c>
      <c r="E87">
        <f>'Plate 2'!N94</f>
        <v>-1.6021215466260997E-2</v>
      </c>
      <c r="F87">
        <f>'Plate 3'!N94</f>
        <v>-1.0761668091252063E-2</v>
      </c>
      <c r="G87">
        <f t="shared" si="6"/>
        <v>-2.0375341550231088E-2</v>
      </c>
      <c r="H87">
        <f t="shared" si="7"/>
        <v>1.2379025716973776E-2</v>
      </c>
      <c r="I87" s="7">
        <f t="shared" si="5"/>
        <v>-0.81501366200924352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-3.1163220621589445E-2</v>
      </c>
      <c r="E88">
        <f>'Plate 2'!N95</f>
        <v>-2.125263276136663E-2</v>
      </c>
      <c r="F88">
        <f>'Plate 3'!N95</f>
        <v>-1.6316077428672485E-2</v>
      </c>
      <c r="G88">
        <f t="shared" si="6"/>
        <v>-2.291064360387619E-2</v>
      </c>
      <c r="H88">
        <f t="shared" si="7"/>
        <v>7.5611616312015462E-3</v>
      </c>
      <c r="I88" s="7">
        <f t="shared" si="5"/>
        <v>-0.91642574415504763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-2.0669483065339937E-2</v>
      </c>
      <c r="E89">
        <f>'Plate 2'!N96</f>
        <v>-1.4059433980596385E-2</v>
      </c>
      <c r="F89">
        <f>'Plate 3'!N96</f>
        <v>-8.3316140061306301E-3</v>
      </c>
      <c r="G89">
        <f t="shared" si="6"/>
        <v>-1.4353510350688985E-2</v>
      </c>
      <c r="H89">
        <f t="shared" si="7"/>
        <v>6.1741893325467203E-3</v>
      </c>
      <c r="I89" s="7">
        <f t="shared" si="5"/>
        <v>-0.57414041402755944</v>
      </c>
      <c r="J89">
        <f>SUM(I68:I89)</f>
        <v>-13.908076414286874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2022-12-01T22:08:40Z</dcterms:modified>
</cp:coreProperties>
</file>