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8C8EB0FF-074C-4589-AC35-50B8A6B7D559}" xr6:coauthVersionLast="47" xr6:coauthVersionMax="47" xr10:uidLastSave="{00000000-0000-0000-0000-000000000000}"/>
  <bookViews>
    <workbookView xWindow="1620" yWindow="1725" windowWidth="17010" windowHeight="10425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N90" i="6" l="1"/>
  <c r="O90" i="6" s="1"/>
  <c r="N82" i="6"/>
  <c r="O82" i="6" s="1"/>
  <c r="N74" i="6"/>
  <c r="O74" i="6" s="1"/>
  <c r="N66" i="6"/>
  <c r="O66" i="6" s="1"/>
  <c r="N58" i="6"/>
  <c r="O58" i="6" s="1"/>
  <c r="N50" i="6"/>
  <c r="O50" i="6" s="1"/>
  <c r="N42" i="6"/>
  <c r="O42" i="6" s="1"/>
  <c r="N34" i="6"/>
  <c r="O34" i="6" s="1"/>
  <c r="N26" i="6"/>
  <c r="O26" i="6" s="1"/>
  <c r="N18" i="6"/>
  <c r="O18" i="6" s="1"/>
  <c r="N10" i="6"/>
  <c r="O10" i="6" s="1"/>
  <c r="N81" i="6"/>
  <c r="O81" i="6" s="1"/>
  <c r="N9" i="6"/>
  <c r="O9" i="6" s="1"/>
  <c r="N89" i="6"/>
  <c r="O89" i="6" s="1"/>
  <c r="N41" i="6"/>
  <c r="O41" i="6" s="1"/>
  <c r="N96" i="6"/>
  <c r="O96" i="6" s="1"/>
  <c r="N88" i="6"/>
  <c r="O88" i="6" s="1"/>
  <c r="N80" i="6"/>
  <c r="O80" i="6" s="1"/>
  <c r="N72" i="6"/>
  <c r="O72" i="6" s="1"/>
  <c r="N64" i="6"/>
  <c r="O64" i="6" s="1"/>
  <c r="N56" i="6"/>
  <c r="O56" i="6" s="1"/>
  <c r="N48" i="6"/>
  <c r="O48" i="6" s="1"/>
  <c r="N40" i="6"/>
  <c r="O40" i="6" s="1"/>
  <c r="N32" i="6"/>
  <c r="O32" i="6" s="1"/>
  <c r="N24" i="6"/>
  <c r="O24" i="6" s="1"/>
  <c r="N16" i="6"/>
  <c r="O16" i="6" s="1"/>
  <c r="N73" i="6"/>
  <c r="O73" i="6" s="1"/>
  <c r="N49" i="6"/>
  <c r="O49" i="6" s="1"/>
  <c r="N25" i="6"/>
  <c r="O25" i="6" s="1"/>
  <c r="N95" i="6"/>
  <c r="O95" i="6" s="1"/>
  <c r="N87" i="6"/>
  <c r="O87" i="6" s="1"/>
  <c r="N79" i="6"/>
  <c r="O79" i="6" s="1"/>
  <c r="N71" i="6"/>
  <c r="O71" i="6" s="1"/>
  <c r="N63" i="6"/>
  <c r="O63" i="6" s="1"/>
  <c r="N55" i="6"/>
  <c r="O55" i="6" s="1"/>
  <c r="N47" i="6"/>
  <c r="O47" i="6" s="1"/>
  <c r="N39" i="6"/>
  <c r="O39" i="6" s="1"/>
  <c r="N31" i="6"/>
  <c r="O31" i="6" s="1"/>
  <c r="N23" i="6"/>
  <c r="O23" i="6" s="1"/>
  <c r="N15" i="6"/>
  <c r="O15" i="6" s="1"/>
  <c r="N57" i="6"/>
  <c r="O57" i="6" s="1"/>
  <c r="N17" i="6"/>
  <c r="O17" i="6" s="1"/>
  <c r="N65" i="6"/>
  <c r="O65" i="6" s="1"/>
  <c r="N33" i="6"/>
  <c r="O33" i="6" s="1"/>
  <c r="N94" i="6"/>
  <c r="O94" i="6" s="1"/>
  <c r="N86" i="6"/>
  <c r="O86" i="6" s="1"/>
  <c r="N78" i="6"/>
  <c r="O78" i="6" s="1"/>
  <c r="N70" i="6"/>
  <c r="O70" i="6" s="1"/>
  <c r="N62" i="6"/>
  <c r="O62" i="6" s="1"/>
  <c r="N54" i="6"/>
  <c r="O54" i="6" s="1"/>
  <c r="N46" i="6"/>
  <c r="O46" i="6" s="1"/>
  <c r="N38" i="6"/>
  <c r="O38" i="6" s="1"/>
  <c r="N30" i="6"/>
  <c r="O30" i="6" s="1"/>
  <c r="N22" i="6"/>
  <c r="O22" i="6" s="1"/>
  <c r="N14" i="6"/>
  <c r="O14" i="6" s="1"/>
  <c r="N93" i="6"/>
  <c r="O93" i="6" s="1"/>
  <c r="N85" i="6"/>
  <c r="O85" i="6" s="1"/>
  <c r="N77" i="6"/>
  <c r="O77" i="6" s="1"/>
  <c r="N69" i="6"/>
  <c r="O69" i="6" s="1"/>
  <c r="N61" i="6"/>
  <c r="O61" i="6" s="1"/>
  <c r="N53" i="6"/>
  <c r="O53" i="6" s="1"/>
  <c r="N45" i="6"/>
  <c r="O45" i="6" s="1"/>
  <c r="N37" i="6"/>
  <c r="O37" i="6" s="1"/>
  <c r="N29" i="6"/>
  <c r="O29" i="6" s="1"/>
  <c r="N21" i="6"/>
  <c r="O21" i="6" s="1"/>
  <c r="N13" i="6"/>
  <c r="O13" i="6" s="1"/>
  <c r="N92" i="6"/>
  <c r="O92" i="6" s="1"/>
  <c r="N84" i="6"/>
  <c r="O84" i="6" s="1"/>
  <c r="N76" i="6"/>
  <c r="O76" i="6" s="1"/>
  <c r="N68" i="6"/>
  <c r="O68" i="6" s="1"/>
  <c r="N60" i="6"/>
  <c r="O60" i="6" s="1"/>
  <c r="N52" i="6"/>
  <c r="O52" i="6" s="1"/>
  <c r="N44" i="6"/>
  <c r="O44" i="6" s="1"/>
  <c r="N36" i="6"/>
  <c r="O36" i="6" s="1"/>
  <c r="N28" i="6"/>
  <c r="O28" i="6" s="1"/>
  <c r="N20" i="6"/>
  <c r="O20" i="6" s="1"/>
  <c r="N12" i="6"/>
  <c r="O12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35" i="6"/>
  <c r="O35" i="6" s="1"/>
  <c r="N27" i="6"/>
  <c r="O27" i="6" s="1"/>
  <c r="N19" i="6"/>
  <c r="O19" i="6" s="1"/>
  <c r="N11" i="6"/>
  <c r="O11" i="6" s="1"/>
  <c r="N26" i="5"/>
  <c r="O26" i="5" s="1"/>
  <c r="N18" i="5"/>
  <c r="N65" i="5"/>
  <c r="O65" i="5" s="1"/>
  <c r="N9" i="5"/>
  <c r="E2" i="3" s="1"/>
  <c r="N96" i="5"/>
  <c r="O96" i="5" s="1"/>
  <c r="N88" i="5"/>
  <c r="N80" i="5"/>
  <c r="O80" i="5" s="1"/>
  <c r="N56" i="5"/>
  <c r="O56" i="5" s="1"/>
  <c r="N48" i="5"/>
  <c r="O48" i="5" s="1"/>
  <c r="N32" i="5"/>
  <c r="E25" i="3" s="1"/>
  <c r="N42" i="5"/>
  <c r="N95" i="5"/>
  <c r="O95" i="5" s="1"/>
  <c r="N87" i="5"/>
  <c r="O87" i="5" s="1"/>
  <c r="N79" i="5"/>
  <c r="O79" i="5" s="1"/>
  <c r="N55" i="5"/>
  <c r="E48" i="3" s="1"/>
  <c r="N47" i="5"/>
  <c r="O47" i="5" s="1"/>
  <c r="N31" i="5"/>
  <c r="O31" i="5" s="1"/>
  <c r="N82" i="5"/>
  <c r="E75" i="3" s="1"/>
  <c r="N86" i="5"/>
  <c r="N78" i="5"/>
  <c r="O78" i="5" s="1"/>
  <c r="N70" i="5"/>
  <c r="O70" i="5" s="1"/>
  <c r="N46" i="5"/>
  <c r="E39" i="3" s="1"/>
  <c r="N38" i="5"/>
  <c r="O38" i="5" s="1"/>
  <c r="N22" i="5"/>
  <c r="I16" i="5"/>
  <c r="N66" i="5" s="1"/>
  <c r="O66" i="5" s="1"/>
  <c r="N77" i="5"/>
  <c r="O77" i="5" s="1"/>
  <c r="N53" i="5"/>
  <c r="N45" i="5"/>
  <c r="O45" i="5" s="1"/>
  <c r="N37" i="5"/>
  <c r="O37" i="5" s="1"/>
  <c r="N13" i="5"/>
  <c r="O13" i="5" s="1"/>
  <c r="N92" i="5"/>
  <c r="O92" i="5" s="1"/>
  <c r="N76" i="5"/>
  <c r="O76" i="5" s="1"/>
  <c r="N60" i="5"/>
  <c r="N36" i="5"/>
  <c r="O36" i="5" s="1"/>
  <c r="N12" i="5"/>
  <c r="O12" i="5" s="1"/>
  <c r="N91" i="5"/>
  <c r="O91" i="5" s="1"/>
  <c r="N83" i="5"/>
  <c r="O83" i="5" s="1"/>
  <c r="N59" i="5"/>
  <c r="N51" i="5"/>
  <c r="O51" i="5" s="1"/>
  <c r="N35" i="5"/>
  <c r="O35" i="5" s="1"/>
  <c r="N19" i="5"/>
  <c r="O19" i="5" s="1"/>
  <c r="O59" i="5"/>
  <c r="O55" i="5"/>
  <c r="I16" i="1"/>
  <c r="N89" i="1" s="1"/>
  <c r="O89" i="1" s="1"/>
  <c r="O86" i="5"/>
  <c r="O82" i="5"/>
  <c r="O42" i="5"/>
  <c r="O22" i="5"/>
  <c r="O18" i="5"/>
  <c r="O53" i="5"/>
  <c r="O88" i="5"/>
  <c r="O60" i="5"/>
  <c r="G9" i="6"/>
  <c r="F66" i="3"/>
  <c r="F46" i="3"/>
  <c r="F4" i="3"/>
  <c r="F85" i="3"/>
  <c r="E29" i="3"/>
  <c r="E24" i="3"/>
  <c r="F18" i="3"/>
  <c r="E52" i="3"/>
  <c r="F69" i="3"/>
  <c r="F65" i="3"/>
  <c r="F53" i="3"/>
  <c r="G10" i="1"/>
  <c r="G10" i="6" s="1"/>
  <c r="F25" i="3"/>
  <c r="E53" i="3"/>
  <c r="E11" i="3"/>
  <c r="F50" i="3"/>
  <c r="F12" i="3"/>
  <c r="F7" i="3"/>
  <c r="F78" i="3"/>
  <c r="F77" i="3"/>
  <c r="F67" i="3"/>
  <c r="F26" i="3"/>
  <c r="F87" i="3"/>
  <c r="F86" i="3"/>
  <c r="E71" i="3"/>
  <c r="F41" i="3"/>
  <c r="F35" i="3"/>
  <c r="F27" i="3"/>
  <c r="F8" i="3"/>
  <c r="F2" i="3"/>
  <c r="F48" i="3"/>
  <c r="F36" i="3"/>
  <c r="F40" i="3"/>
  <c r="F32" i="3"/>
  <c r="F44" i="3"/>
  <c r="F28" i="3"/>
  <c r="F38" i="3" l="1"/>
  <c r="F84" i="3"/>
  <c r="F68" i="3"/>
  <c r="F89" i="3"/>
  <c r="F62" i="3"/>
  <c r="F31" i="3"/>
  <c r="F72" i="3"/>
  <c r="F88" i="3"/>
  <c r="F70" i="3"/>
  <c r="F21" i="3"/>
  <c r="F59" i="3"/>
  <c r="F79" i="3"/>
  <c r="F58" i="3"/>
  <c r="F82" i="3"/>
  <c r="F30" i="3"/>
  <c r="F55" i="3"/>
  <c r="F20" i="3"/>
  <c r="F56" i="3"/>
  <c r="F42" i="3"/>
  <c r="F76" i="3"/>
  <c r="F64" i="3"/>
  <c r="F14" i="3"/>
  <c r="F74" i="3"/>
  <c r="F43" i="3"/>
  <c r="F80" i="3"/>
  <c r="F83" i="3"/>
  <c r="F54" i="3"/>
  <c r="F22" i="3"/>
  <c r="F60" i="3"/>
  <c r="F52" i="3"/>
  <c r="F63" i="3"/>
  <c r="F13" i="3"/>
  <c r="F24" i="3"/>
  <c r="F47" i="3"/>
  <c r="F49" i="3"/>
  <c r="F23" i="3"/>
  <c r="E30" i="3"/>
  <c r="O32" i="5"/>
  <c r="O46" i="5"/>
  <c r="N20" i="5"/>
  <c r="O20" i="5" s="1"/>
  <c r="N61" i="5"/>
  <c r="N94" i="5"/>
  <c r="O94" i="5" s="1"/>
  <c r="N57" i="5"/>
  <c r="O57" i="5" s="1"/>
  <c r="N49" i="5"/>
  <c r="O49" i="5" s="1"/>
  <c r="O9" i="5"/>
  <c r="N28" i="5"/>
  <c r="O28" i="5" s="1"/>
  <c r="N69" i="5"/>
  <c r="N81" i="5"/>
  <c r="O81" i="5" s="1"/>
  <c r="N89" i="5"/>
  <c r="O89" i="5" s="1"/>
  <c r="N50" i="5"/>
  <c r="E40" i="3"/>
  <c r="N44" i="5"/>
  <c r="O44" i="5" s="1"/>
  <c r="N85" i="5"/>
  <c r="N41" i="5"/>
  <c r="O41" i="5" s="1"/>
  <c r="N33" i="5"/>
  <c r="O33" i="5" s="1"/>
  <c r="N73" i="5"/>
  <c r="O73" i="5" s="1"/>
  <c r="N11" i="5"/>
  <c r="O11" i="5" s="1"/>
  <c r="N52" i="5"/>
  <c r="O52" i="5" s="1"/>
  <c r="N93" i="5"/>
  <c r="O93" i="5" s="1"/>
  <c r="N74" i="5"/>
  <c r="O74" i="5" s="1"/>
  <c r="N90" i="5"/>
  <c r="O90" i="5" s="1"/>
  <c r="N58" i="5"/>
  <c r="O58" i="5" s="1"/>
  <c r="N15" i="5"/>
  <c r="N16" i="5"/>
  <c r="O16" i="5" s="1"/>
  <c r="N17" i="5"/>
  <c r="O17" i="5" s="1"/>
  <c r="N27" i="5"/>
  <c r="O27" i="5" s="1"/>
  <c r="N68" i="5"/>
  <c r="O68" i="5" s="1"/>
  <c r="N14" i="5"/>
  <c r="N23" i="5"/>
  <c r="O23" i="5" s="1"/>
  <c r="N24" i="5"/>
  <c r="N25" i="5"/>
  <c r="O25" i="5" s="1"/>
  <c r="N43" i="5"/>
  <c r="O43" i="5" s="1"/>
  <c r="N84" i="5"/>
  <c r="N30" i="5"/>
  <c r="O30" i="5" s="1"/>
  <c r="N39" i="5"/>
  <c r="N40" i="5"/>
  <c r="O40" i="5" s="1"/>
  <c r="N10" i="5"/>
  <c r="O10" i="5" s="1"/>
  <c r="E38" i="3"/>
  <c r="N67" i="5"/>
  <c r="O67" i="5" s="1"/>
  <c r="N21" i="5"/>
  <c r="O21" i="5" s="1"/>
  <c r="N54" i="5"/>
  <c r="N63" i="5"/>
  <c r="O63" i="5" s="1"/>
  <c r="N64" i="5"/>
  <c r="N34" i="5"/>
  <c r="O34" i="5" s="1"/>
  <c r="N75" i="5"/>
  <c r="O75" i="5" s="1"/>
  <c r="N29" i="5"/>
  <c r="O29" i="5" s="1"/>
  <c r="N62" i="5"/>
  <c r="O62" i="5" s="1"/>
  <c r="N71" i="5"/>
  <c r="O71" i="5" s="1"/>
  <c r="N72" i="5"/>
  <c r="O72" i="5" s="1"/>
  <c r="E68" i="3"/>
  <c r="E81" i="3"/>
  <c r="E13" i="3"/>
  <c r="E59" i="3"/>
  <c r="E50" i="3"/>
  <c r="E63" i="3"/>
  <c r="E86" i="3"/>
  <c r="E21" i="3"/>
  <c r="E89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41" i="3"/>
  <c r="E66" i="3"/>
  <c r="E73" i="3"/>
  <c r="E34" i="3"/>
  <c r="E37" i="3"/>
  <c r="E15" i="3"/>
  <c r="E82" i="3"/>
  <c r="E33" i="3"/>
  <c r="E3" i="3"/>
  <c r="E74" i="3"/>
  <c r="D48" i="3"/>
  <c r="G48" i="3" s="1"/>
  <c r="I48" i="3" s="1"/>
  <c r="D2" i="3"/>
  <c r="H2" i="3" s="1"/>
  <c r="D61" i="3"/>
  <c r="D22" i="3"/>
  <c r="F5" i="3"/>
  <c r="F75" i="3"/>
  <c r="F51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7" i="3"/>
  <c r="D63" i="3"/>
  <c r="D79" i="3"/>
  <c r="F3" i="3"/>
  <c r="F19" i="3"/>
  <c r="F57" i="3"/>
  <c r="E72" i="3"/>
  <c r="E6" i="3"/>
  <c r="E10" i="3"/>
  <c r="F15" i="3"/>
  <c r="F29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7" i="3"/>
  <c r="D26" i="3"/>
  <c r="E43" i="3" l="1"/>
  <c r="O50" i="5"/>
  <c r="E45" i="3"/>
  <c r="E47" i="3"/>
  <c r="O54" i="5"/>
  <c r="E27" i="3"/>
  <c r="O64" i="5"/>
  <c r="E57" i="3"/>
  <c r="E87" i="3"/>
  <c r="E8" i="3"/>
  <c r="O15" i="5"/>
  <c r="E62" i="3"/>
  <c r="O69" i="5"/>
  <c r="E7" i="3"/>
  <c r="G7" i="3" s="1"/>
  <c r="I7" i="3" s="1"/>
  <c r="O14" i="5"/>
  <c r="E23" i="3"/>
  <c r="E9" i="3"/>
  <c r="E56" i="3"/>
  <c r="E20" i="3"/>
  <c r="E60" i="3"/>
  <c r="H60" i="3" s="1"/>
  <c r="O39" i="5"/>
  <c r="E32" i="3"/>
  <c r="E54" i="3"/>
  <c r="O61" i="5"/>
  <c r="E22" i="3"/>
  <c r="H22" i="3" s="1"/>
  <c r="E77" i="3"/>
  <c r="O84" i="5"/>
  <c r="G26" i="3"/>
  <c r="I26" i="3" s="1"/>
  <c r="O24" i="5"/>
  <c r="E17" i="3"/>
  <c r="E61" i="3"/>
  <c r="O85" i="5"/>
  <c r="E78" i="3"/>
  <c r="D15" i="3"/>
  <c r="D19" i="3"/>
  <c r="G19" i="3" s="1"/>
  <c r="I19" i="3" s="1"/>
  <c r="D31" i="3"/>
  <c r="H31" i="3" s="1"/>
  <c r="D6" i="3"/>
  <c r="D51" i="3"/>
  <c r="D86" i="3"/>
  <c r="H86" i="3" s="1"/>
  <c r="D14" i="3"/>
  <c r="G14" i="3" s="1"/>
  <c r="I14" i="3" s="1"/>
  <c r="D43" i="3"/>
  <c r="H43" i="3" s="1"/>
  <c r="D53" i="3"/>
  <c r="D34" i="3"/>
  <c r="H34" i="3" s="1"/>
  <c r="D78" i="3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D8" i="3"/>
  <c r="G8" i="3" s="1"/>
  <c r="I8" i="3" s="1"/>
  <c r="G82" i="3"/>
  <c r="I82" i="3" s="1"/>
  <c r="H63" i="3"/>
  <c r="G35" i="3"/>
  <c r="I35" i="3" s="1"/>
  <c r="D17" i="3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86" i="3"/>
  <c r="I86" i="3" s="1"/>
  <c r="G12" i="1"/>
  <c r="G13" i="1" s="1"/>
  <c r="H61" i="3"/>
  <c r="G61" i="3"/>
  <c r="I61" i="3" s="1"/>
  <c r="G63" i="3"/>
  <c r="I63" i="3" s="1"/>
  <c r="G11" i="6"/>
  <c r="H82" i="3"/>
  <c r="H12" i="3"/>
  <c r="G3" i="3"/>
  <c r="I3" i="3" s="1"/>
  <c r="H35" i="3"/>
  <c r="H37" i="3"/>
  <c r="H15" i="3"/>
  <c r="G12" i="3"/>
  <c r="I12" i="3" s="1"/>
  <c r="G15" i="3"/>
  <c r="I15" i="3" s="1"/>
  <c r="H25" i="3"/>
  <c r="G25" i="3"/>
  <c r="H51" i="3"/>
  <c r="G51" i="3"/>
  <c r="I51" i="3" s="1"/>
  <c r="G11" i="3"/>
  <c r="I11" i="3" s="1"/>
  <c r="H11" i="3"/>
  <c r="H30" i="3"/>
  <c r="G30" i="3"/>
  <c r="I30" i="3" s="1"/>
  <c r="H45" i="3"/>
  <c r="H14" i="3"/>
  <c r="H26" i="3"/>
  <c r="H6" i="3"/>
  <c r="G6" i="3"/>
  <c r="I6" i="3" s="1"/>
  <c r="G4" i="3"/>
  <c r="I4" i="3" s="1"/>
  <c r="H4" i="3"/>
  <c r="H27" i="3"/>
  <c r="G27" i="3"/>
  <c r="I27" i="3" s="1"/>
  <c r="G12" i="5"/>
  <c r="G57" i="3" l="1"/>
  <c r="I57" i="3" s="1"/>
  <c r="H78" i="3"/>
  <c r="H9" i="3"/>
  <c r="G17" i="3"/>
  <c r="I17" i="3" s="1"/>
  <c r="G22" i="3"/>
  <c r="I22" i="3" s="1"/>
  <c r="H7" i="3"/>
  <c r="H47" i="3"/>
  <c r="G60" i="3"/>
  <c r="I60" i="3" s="1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<sst xmlns="http://schemas.openxmlformats.org/spreadsheetml/2006/main" count="1065" uniqueCount="121">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</sst>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62155</c:v>
                </c:pt>
                <c:pt idx="1">
                  <c:v>36594</c:v>
                </c:pt>
                <c:pt idx="2">
                  <c:v>20607</c:v>
                </c:pt>
                <c:pt idx="3">
                  <c:v>7603</c:v>
                </c:pt>
                <c:pt idx="4">
                  <c:v>4391</c:v>
                </c:pt>
                <c:pt idx="5">
                  <c:v>3642</c:v>
                </c:pt>
                <c:pt idx="6">
                  <c:v>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36594</c:v>
                </c:pt>
                <c:pt idx="1">
                  <c:v>20607</c:v>
                </c:pt>
                <c:pt idx="2">
                  <c:v>7603</c:v>
                </c:pt>
                <c:pt idx="3">
                  <c:v>4391</c:v>
                </c:pt>
                <c:pt idx="4">
                  <c:v>3642</c:v>
                </c:pt>
                <c:pt idx="5">
                  <c:v>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61293</c:v>
                </c:pt>
                <c:pt idx="1">
                  <c:v>36533</c:v>
                </c:pt>
                <c:pt idx="2">
                  <c:v>20489</c:v>
                </c:pt>
                <c:pt idx="3">
                  <c:v>7586</c:v>
                </c:pt>
                <c:pt idx="4">
                  <c:v>4426</c:v>
                </c:pt>
                <c:pt idx="5">
                  <c:v>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61293</c:v>
                </c:pt>
                <c:pt idx="1">
                  <c:v>36533</c:v>
                </c:pt>
                <c:pt idx="2">
                  <c:v>20489</c:v>
                </c:pt>
                <c:pt idx="3">
                  <c:v>7586</c:v>
                </c:pt>
                <c:pt idx="4">
                  <c:v>4426</c:v>
                </c:pt>
                <c:pt idx="5">
                  <c:v>3652</c:v>
                </c:pt>
                <c:pt idx="6">
                  <c:v>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56833</c:v>
                </c:pt>
                <c:pt idx="1">
                  <c:v>34558</c:v>
                </c:pt>
                <c:pt idx="2">
                  <c:v>19454</c:v>
                </c:pt>
                <c:pt idx="3">
                  <c:v>7380</c:v>
                </c:pt>
                <c:pt idx="4">
                  <c:v>4272</c:v>
                </c:pt>
                <c:pt idx="5">
                  <c:v>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56833</c:v>
                </c:pt>
                <c:pt idx="1">
                  <c:v>34558</c:v>
                </c:pt>
                <c:pt idx="2">
                  <c:v>19454</c:v>
                </c:pt>
                <c:pt idx="3">
                  <c:v>7380</c:v>
                </c:pt>
                <c:pt idx="4">
                  <c:v>4272</c:v>
                </c:pt>
                <c:pt idx="5">
                  <c:v>3572</c:v>
                </c:pt>
                <c:pt idx="6">
                  <c:v>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-2.2469434687385124E-2</c:v>
                </c:pt>
                <c:pt idx="1">
                  <c:v>5.8869918880949022E-2</c:v>
                </c:pt>
                <c:pt idx="2">
                  <c:v>0.34647868287947864</c:v>
                </c:pt>
                <c:pt idx="3">
                  <c:v>1.0857230840944492</c:v>
                </c:pt>
                <c:pt idx="4">
                  <c:v>1.7319440257036454</c:v>
                </c:pt>
                <c:pt idx="5">
                  <c:v>5.778689212901706</c:v>
                </c:pt>
                <c:pt idx="6">
                  <c:v>11.676915818340301</c:v>
                </c:pt>
                <c:pt idx="7">
                  <c:v>15.571767627051639</c:v>
                </c:pt>
                <c:pt idx="8">
                  <c:v>9.725670110087778</c:v>
                </c:pt>
                <c:pt idx="9">
                  <c:v>3.5978058821441059</c:v>
                </c:pt>
                <c:pt idx="10">
                  <c:v>1.1949245366751409</c:v>
                </c:pt>
                <c:pt idx="11">
                  <c:v>0.54151337596598148</c:v>
                </c:pt>
                <c:pt idx="12">
                  <c:v>0.25300583457995651</c:v>
                </c:pt>
                <c:pt idx="13">
                  <c:v>0.21660535038639259</c:v>
                </c:pt>
                <c:pt idx="14">
                  <c:v>0.15863420889293897</c:v>
                </c:pt>
                <c:pt idx="15">
                  <c:v>3.954620504979782E-2</c:v>
                </c:pt>
                <c:pt idx="16">
                  <c:v>1.1684106037440264E-2</c:v>
                </c:pt>
                <c:pt idx="17">
                  <c:v>-1.1234717343692562E-2</c:v>
                </c:pt>
                <c:pt idx="18">
                  <c:v>-5.9319307574696729E-2</c:v>
                </c:pt>
                <c:pt idx="19">
                  <c:v>-5.6173586718462808E-2</c:v>
                </c:pt>
                <c:pt idx="20">
                  <c:v>-4.1793148518536334E-2</c:v>
                </c:pt>
                <c:pt idx="21">
                  <c:v>-3.954620504979782E-2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-6.3363805818426044E-2</c:v>
                </c:pt>
                <c:pt idx="1">
                  <c:v>-5.7072364105958215E-2</c:v>
                </c:pt>
                <c:pt idx="2">
                  <c:v>-6.4711971899669152E-2</c:v>
                </c:pt>
                <c:pt idx="3">
                  <c:v>-4.9432756312247271E-2</c:v>
                </c:pt>
                <c:pt idx="4">
                  <c:v>4.1343759824788627E-2</c:v>
                </c:pt>
                <c:pt idx="5">
                  <c:v>0.35366890197944184</c:v>
                </c:pt>
                <c:pt idx="6">
                  <c:v>0.90821455006410667</c:v>
                </c:pt>
                <c:pt idx="7">
                  <c:v>2.1026896980454999</c:v>
                </c:pt>
                <c:pt idx="8">
                  <c:v>4.3532282763339936</c:v>
                </c:pt>
                <c:pt idx="9">
                  <c:v>10.630289550601903</c:v>
                </c:pt>
                <c:pt idx="10">
                  <c:v>14.574574115625486</c:v>
                </c:pt>
                <c:pt idx="11">
                  <c:v>11.040581427993555</c:v>
                </c:pt>
                <c:pt idx="12">
                  <c:v>5.7144266296957849</c:v>
                </c:pt>
                <c:pt idx="13">
                  <c:v>2.8032866715981681</c:v>
                </c:pt>
                <c:pt idx="14">
                  <c:v>1.1396497273441735</c:v>
                </c:pt>
                <c:pt idx="15">
                  <c:v>0.70194513963391125</c:v>
                </c:pt>
                <c:pt idx="16">
                  <c:v>0.38242977837929482</c:v>
                </c:pt>
                <c:pt idx="17">
                  <c:v>0.19773102524898908</c:v>
                </c:pt>
                <c:pt idx="18">
                  <c:v>0.13751294028679695</c:v>
                </c:pt>
                <c:pt idx="19">
                  <c:v>0.14020927244928316</c:v>
                </c:pt>
                <c:pt idx="20">
                  <c:v>0.10201123348072846</c:v>
                </c:pt>
                <c:pt idx="21">
                  <c:v>-1.7975547749908098E-3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-4.0444982437293227E-2</c:v>
                </c:pt>
                <c:pt idx="1">
                  <c:v>-4.4938869374770247E-3</c:v>
                </c:pt>
                <c:pt idx="2">
                  <c:v>0.18469875313030573</c:v>
                </c:pt>
                <c:pt idx="3">
                  <c:v>0.69924880747142504</c:v>
                </c:pt>
                <c:pt idx="4">
                  <c:v>1.0380878825571926</c:v>
                </c:pt>
                <c:pt idx="5">
                  <c:v>2.1660535038639259</c:v>
                </c:pt>
                <c:pt idx="6">
                  <c:v>5.0403435890742312</c:v>
                </c:pt>
                <c:pt idx="7">
                  <c:v>10.362903277822019</c:v>
                </c:pt>
                <c:pt idx="8">
                  <c:v>12.324035537336993</c:v>
                </c:pt>
                <c:pt idx="9">
                  <c:v>20.87006032633705</c:v>
                </c:pt>
                <c:pt idx="10">
                  <c:v>21.380116493740694</c:v>
                </c:pt>
                <c:pt idx="11">
                  <c:v>19.7946731821988</c:v>
                </c:pt>
                <c:pt idx="12">
                  <c:v>13.535587455680799</c:v>
                </c:pt>
                <c:pt idx="13">
                  <c:v>4.8003700266129581</c:v>
                </c:pt>
                <c:pt idx="14">
                  <c:v>2.2855908964008149</c:v>
                </c:pt>
                <c:pt idx="15">
                  <c:v>1.3270448126369654</c:v>
                </c:pt>
                <c:pt idx="16">
                  <c:v>0.73564929166498894</c:v>
                </c:pt>
                <c:pt idx="17">
                  <c:v>0.5019671709161837</c:v>
                </c:pt>
                <c:pt idx="18">
                  <c:v>0.4502874711351979</c:v>
                </c:pt>
                <c:pt idx="19">
                  <c:v>0.36580239671062981</c:v>
                </c:pt>
                <c:pt idx="20">
                  <c:v>0.217504127773888</c:v>
                </c:pt>
                <c:pt idx="21">
                  <c:v>0.13256966465557224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-6.0667473655939837E-2</c:v>
                </c:pt>
                <c:pt idx="1">
                  <c:v>-3.5052318112320791E-2</c:v>
                </c:pt>
                <c:pt idx="2">
                  <c:v>-4.2691925906031734E-2</c:v>
                </c:pt>
                <c:pt idx="3">
                  <c:v>1.8874325137403506E-2</c:v>
                </c:pt>
                <c:pt idx="4">
                  <c:v>0.1968322478614937</c:v>
                </c:pt>
                <c:pt idx="5">
                  <c:v>0.72486396301504408</c:v>
                </c:pt>
                <c:pt idx="6">
                  <c:v>1.548144049960835</c:v>
                </c:pt>
                <c:pt idx="7">
                  <c:v>3.9218151303361997</c:v>
                </c:pt>
                <c:pt idx="8">
                  <c:v>7.1448308418947217</c:v>
                </c:pt>
                <c:pt idx="9">
                  <c:v>16.254838441548145</c:v>
                </c:pt>
                <c:pt idx="10">
                  <c:v>20.10385260349722</c:v>
                </c:pt>
                <c:pt idx="11">
                  <c:v>16.881286280632445</c:v>
                </c:pt>
                <c:pt idx="12">
                  <c:v>9.3185239535523596</c:v>
                </c:pt>
                <c:pt idx="13">
                  <c:v>3.9101310242987593</c:v>
                </c:pt>
                <c:pt idx="14">
                  <c:v>2.0653904364644404</c:v>
                </c:pt>
                <c:pt idx="15">
                  <c:v>1.2313250208687048</c:v>
                </c:pt>
                <c:pt idx="16">
                  <c:v>0.68172264841526464</c:v>
                </c:pt>
                <c:pt idx="17">
                  <c:v>0.48983367618499574</c:v>
                </c:pt>
                <c:pt idx="18">
                  <c:v>0.514999443034867</c:v>
                </c:pt>
                <c:pt idx="19">
                  <c:v>0.32490802557958892</c:v>
                </c:pt>
                <c:pt idx="20">
                  <c:v>0.20492124434895234</c:v>
                </c:pt>
                <c:pt idx="21">
                  <c:v>8.2687519649577254E-2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62155</v>
      </c>
      <c r="D2">
        <v>3332</v>
      </c>
      <c r="E2">
        <v>3470</v>
      </c>
      <c r="F2">
        <v>3408</v>
      </c>
      <c r="G2">
        <v>27037</v>
      </c>
      <c r="H2">
        <v>35814</v>
      </c>
      <c r="I2">
        <v>4938</v>
      </c>
      <c r="J2">
        <v>5692</v>
      </c>
      <c r="K2">
        <v>4196</v>
      </c>
      <c r="L2">
        <v>3866</v>
      </c>
      <c r="M2">
        <v>12083</v>
      </c>
      <c r="N2">
        <v>7978</v>
      </c>
      <c r="O2">
        <v>36594</v>
      </c>
      <c r="P2">
        <v>3513</v>
      </c>
      <c r="Q2">
        <v>3735</v>
      </c>
      <c r="R2">
        <v>3357</v>
      </c>
      <c r="S2">
        <v>13069</v>
      </c>
      <c r="T2">
        <v>27950</v>
      </c>
      <c r="U2">
        <v>3793</v>
      </c>
      <c r="V2">
        <v>8202</v>
      </c>
      <c r="W2">
        <v>4384</v>
      </c>
      <c r="X2">
        <v>3677</v>
      </c>
      <c r="Y2">
        <v>24118</v>
      </c>
      <c r="Z2">
        <v>6122</v>
      </c>
      <c r="AA2">
        <v>20607</v>
      </c>
      <c r="AB2">
        <v>4153</v>
      </c>
      <c r="AC2">
        <v>3864</v>
      </c>
      <c r="AD2">
        <v>3250</v>
      </c>
      <c r="AE2">
        <v>8061</v>
      </c>
      <c r="AF2">
        <v>16098</v>
      </c>
      <c r="AG2">
        <v>3372</v>
      </c>
      <c r="AH2">
        <v>14598</v>
      </c>
      <c r="AI2">
        <v>4499</v>
      </c>
      <c r="AJ2">
        <v>3247</v>
      </c>
      <c r="AK2">
        <v>40947</v>
      </c>
      <c r="AL2">
        <v>4899</v>
      </c>
      <c r="AM2">
        <v>7603</v>
      </c>
      <c r="AN2">
        <v>5798</v>
      </c>
      <c r="AO2">
        <v>3945</v>
      </c>
      <c r="AP2">
        <v>3257</v>
      </c>
      <c r="AQ2">
        <v>5403</v>
      </c>
      <c r="AR2">
        <v>9620</v>
      </c>
      <c r="AS2">
        <v>3292</v>
      </c>
      <c r="AT2">
        <v>26442</v>
      </c>
      <c r="AU2">
        <v>5019</v>
      </c>
      <c r="AV2">
        <v>3304</v>
      </c>
      <c r="AW2">
        <v>48118</v>
      </c>
      <c r="AX2">
        <v>4472</v>
      </c>
      <c r="AY2">
        <v>4391</v>
      </c>
      <c r="AZ2">
        <v>7236</v>
      </c>
      <c r="BA2">
        <v>4587</v>
      </c>
      <c r="BB2">
        <v>3289</v>
      </c>
      <c r="BC2">
        <v>4169</v>
      </c>
      <c r="BD2">
        <v>5918</v>
      </c>
      <c r="BE2">
        <v>3378</v>
      </c>
      <c r="BF2">
        <v>30806</v>
      </c>
      <c r="BG2">
        <v>6335</v>
      </c>
      <c r="BH2">
        <v>3287</v>
      </c>
      <c r="BI2">
        <v>39553</v>
      </c>
      <c r="BJ2">
        <v>4528</v>
      </c>
      <c r="BK2">
        <v>3642</v>
      </c>
      <c r="BL2">
        <v>16241</v>
      </c>
      <c r="BM2">
        <v>6041</v>
      </c>
      <c r="BN2">
        <v>3294</v>
      </c>
      <c r="BO2">
        <v>3474</v>
      </c>
      <c r="BP2">
        <v>4944</v>
      </c>
      <c r="BQ2">
        <v>3609</v>
      </c>
      <c r="BR2">
        <v>49823</v>
      </c>
      <c r="BS2">
        <v>8468</v>
      </c>
      <c r="BT2">
        <v>3424</v>
      </c>
      <c r="BU2">
        <v>19281</v>
      </c>
      <c r="BV2">
        <v>4105</v>
      </c>
      <c r="BW2">
        <v>3382</v>
      </c>
      <c r="BX2">
        <v>29366</v>
      </c>
      <c r="BY2">
        <v>11388</v>
      </c>
      <c r="BZ2">
        <v>3241</v>
      </c>
      <c r="CA2">
        <v>3272</v>
      </c>
      <c r="CB2">
        <v>4233</v>
      </c>
      <c r="CC2">
        <v>3694</v>
      </c>
      <c r="CD2">
        <v>50958</v>
      </c>
      <c r="CE2">
        <v>14064</v>
      </c>
      <c r="CF2">
        <v>3820</v>
      </c>
      <c r="CG2">
        <v>12109</v>
      </c>
      <c r="CH2">
        <v>3838</v>
      </c>
      <c r="CI2">
        <v>3287</v>
      </c>
      <c r="CJ2">
        <v>38033</v>
      </c>
      <c r="CK2">
        <v>25024</v>
      </c>
      <c r="CL2">
        <v>3255</v>
      </c>
      <c r="CM2">
        <v>3238</v>
      </c>
      <c r="CN2">
        <v>3822</v>
      </c>
      <c r="CO2">
        <v>3688</v>
      </c>
      <c r="CP2">
        <v>47430</v>
      </c>
      <c r="CQ2">
        <v>33502</v>
      </c>
      <c r="CR2">
        <v>4995</v>
      </c>
      <c r="CS2">
        <v>6827</v>
      </c>
      <c r="CT2">
        <v>3566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62155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62155</v>
      </c>
      <c r="K9" t="s">
        <v>82</v>
      </c>
      <c r="L9" s="8" t="str">
        <f>A10</f>
        <v>A2</v>
      </c>
      <c r="M9" s="8">
        <f>B10</f>
        <v>3332</v>
      </c>
      <c r="N9" s="8">
        <f>(M9-I$15)/I$16</f>
        <v>-2.2469434687385124E-2</v>
      </c>
      <c r="O9" s="8">
        <f>N9*40</f>
        <v>-0.89877738749540503</v>
      </c>
    </row>
    <row r="10" spans="1:98" x14ac:dyDescent="0.2">
      <c r="A10" t="s">
        <v>83</v>
      </c>
      <c r="B10">
        <v>3332</v>
      </c>
      <c r="E10">
        <f>E9/2</f>
        <v>15</v>
      </c>
      <c r="G10">
        <f>G9/2</f>
        <v>15</v>
      </c>
      <c r="H10" t="str">
        <f>A21</f>
        <v>B1</v>
      </c>
      <c r="I10">
        <f>B21</f>
        <v>36594</v>
      </c>
      <c r="K10" t="s">
        <v>85</v>
      </c>
      <c r="L10" s="8" t="str">
        <f>A22</f>
        <v>B2</v>
      </c>
      <c r="M10" s="8">
        <f>B22</f>
        <v>3513</v>
      </c>
      <c r="N10" s="8">
        <f t="shared" ref="N10:N73" si="1">(M10-I$15)/I$16</f>
        <v>5.8869918880949022E-2</v>
      </c>
      <c r="O10" s="8">
        <f t="shared" ref="O10:O73" si="2">N10*40</f>
        <v>2.3547967552379609</v>
      </c>
    </row>
    <row r="11" spans="1:98" x14ac:dyDescent="0.2">
      <c r="A11" t="s">
        <v>84</v>
      </c>
      <c r="B11">
        <v>3470</v>
      </c>
      <c r="E11">
        <f>E10/2</f>
        <v>7.5</v>
      </c>
      <c r="G11">
        <f>G10/2</f>
        <v>7.5</v>
      </c>
      <c r="H11" t="str">
        <f>A33</f>
        <v>C1</v>
      </c>
      <c r="I11">
        <f>B33</f>
        <v>20607</v>
      </c>
      <c r="K11" t="s">
        <v>88</v>
      </c>
      <c r="L11" s="8" t="str">
        <f>A34</f>
        <v>C2</v>
      </c>
      <c r="M11" s="8">
        <f>B34</f>
        <v>4153</v>
      </c>
      <c r="N11" s="8">
        <f t="shared" si="1"/>
        <v>0.34647868287947864</v>
      </c>
      <c r="O11" s="8">
        <f t="shared" si="2"/>
        <v>13.859147315179145</v>
      </c>
    </row>
    <row r="12" spans="1:98" x14ac:dyDescent="0.2">
      <c r="A12" t="s">
        <v>9</v>
      </c>
      <c r="B12">
        <v>3408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7603</v>
      </c>
      <c r="K12" t="s">
        <v>91</v>
      </c>
      <c r="L12" s="8" t="str">
        <f>A46</f>
        <v>D2</v>
      </c>
      <c r="M12" s="8">
        <f>B46</f>
        <v>5798</v>
      </c>
      <c r="N12" s="8">
        <f t="shared" si="1"/>
        <v>1.0857230840944492</v>
      </c>
      <c r="O12" s="8">
        <f t="shared" si="2"/>
        <v>43.428923363777969</v>
      </c>
    </row>
    <row r="13" spans="1:98" x14ac:dyDescent="0.2">
      <c r="A13" t="s">
        <v>17</v>
      </c>
      <c r="B13">
        <v>27037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4391</v>
      </c>
      <c r="K13" t="s">
        <v>94</v>
      </c>
      <c r="L13" s="8" t="str">
        <f>A58</f>
        <v>E2</v>
      </c>
      <c r="M13" s="8">
        <f>B58</f>
        <v>7236</v>
      </c>
      <c r="N13" s="8">
        <f t="shared" si="1"/>
        <v>1.7319440257036454</v>
      </c>
      <c r="O13" s="8">
        <f t="shared" si="2"/>
        <v>69.277761028145818</v>
      </c>
    </row>
    <row r="14" spans="1:98" x14ac:dyDescent="0.2">
      <c r="A14" t="s">
        <v>25</v>
      </c>
      <c r="B14">
        <v>35814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3642</v>
      </c>
      <c r="K14" t="s">
        <v>97</v>
      </c>
      <c r="L14" s="8" t="str">
        <f>A70</f>
        <v>F2</v>
      </c>
      <c r="M14" s="8">
        <f>B70</f>
        <v>16241</v>
      </c>
      <c r="N14" s="8">
        <f t="shared" si="1"/>
        <v>5.778689212901706</v>
      </c>
      <c r="O14" s="8">
        <f t="shared" si="2"/>
        <v>231.14756851606825</v>
      </c>
    </row>
    <row r="15" spans="1:98" x14ac:dyDescent="0.2">
      <c r="A15" t="s">
        <v>34</v>
      </c>
      <c r="B15">
        <v>4938</v>
      </c>
      <c r="G15">
        <f t="shared" ref="G15" si="3">E15*1.14</f>
        <v>0</v>
      </c>
      <c r="H15" t="str">
        <f>A81</f>
        <v>G1</v>
      </c>
      <c r="I15">
        <f>B81</f>
        <v>3382</v>
      </c>
      <c r="K15" t="s">
        <v>100</v>
      </c>
      <c r="L15" s="8" t="str">
        <f>A82</f>
        <v>G2</v>
      </c>
      <c r="M15" s="8">
        <f>B82</f>
        <v>29366</v>
      </c>
      <c r="N15" s="8">
        <f t="shared" si="1"/>
        <v>11.676915818340301</v>
      </c>
      <c r="O15" s="8">
        <f t="shared" si="2"/>
        <v>467.07663273361209</v>
      </c>
    </row>
    <row r="16" spans="1:98" x14ac:dyDescent="0.2">
      <c r="A16" t="s">
        <v>41</v>
      </c>
      <c r="B16">
        <v>5692</v>
      </c>
      <c r="H16" t="s">
        <v>119</v>
      </c>
      <c r="I16">
        <f>SLOPE(I10:I15, G10:G15)</f>
        <v>2225.2451250173726</v>
      </c>
      <c r="K16" t="s">
        <v>103</v>
      </c>
      <c r="L16" s="8" t="str">
        <f>A94</f>
        <v>H2</v>
      </c>
      <c r="M16" s="8">
        <f>B94</f>
        <v>38033</v>
      </c>
      <c r="N16" s="8">
        <f t="shared" si="1"/>
        <v>15.571767627051639</v>
      </c>
      <c r="O16" s="8">
        <f t="shared" si="2"/>
        <v>622.87070508206557</v>
      </c>
    </row>
    <row r="17" spans="1:15" x14ac:dyDescent="0.2">
      <c r="A17" t="s">
        <v>49</v>
      </c>
      <c r="B17">
        <v>4196</v>
      </c>
      <c r="K17" t="s">
        <v>104</v>
      </c>
      <c r="L17" s="8" t="str">
        <f>A95</f>
        <v>H3</v>
      </c>
      <c r="M17" s="8">
        <f>B95</f>
        <v>25024</v>
      </c>
      <c r="N17" s="8">
        <f t="shared" si="1"/>
        <v>9.725670110087778</v>
      </c>
      <c r="O17" s="8">
        <f t="shared" si="2"/>
        <v>389.02680440351111</v>
      </c>
    </row>
    <row r="18" spans="1:15" x14ac:dyDescent="0.2">
      <c r="A18" t="s">
        <v>57</v>
      </c>
      <c r="B18">
        <v>3866</v>
      </c>
      <c r="K18" t="s">
        <v>101</v>
      </c>
      <c r="L18" s="8" t="str">
        <f>A83</f>
        <v>G3</v>
      </c>
      <c r="M18" s="8">
        <f>B83</f>
        <v>11388</v>
      </c>
      <c r="N18" s="8">
        <f t="shared" si="1"/>
        <v>3.5978058821441059</v>
      </c>
      <c r="O18" s="8">
        <f t="shared" si="2"/>
        <v>143.91223528576424</v>
      </c>
    </row>
    <row r="19" spans="1:15" x14ac:dyDescent="0.2">
      <c r="A19" t="s">
        <v>65</v>
      </c>
      <c r="B19">
        <v>12083</v>
      </c>
      <c r="K19" t="s">
        <v>98</v>
      </c>
      <c r="L19" s="8" t="str">
        <f>A71</f>
        <v>F3</v>
      </c>
      <c r="M19" s="8">
        <f>B71</f>
        <v>6041</v>
      </c>
      <c r="N19" s="8">
        <f t="shared" si="1"/>
        <v>1.1949245366751409</v>
      </c>
      <c r="O19" s="8">
        <f t="shared" si="2"/>
        <v>47.796981467005637</v>
      </c>
    </row>
    <row r="20" spans="1:15" x14ac:dyDescent="0.2">
      <c r="A20" t="s">
        <v>73</v>
      </c>
      <c r="B20">
        <v>7978</v>
      </c>
      <c r="K20" t="s">
        <v>95</v>
      </c>
      <c r="L20" s="8" t="str">
        <f>A59</f>
        <v>E3</v>
      </c>
      <c r="M20" s="8">
        <f>B59</f>
        <v>4587</v>
      </c>
      <c r="N20" s="8">
        <f t="shared" si="1"/>
        <v>0.54151337596598148</v>
      </c>
      <c r="O20" s="8">
        <f t="shared" si="2"/>
        <v>21.66053503863926</v>
      </c>
    </row>
    <row r="21" spans="1:15" x14ac:dyDescent="0.2">
      <c r="A21" t="s">
        <v>85</v>
      </c>
      <c r="B21">
        <v>36594</v>
      </c>
      <c r="K21" t="s">
        <v>92</v>
      </c>
      <c r="L21" s="8" t="str">
        <f>A47</f>
        <v>D3</v>
      </c>
      <c r="M21" s="8">
        <f>B47</f>
        <v>3945</v>
      </c>
      <c r="N21" s="8">
        <f t="shared" si="1"/>
        <v>0.25300583457995651</v>
      </c>
      <c r="O21" s="8">
        <f t="shared" si="2"/>
        <v>10.120233383198261</v>
      </c>
    </row>
    <row r="22" spans="1:15" x14ac:dyDescent="0.2">
      <c r="A22" t="s">
        <v>86</v>
      </c>
      <c r="B22">
        <v>3513</v>
      </c>
      <c r="K22" t="s">
        <v>89</v>
      </c>
      <c r="L22" s="8" t="str">
        <f>A35</f>
        <v>C3</v>
      </c>
      <c r="M22" s="8">
        <f>B35</f>
        <v>3864</v>
      </c>
      <c r="N22" s="8">
        <f t="shared" si="1"/>
        <v>0.21660535038639259</v>
      </c>
      <c r="O22" s="8">
        <f t="shared" si="2"/>
        <v>8.6642140154557037</v>
      </c>
    </row>
    <row r="23" spans="1:15" x14ac:dyDescent="0.2">
      <c r="A23" t="s">
        <v>87</v>
      </c>
      <c r="B23">
        <v>3735</v>
      </c>
      <c r="K23" t="s">
        <v>86</v>
      </c>
      <c r="L23" s="8" t="str">
        <f>A23</f>
        <v>B3</v>
      </c>
      <c r="M23" s="8">
        <f>B23</f>
        <v>3735</v>
      </c>
      <c r="N23" s="8">
        <f t="shared" si="1"/>
        <v>0.15863420889293897</v>
      </c>
      <c r="O23" s="8">
        <f t="shared" si="2"/>
        <v>6.3453683557175591</v>
      </c>
    </row>
    <row r="24" spans="1:15" x14ac:dyDescent="0.2">
      <c r="A24" t="s">
        <v>10</v>
      </c>
      <c r="B24">
        <v>3357</v>
      </c>
      <c r="K24" t="s">
        <v>83</v>
      </c>
      <c r="L24" s="8" t="str">
        <f>A11</f>
        <v>A3</v>
      </c>
      <c r="M24" s="8">
        <f>B11</f>
        <v>3470</v>
      </c>
      <c r="N24" s="8">
        <f t="shared" si="1"/>
        <v>3.954620504979782E-2</v>
      </c>
      <c r="O24" s="8">
        <f t="shared" si="2"/>
        <v>1.5818482019919129</v>
      </c>
    </row>
    <row r="25" spans="1:15" x14ac:dyDescent="0.2">
      <c r="A25" t="s">
        <v>18</v>
      </c>
      <c r="B25">
        <v>13069</v>
      </c>
      <c r="K25" t="s">
        <v>84</v>
      </c>
      <c r="L25" s="8" t="str">
        <f>A12</f>
        <v>A4</v>
      </c>
      <c r="M25" s="8">
        <f>B12</f>
        <v>3408</v>
      </c>
      <c r="N25" s="8">
        <f t="shared" si="1"/>
        <v>1.1684106037440264E-2</v>
      </c>
      <c r="O25" s="8">
        <f t="shared" si="2"/>
        <v>0.46736424149761058</v>
      </c>
    </row>
    <row r="26" spans="1:15" x14ac:dyDescent="0.2">
      <c r="A26" t="s">
        <v>26</v>
      </c>
      <c r="B26">
        <v>27950</v>
      </c>
      <c r="K26" t="s">
        <v>87</v>
      </c>
      <c r="L26" s="8" t="str">
        <f>A24</f>
        <v>B4</v>
      </c>
      <c r="M26" s="8">
        <f>B24</f>
        <v>3357</v>
      </c>
      <c r="N26" s="8">
        <f t="shared" si="1"/>
        <v>-1.1234717343692562E-2</v>
      </c>
      <c r="O26" s="8">
        <f t="shared" si="2"/>
        <v>-0.44938869374770252</v>
      </c>
    </row>
    <row r="27" spans="1:15" x14ac:dyDescent="0.2">
      <c r="A27" t="s">
        <v>35</v>
      </c>
      <c r="B27">
        <v>3793</v>
      </c>
      <c r="K27" t="s">
        <v>90</v>
      </c>
      <c r="L27" s="8" t="str">
        <f>A36</f>
        <v>C4</v>
      </c>
      <c r="M27" s="8">
        <f>B36</f>
        <v>3250</v>
      </c>
      <c r="N27" s="8">
        <f t="shared" si="1"/>
        <v>-5.9319307574696729E-2</v>
      </c>
      <c r="O27" s="8">
        <f t="shared" si="2"/>
        <v>-2.3727723029878693</v>
      </c>
    </row>
    <row r="28" spans="1:15" x14ac:dyDescent="0.2">
      <c r="A28" t="s">
        <v>42</v>
      </c>
      <c r="B28">
        <v>8202</v>
      </c>
      <c r="K28" t="s">
        <v>93</v>
      </c>
      <c r="L28" s="8" t="str">
        <f>A48</f>
        <v>D4</v>
      </c>
      <c r="M28" s="8">
        <f>B48</f>
        <v>3257</v>
      </c>
      <c r="N28" s="8">
        <f t="shared" si="1"/>
        <v>-5.6173586718462808E-2</v>
      </c>
      <c r="O28" s="8">
        <f t="shared" si="2"/>
        <v>-2.2469434687385124</v>
      </c>
    </row>
    <row r="29" spans="1:15" x14ac:dyDescent="0.2">
      <c r="A29" t="s">
        <v>50</v>
      </c>
      <c r="B29">
        <v>4384</v>
      </c>
      <c r="K29" t="s">
        <v>96</v>
      </c>
      <c r="L29" s="8" t="str">
        <f>A60</f>
        <v>E4</v>
      </c>
      <c r="M29" s="8">
        <f>B60</f>
        <v>3289</v>
      </c>
      <c r="N29" s="8">
        <f t="shared" si="1"/>
        <v>-4.1793148518536334E-2</v>
      </c>
      <c r="O29" s="8">
        <f t="shared" si="2"/>
        <v>-1.6717259407414533</v>
      </c>
    </row>
    <row r="30" spans="1:15" x14ac:dyDescent="0.2">
      <c r="A30" t="s">
        <v>58</v>
      </c>
      <c r="B30">
        <v>3677</v>
      </c>
      <c r="K30" t="s">
        <v>99</v>
      </c>
      <c r="L30" s="8" t="str">
        <f>A72</f>
        <v>F4</v>
      </c>
      <c r="M30" s="8">
        <f>B72</f>
        <v>3294</v>
      </c>
      <c r="N30" s="8">
        <f t="shared" si="1"/>
        <v>-3.954620504979782E-2</v>
      </c>
      <c r="O30" s="8">
        <f t="shared" si="2"/>
        <v>-1.5818482019919129</v>
      </c>
    </row>
    <row r="31" spans="1:15" x14ac:dyDescent="0.2">
      <c r="A31" t="s">
        <v>66</v>
      </c>
      <c r="B31">
        <v>24118</v>
      </c>
      <c r="K31" t="s">
        <v>102</v>
      </c>
      <c r="L31" s="8" t="str">
        <f>A84</f>
        <v>G4</v>
      </c>
      <c r="M31" s="8">
        <f>B84</f>
        <v>3241</v>
      </c>
      <c r="N31" s="8">
        <f t="shared" si="1"/>
        <v>-6.3363805818426044E-2</v>
      </c>
      <c r="O31" s="8">
        <f t="shared" si="2"/>
        <v>-2.5345522327370418</v>
      </c>
    </row>
    <row r="32" spans="1:15" x14ac:dyDescent="0.2">
      <c r="A32" t="s">
        <v>74</v>
      </c>
      <c r="B32">
        <v>6122</v>
      </c>
      <c r="K32" t="s">
        <v>105</v>
      </c>
      <c r="L32" t="str">
        <f>A96</f>
        <v>H4</v>
      </c>
      <c r="M32">
        <f>B96</f>
        <v>3255</v>
      </c>
      <c r="N32" s="8">
        <f t="shared" si="1"/>
        <v>-5.7072364105958215E-2</v>
      </c>
      <c r="O32" s="8">
        <f t="shared" si="2"/>
        <v>-2.2828945642383287</v>
      </c>
    </row>
    <row r="33" spans="1:15" x14ac:dyDescent="0.2">
      <c r="A33" t="s">
        <v>88</v>
      </c>
      <c r="B33">
        <v>20607</v>
      </c>
      <c r="K33" t="s">
        <v>16</v>
      </c>
      <c r="L33" t="str">
        <f>A97</f>
        <v>H5</v>
      </c>
      <c r="M33">
        <f>B97</f>
        <v>3238</v>
      </c>
      <c r="N33" s="8">
        <f t="shared" si="1"/>
        <v>-6.4711971899669152E-2</v>
      </c>
      <c r="O33" s="8">
        <f t="shared" si="2"/>
        <v>-2.5884788759867661</v>
      </c>
    </row>
    <row r="34" spans="1:15" x14ac:dyDescent="0.2">
      <c r="A34" t="s">
        <v>89</v>
      </c>
      <c r="B34">
        <v>4153</v>
      </c>
      <c r="K34" t="s">
        <v>15</v>
      </c>
      <c r="L34" t="str">
        <f>A85</f>
        <v>G5</v>
      </c>
      <c r="M34">
        <f>B85</f>
        <v>3272</v>
      </c>
      <c r="N34" s="8">
        <f t="shared" si="1"/>
        <v>-4.9432756312247271E-2</v>
      </c>
      <c r="O34" s="8">
        <f t="shared" si="2"/>
        <v>-1.9773102524898909</v>
      </c>
    </row>
    <row r="35" spans="1:15" x14ac:dyDescent="0.2">
      <c r="A35" t="s">
        <v>90</v>
      </c>
      <c r="B35">
        <v>3864</v>
      </c>
      <c r="K35" t="s">
        <v>14</v>
      </c>
      <c r="L35" t="str">
        <f>A73</f>
        <v>F5</v>
      </c>
      <c r="M35">
        <f>B73</f>
        <v>3474</v>
      </c>
      <c r="N35" s="8">
        <f t="shared" si="1"/>
        <v>4.1343759824788627E-2</v>
      </c>
      <c r="O35" s="8">
        <f t="shared" si="2"/>
        <v>1.6537503929915451</v>
      </c>
    </row>
    <row r="36" spans="1:15" x14ac:dyDescent="0.2">
      <c r="A36" t="s">
        <v>11</v>
      </c>
      <c r="B36">
        <v>3250</v>
      </c>
      <c r="K36" t="s">
        <v>13</v>
      </c>
      <c r="L36" t="str">
        <f>A61</f>
        <v>E5</v>
      </c>
      <c r="M36">
        <f>B61</f>
        <v>4169</v>
      </c>
      <c r="N36" s="8">
        <f t="shared" si="1"/>
        <v>0.35366890197944184</v>
      </c>
      <c r="O36" s="8">
        <f t="shared" si="2"/>
        <v>14.146756079177674</v>
      </c>
    </row>
    <row r="37" spans="1:15" x14ac:dyDescent="0.2">
      <c r="A37" t="s">
        <v>19</v>
      </c>
      <c r="B37">
        <v>8061</v>
      </c>
      <c r="K37" t="s">
        <v>12</v>
      </c>
      <c r="L37" t="str">
        <f>A49</f>
        <v>D5</v>
      </c>
      <c r="M37">
        <f>B49</f>
        <v>5403</v>
      </c>
      <c r="N37" s="8">
        <f t="shared" si="1"/>
        <v>0.90821455006410667</v>
      </c>
      <c r="O37" s="8">
        <f t="shared" si="2"/>
        <v>36.328582002564268</v>
      </c>
    </row>
    <row r="38" spans="1:15" x14ac:dyDescent="0.2">
      <c r="A38" t="s">
        <v>27</v>
      </c>
      <c r="B38">
        <v>16098</v>
      </c>
      <c r="K38" t="s">
        <v>11</v>
      </c>
      <c r="L38" t="str">
        <f>A37</f>
        <v>C5</v>
      </c>
      <c r="M38">
        <f>B37</f>
        <v>8061</v>
      </c>
      <c r="N38" s="8">
        <f t="shared" si="1"/>
        <v>2.1026896980454999</v>
      </c>
      <c r="O38" s="8">
        <f t="shared" si="2"/>
        <v>84.107587921819999</v>
      </c>
    </row>
    <row r="39" spans="1:15" x14ac:dyDescent="0.2">
      <c r="A39" t="s">
        <v>36</v>
      </c>
      <c r="B39">
        <v>3372</v>
      </c>
      <c r="K39" t="s">
        <v>10</v>
      </c>
      <c r="L39" t="str">
        <f>A25</f>
        <v>B5</v>
      </c>
      <c r="M39">
        <f>B25</f>
        <v>13069</v>
      </c>
      <c r="N39" s="8">
        <f t="shared" si="1"/>
        <v>4.3532282763339936</v>
      </c>
      <c r="O39" s="8">
        <f t="shared" si="2"/>
        <v>174.12913105335974</v>
      </c>
    </row>
    <row r="40" spans="1:15" x14ac:dyDescent="0.2">
      <c r="A40" t="s">
        <v>43</v>
      </c>
      <c r="B40">
        <v>14598</v>
      </c>
      <c r="K40" t="s">
        <v>9</v>
      </c>
      <c r="L40" t="str">
        <f>A13</f>
        <v>A5</v>
      </c>
      <c r="M40">
        <f>B13</f>
        <v>27037</v>
      </c>
      <c r="N40" s="8">
        <f t="shared" si="1"/>
        <v>10.630289550601903</v>
      </c>
      <c r="O40" s="8">
        <f t="shared" si="2"/>
        <v>425.21158202407611</v>
      </c>
    </row>
    <row r="41" spans="1:15" x14ac:dyDescent="0.2">
      <c r="A41" t="s">
        <v>51</v>
      </c>
      <c r="B41">
        <v>4499</v>
      </c>
      <c r="K41" t="s">
        <v>17</v>
      </c>
      <c r="L41" t="str">
        <f>A14</f>
        <v>A6</v>
      </c>
      <c r="M41">
        <f>B14</f>
        <v>35814</v>
      </c>
      <c r="N41" s="8">
        <f t="shared" si="1"/>
        <v>14.574574115625486</v>
      </c>
      <c r="O41" s="8">
        <f t="shared" si="2"/>
        <v>582.98296462501946</v>
      </c>
    </row>
    <row r="42" spans="1:15" x14ac:dyDescent="0.2">
      <c r="A42" t="s">
        <v>59</v>
      </c>
      <c r="B42">
        <v>3247</v>
      </c>
      <c r="K42" t="s">
        <v>18</v>
      </c>
      <c r="L42" t="str">
        <f>A26</f>
        <v>B6</v>
      </c>
      <c r="M42">
        <f>B26</f>
        <v>27950</v>
      </c>
      <c r="N42" s="8">
        <f t="shared" si="1"/>
        <v>11.040581427993555</v>
      </c>
      <c r="O42" s="8">
        <f t="shared" si="2"/>
        <v>441.62325711974222</v>
      </c>
    </row>
    <row r="43" spans="1:15" x14ac:dyDescent="0.2">
      <c r="A43" t="s">
        <v>67</v>
      </c>
      <c r="B43">
        <v>40947</v>
      </c>
      <c r="K43" t="s">
        <v>19</v>
      </c>
      <c r="L43" t="str">
        <f>A38</f>
        <v>C6</v>
      </c>
      <c r="M43">
        <f>B38</f>
        <v>16098</v>
      </c>
      <c r="N43" s="8">
        <f t="shared" si="1"/>
        <v>5.7144266296957849</v>
      </c>
      <c r="O43" s="8">
        <f t="shared" si="2"/>
        <v>228.57706518783141</v>
      </c>
    </row>
    <row r="44" spans="1:15" x14ac:dyDescent="0.2">
      <c r="A44" t="s">
        <v>75</v>
      </c>
      <c r="B44">
        <v>4899</v>
      </c>
      <c r="K44" t="s">
        <v>20</v>
      </c>
      <c r="L44" t="str">
        <f>A50</f>
        <v>D6</v>
      </c>
      <c r="M44">
        <f>B50</f>
        <v>9620</v>
      </c>
      <c r="N44" s="8">
        <f t="shared" si="1"/>
        <v>2.8032866715981681</v>
      </c>
      <c r="O44" s="8">
        <f t="shared" si="2"/>
        <v>112.13146686392673</v>
      </c>
    </row>
    <row r="45" spans="1:15" x14ac:dyDescent="0.2">
      <c r="A45" t="s">
        <v>91</v>
      </c>
      <c r="B45">
        <v>7603</v>
      </c>
      <c r="K45" t="s">
        <v>21</v>
      </c>
      <c r="L45" t="str">
        <f>A62</f>
        <v>E6</v>
      </c>
      <c r="M45">
        <f>B62</f>
        <v>5918</v>
      </c>
      <c r="N45" s="8">
        <f t="shared" si="1"/>
        <v>1.1396497273441735</v>
      </c>
      <c r="O45" s="8">
        <f t="shared" si="2"/>
        <v>45.585989093766941</v>
      </c>
    </row>
    <row r="46" spans="1:15" x14ac:dyDescent="0.2">
      <c r="A46" t="s">
        <v>92</v>
      </c>
      <c r="B46">
        <v>5798</v>
      </c>
      <c r="K46" t="s">
        <v>22</v>
      </c>
      <c r="L46" t="str">
        <f>A74</f>
        <v>F6</v>
      </c>
      <c r="M46">
        <f>B74</f>
        <v>4944</v>
      </c>
      <c r="N46" s="8">
        <f t="shared" si="1"/>
        <v>0.70194513963391125</v>
      </c>
      <c r="O46" s="8">
        <f t="shared" si="2"/>
        <v>28.077805585356451</v>
      </c>
    </row>
    <row r="47" spans="1:15" x14ac:dyDescent="0.2">
      <c r="A47" t="s">
        <v>93</v>
      </c>
      <c r="B47">
        <v>3945</v>
      </c>
      <c r="K47" t="s">
        <v>23</v>
      </c>
      <c r="L47" t="str">
        <f>A86</f>
        <v>G6</v>
      </c>
      <c r="M47">
        <f>B86</f>
        <v>4233</v>
      </c>
      <c r="N47" s="8">
        <f t="shared" si="1"/>
        <v>0.38242977837929482</v>
      </c>
      <c r="O47" s="8">
        <f t="shared" si="2"/>
        <v>15.297191135171794</v>
      </c>
    </row>
    <row r="48" spans="1:15" x14ac:dyDescent="0.2">
      <c r="A48" t="s">
        <v>12</v>
      </c>
      <c r="B48">
        <v>3257</v>
      </c>
      <c r="K48" t="s">
        <v>24</v>
      </c>
      <c r="L48" t="str">
        <f>A98</f>
        <v>H6</v>
      </c>
      <c r="M48">
        <f>B98</f>
        <v>3822</v>
      </c>
      <c r="N48" s="8">
        <f t="shared" si="1"/>
        <v>0.19773102524898908</v>
      </c>
      <c r="O48" s="8">
        <f t="shared" si="2"/>
        <v>7.9092410099595636</v>
      </c>
    </row>
    <row r="49" spans="1:15" x14ac:dyDescent="0.2">
      <c r="A49" t="s">
        <v>20</v>
      </c>
      <c r="B49">
        <v>5403</v>
      </c>
      <c r="K49" t="s">
        <v>33</v>
      </c>
      <c r="L49" t="str">
        <f>A99</f>
        <v>H7</v>
      </c>
      <c r="M49">
        <f>B99</f>
        <v>3688</v>
      </c>
      <c r="N49" s="8">
        <f t="shared" si="1"/>
        <v>0.13751294028679695</v>
      </c>
      <c r="O49" s="8">
        <f t="shared" si="2"/>
        <v>5.5005176114718779</v>
      </c>
    </row>
    <row r="50" spans="1:15" x14ac:dyDescent="0.2">
      <c r="A50" t="s">
        <v>28</v>
      </c>
      <c r="B50">
        <v>9620</v>
      </c>
      <c r="K50" t="s">
        <v>31</v>
      </c>
      <c r="L50" t="str">
        <f>A87</f>
        <v>G7</v>
      </c>
      <c r="M50">
        <f>B87</f>
        <v>3694</v>
      </c>
      <c r="N50" s="8">
        <f t="shared" si="1"/>
        <v>0.14020927244928316</v>
      </c>
      <c r="O50" s="8">
        <f t="shared" si="2"/>
        <v>5.6083708979713265</v>
      </c>
    </row>
    <row r="51" spans="1:15" x14ac:dyDescent="0.2">
      <c r="A51" t="s">
        <v>37</v>
      </c>
      <c r="B51">
        <v>3292</v>
      </c>
      <c r="K51" t="s">
        <v>32</v>
      </c>
      <c r="L51" t="str">
        <f>A75</f>
        <v>F7</v>
      </c>
      <c r="M51">
        <f>B75</f>
        <v>3609</v>
      </c>
      <c r="N51" s="8">
        <f t="shared" si="1"/>
        <v>0.10201123348072846</v>
      </c>
      <c r="O51" s="8">
        <f t="shared" si="2"/>
        <v>4.0804493392291388</v>
      </c>
    </row>
    <row r="52" spans="1:15" x14ac:dyDescent="0.2">
      <c r="A52" t="s">
        <v>44</v>
      </c>
      <c r="B52">
        <v>26442</v>
      </c>
      <c r="K52" t="s">
        <v>29</v>
      </c>
      <c r="L52" t="str">
        <f>A63</f>
        <v>E7</v>
      </c>
      <c r="M52">
        <f>B63</f>
        <v>3378</v>
      </c>
      <c r="N52" s="8">
        <f t="shared" si="1"/>
        <v>-1.7975547749908098E-3</v>
      </c>
      <c r="O52" s="8">
        <f t="shared" si="2"/>
        <v>-7.1902190999632395E-2</v>
      </c>
    </row>
    <row r="53" spans="1:15" x14ac:dyDescent="0.2">
      <c r="A53" t="s">
        <v>52</v>
      </c>
      <c r="B53">
        <v>5019</v>
      </c>
      <c r="K53" t="s">
        <v>28</v>
      </c>
      <c r="L53" t="str">
        <f>A51</f>
        <v>D7</v>
      </c>
      <c r="M53">
        <f>B51</f>
        <v>3292</v>
      </c>
      <c r="N53" s="8">
        <f t="shared" si="1"/>
        <v>-4.0444982437293227E-2</v>
      </c>
      <c r="O53" s="8">
        <f t="shared" si="2"/>
        <v>-1.617799297491729</v>
      </c>
    </row>
    <row r="54" spans="1:15" x14ac:dyDescent="0.2">
      <c r="A54" t="s">
        <v>60</v>
      </c>
      <c r="B54">
        <v>3304</v>
      </c>
      <c r="K54" t="s">
        <v>27</v>
      </c>
      <c r="L54" s="8" t="str">
        <f>A39</f>
        <v>C7</v>
      </c>
      <c r="M54" s="8">
        <f>B39</f>
        <v>3372</v>
      </c>
      <c r="N54" s="8">
        <f t="shared" si="1"/>
        <v>-4.4938869374770247E-3</v>
      </c>
      <c r="O54" s="8">
        <f t="shared" si="2"/>
        <v>-0.179755477499081</v>
      </c>
    </row>
    <row r="55" spans="1:15" x14ac:dyDescent="0.2">
      <c r="A55" t="s">
        <v>68</v>
      </c>
      <c r="B55">
        <v>48118</v>
      </c>
      <c r="K55" t="s">
        <v>26</v>
      </c>
      <c r="L55" s="8" t="str">
        <f>A27</f>
        <v>B7</v>
      </c>
      <c r="M55" s="8">
        <f>B27</f>
        <v>3793</v>
      </c>
      <c r="N55" s="8">
        <f t="shared" si="1"/>
        <v>0.18469875313030573</v>
      </c>
      <c r="O55" s="8">
        <f t="shared" si="2"/>
        <v>7.387950125212229</v>
      </c>
    </row>
    <row r="56" spans="1:15" x14ac:dyDescent="0.2">
      <c r="A56" t="s">
        <v>76</v>
      </c>
      <c r="B56">
        <v>4472</v>
      </c>
      <c r="K56" t="s">
        <v>25</v>
      </c>
      <c r="L56" s="8" t="str">
        <f>A15</f>
        <v>A7</v>
      </c>
      <c r="M56" s="8">
        <f>B15</f>
        <v>4938</v>
      </c>
      <c r="N56" s="8">
        <f t="shared" si="1"/>
        <v>0.69924880747142504</v>
      </c>
      <c r="O56" s="8">
        <f t="shared" si="2"/>
        <v>27.969952298857002</v>
      </c>
    </row>
    <row r="57" spans="1:15" x14ac:dyDescent="0.2">
      <c r="A57" t="s">
        <v>94</v>
      </c>
      <c r="B57">
        <v>4391</v>
      </c>
      <c r="K57" t="s">
        <v>34</v>
      </c>
      <c r="L57" s="8" t="str">
        <f>A16</f>
        <v>A8</v>
      </c>
      <c r="M57" s="8">
        <f>B16</f>
        <v>5692</v>
      </c>
      <c r="N57" s="8">
        <f t="shared" si="1"/>
        <v>1.0380878825571926</v>
      </c>
      <c r="O57" s="8">
        <f t="shared" si="2"/>
        <v>41.523515302287706</v>
      </c>
    </row>
    <row r="58" spans="1:15" x14ac:dyDescent="0.2">
      <c r="A58" t="s">
        <v>95</v>
      </c>
      <c r="B58">
        <v>7236</v>
      </c>
      <c r="K58" t="s">
        <v>35</v>
      </c>
      <c r="L58" s="8" t="str">
        <f>A28</f>
        <v>B8</v>
      </c>
      <c r="M58" s="8">
        <f>B28</f>
        <v>8202</v>
      </c>
      <c r="N58" s="8">
        <f t="shared" si="1"/>
        <v>2.1660535038639259</v>
      </c>
      <c r="O58" s="8">
        <f t="shared" si="2"/>
        <v>86.64214015455704</v>
      </c>
    </row>
    <row r="59" spans="1:15" x14ac:dyDescent="0.2">
      <c r="A59" t="s">
        <v>96</v>
      </c>
      <c r="B59">
        <v>4587</v>
      </c>
      <c r="K59" t="s">
        <v>36</v>
      </c>
      <c r="L59" s="8" t="str">
        <f>A40</f>
        <v>C8</v>
      </c>
      <c r="M59" s="8">
        <f>B40</f>
        <v>14598</v>
      </c>
      <c r="N59" s="8">
        <f t="shared" si="1"/>
        <v>5.0403435890742312</v>
      </c>
      <c r="O59" s="8">
        <f t="shared" si="2"/>
        <v>201.61374356296926</v>
      </c>
    </row>
    <row r="60" spans="1:15" x14ac:dyDescent="0.2">
      <c r="A60" t="s">
        <v>13</v>
      </c>
      <c r="B60">
        <v>3289</v>
      </c>
      <c r="K60" t="s">
        <v>37</v>
      </c>
      <c r="L60" s="8" t="str">
        <f>A52</f>
        <v>D8</v>
      </c>
      <c r="M60" s="8">
        <f>B52</f>
        <v>26442</v>
      </c>
      <c r="N60" s="8">
        <f t="shared" si="1"/>
        <v>10.362903277822019</v>
      </c>
      <c r="O60" s="8">
        <f t="shared" si="2"/>
        <v>414.51613111288077</v>
      </c>
    </row>
    <row r="61" spans="1:15" x14ac:dyDescent="0.2">
      <c r="A61" t="s">
        <v>21</v>
      </c>
      <c r="B61">
        <v>4169</v>
      </c>
      <c r="K61" t="s">
        <v>38</v>
      </c>
      <c r="L61" s="8" t="str">
        <f>A64</f>
        <v>E8</v>
      </c>
      <c r="M61" s="8">
        <f>B64</f>
        <v>30806</v>
      </c>
      <c r="N61" s="8">
        <f t="shared" si="1"/>
        <v>12.324035537336993</v>
      </c>
      <c r="O61" s="8">
        <f t="shared" si="2"/>
        <v>492.96142149347975</v>
      </c>
    </row>
    <row r="62" spans="1:15" x14ac:dyDescent="0.2">
      <c r="A62" t="s">
        <v>29</v>
      </c>
      <c r="B62">
        <v>5918</v>
      </c>
      <c r="K62" t="s">
        <v>30</v>
      </c>
      <c r="L62" s="8" t="str">
        <f>A76</f>
        <v>F8</v>
      </c>
      <c r="M62" s="8">
        <f>B76</f>
        <v>49823</v>
      </c>
      <c r="N62" s="8">
        <f t="shared" si="1"/>
        <v>20.87006032633705</v>
      </c>
      <c r="O62" s="8">
        <f t="shared" si="2"/>
        <v>834.80241305348204</v>
      </c>
    </row>
    <row r="63" spans="1:15" x14ac:dyDescent="0.2">
      <c r="A63" t="s">
        <v>38</v>
      </c>
      <c r="B63">
        <v>3378</v>
      </c>
      <c r="K63" t="s">
        <v>39</v>
      </c>
      <c r="L63" s="8" t="str">
        <f>A88</f>
        <v>G8</v>
      </c>
      <c r="M63" s="8">
        <f>B88</f>
        <v>50958</v>
      </c>
      <c r="N63" s="8">
        <f t="shared" si="1"/>
        <v>21.380116493740694</v>
      </c>
      <c r="O63" s="8">
        <f t="shared" si="2"/>
        <v>855.20465974962781</v>
      </c>
    </row>
    <row r="64" spans="1:15" x14ac:dyDescent="0.2">
      <c r="A64" t="s">
        <v>45</v>
      </c>
      <c r="B64">
        <v>30806</v>
      </c>
      <c r="K64" t="s">
        <v>40</v>
      </c>
      <c r="L64" s="8" t="str">
        <f>A100</f>
        <v>H8</v>
      </c>
      <c r="M64" s="8">
        <f>B100</f>
        <v>47430</v>
      </c>
      <c r="N64" s="8">
        <f t="shared" si="1"/>
        <v>19.7946731821988</v>
      </c>
      <c r="O64" s="8">
        <f t="shared" si="2"/>
        <v>791.78692728795204</v>
      </c>
    </row>
    <row r="65" spans="1:15" x14ac:dyDescent="0.2">
      <c r="A65" t="s">
        <v>53</v>
      </c>
      <c r="B65">
        <v>6335</v>
      </c>
      <c r="K65" t="s">
        <v>48</v>
      </c>
      <c r="L65" s="8" t="str">
        <f>A101</f>
        <v>H9</v>
      </c>
      <c r="M65" s="8">
        <f>B101</f>
        <v>33502</v>
      </c>
      <c r="N65" s="8">
        <f t="shared" si="1"/>
        <v>13.535587455680799</v>
      </c>
      <c r="O65" s="8">
        <f t="shared" si="2"/>
        <v>541.42349822723202</v>
      </c>
    </row>
    <row r="66" spans="1:15" x14ac:dyDescent="0.2">
      <c r="A66" t="s">
        <v>61</v>
      </c>
      <c r="B66">
        <v>3287</v>
      </c>
      <c r="K66" t="s">
        <v>47</v>
      </c>
      <c r="L66" s="8" t="str">
        <f>A89</f>
        <v>G9</v>
      </c>
      <c r="M66" s="8">
        <f>B89</f>
        <v>14064</v>
      </c>
      <c r="N66" s="8">
        <f t="shared" si="1"/>
        <v>4.8003700266129581</v>
      </c>
      <c r="O66" s="8">
        <f t="shared" si="2"/>
        <v>192.01480106451834</v>
      </c>
    </row>
    <row r="67" spans="1:15" x14ac:dyDescent="0.2">
      <c r="A67" t="s">
        <v>69</v>
      </c>
      <c r="B67">
        <v>39553</v>
      </c>
      <c r="K67" t="s">
        <v>46</v>
      </c>
      <c r="L67" s="8" t="str">
        <f>A77</f>
        <v>F9</v>
      </c>
      <c r="M67" s="8">
        <f>B77</f>
        <v>8468</v>
      </c>
      <c r="N67" s="8">
        <f t="shared" si="1"/>
        <v>2.2855908964008149</v>
      </c>
      <c r="O67" s="8">
        <f t="shared" si="2"/>
        <v>91.423635856032604</v>
      </c>
    </row>
    <row r="68" spans="1:15" x14ac:dyDescent="0.2">
      <c r="A68" t="s">
        <v>77</v>
      </c>
      <c r="B68">
        <v>4528</v>
      </c>
      <c r="K68" t="s">
        <v>45</v>
      </c>
      <c r="L68" s="8" t="str">
        <f>A65</f>
        <v>E9</v>
      </c>
      <c r="M68" s="8">
        <f>B65</f>
        <v>6335</v>
      </c>
      <c r="N68" s="8">
        <f t="shared" si="1"/>
        <v>1.3270448126369654</v>
      </c>
      <c r="O68" s="8">
        <f t="shared" si="2"/>
        <v>53.081792505478617</v>
      </c>
    </row>
    <row r="69" spans="1:15" x14ac:dyDescent="0.2">
      <c r="A69" t="s">
        <v>97</v>
      </c>
      <c r="B69">
        <v>3642</v>
      </c>
      <c r="K69" t="s">
        <v>44</v>
      </c>
      <c r="L69" s="8" t="str">
        <f>A53</f>
        <v>D9</v>
      </c>
      <c r="M69" s="8">
        <f>B53</f>
        <v>5019</v>
      </c>
      <c r="N69" s="8">
        <f t="shared" si="1"/>
        <v>0.73564929166498894</v>
      </c>
      <c r="O69" s="8">
        <f t="shared" si="2"/>
        <v>29.425971666599558</v>
      </c>
    </row>
    <row r="70" spans="1:15" x14ac:dyDescent="0.2">
      <c r="A70" t="s">
        <v>98</v>
      </c>
      <c r="B70">
        <v>16241</v>
      </c>
      <c r="K70" t="s">
        <v>43</v>
      </c>
      <c r="L70" s="8" t="str">
        <f>A41</f>
        <v>C9</v>
      </c>
      <c r="M70" s="8">
        <f>B41</f>
        <v>4499</v>
      </c>
      <c r="N70" s="8">
        <f t="shared" si="1"/>
        <v>0.5019671709161837</v>
      </c>
      <c r="O70" s="8">
        <f t="shared" si="2"/>
        <v>20.07868683664735</v>
      </c>
    </row>
    <row r="71" spans="1:15" x14ac:dyDescent="0.2">
      <c r="A71" t="s">
        <v>99</v>
      </c>
      <c r="B71">
        <v>6041</v>
      </c>
      <c r="K71" t="s">
        <v>42</v>
      </c>
      <c r="L71" s="8" t="str">
        <f>A29</f>
        <v>B9</v>
      </c>
      <c r="M71" s="8">
        <f>B29</f>
        <v>4384</v>
      </c>
      <c r="N71" s="8">
        <f t="shared" si="1"/>
        <v>0.4502874711351979</v>
      </c>
      <c r="O71" s="8">
        <f t="shared" si="2"/>
        <v>18.011498845407917</v>
      </c>
    </row>
    <row r="72" spans="1:15" x14ac:dyDescent="0.2">
      <c r="A72" t="s">
        <v>14</v>
      </c>
      <c r="B72">
        <v>3294</v>
      </c>
      <c r="K72" t="s">
        <v>41</v>
      </c>
      <c r="L72" s="8" t="str">
        <f>A17</f>
        <v>A9</v>
      </c>
      <c r="M72" s="8">
        <f>B17</f>
        <v>4196</v>
      </c>
      <c r="N72" s="8">
        <f t="shared" si="1"/>
        <v>0.36580239671062981</v>
      </c>
      <c r="O72" s="8">
        <f t="shared" si="2"/>
        <v>14.632095868425193</v>
      </c>
    </row>
    <row r="73" spans="1:15" x14ac:dyDescent="0.2">
      <c r="A73" t="s">
        <v>22</v>
      </c>
      <c r="B73">
        <v>3474</v>
      </c>
      <c r="K73" t="s">
        <v>49</v>
      </c>
      <c r="L73" s="8" t="str">
        <f>A18</f>
        <v>A10</v>
      </c>
      <c r="M73" s="8">
        <f>B18</f>
        <v>3866</v>
      </c>
      <c r="N73" s="8">
        <f t="shared" si="1"/>
        <v>0.217504127773888</v>
      </c>
      <c r="O73" s="8">
        <f t="shared" si="2"/>
        <v>8.7001651109555205</v>
      </c>
    </row>
    <row r="74" spans="1:15" x14ac:dyDescent="0.2">
      <c r="A74" t="s">
        <v>32</v>
      </c>
      <c r="B74">
        <v>4944</v>
      </c>
      <c r="K74" t="s">
        <v>50</v>
      </c>
      <c r="L74" s="8" t="str">
        <f>A30</f>
        <v>B10</v>
      </c>
      <c r="M74" s="8">
        <f>B30</f>
        <v>3677</v>
      </c>
      <c r="N74" s="8">
        <f t="shared" ref="N74:N96" si="4">(M74-I$15)/I$16</f>
        <v>0.13256966465557224</v>
      </c>
      <c r="O74" s="8">
        <f t="shared" ref="O74:O96" si="5">N74*40</f>
        <v>5.30278658622289</v>
      </c>
    </row>
    <row r="75" spans="1:15" x14ac:dyDescent="0.2">
      <c r="A75" t="s">
        <v>30</v>
      </c>
      <c r="B75">
        <v>3609</v>
      </c>
      <c r="K75" t="s">
        <v>51</v>
      </c>
      <c r="L75" s="8" t="str">
        <f>A42</f>
        <v>C10</v>
      </c>
      <c r="M75" s="8">
        <f>B42</f>
        <v>3247</v>
      </c>
      <c r="N75" s="8">
        <f t="shared" si="4"/>
        <v>-6.0667473655939837E-2</v>
      </c>
      <c r="O75" s="8">
        <f t="shared" si="5"/>
        <v>-2.4266989462375936</v>
      </c>
    </row>
    <row r="76" spans="1:15" x14ac:dyDescent="0.2">
      <c r="A76" t="s">
        <v>46</v>
      </c>
      <c r="B76">
        <v>49823</v>
      </c>
      <c r="K76" t="s">
        <v>52</v>
      </c>
      <c r="L76" t="str">
        <f>A54</f>
        <v>D10</v>
      </c>
      <c r="M76">
        <f>B54</f>
        <v>3304</v>
      </c>
      <c r="N76" s="8">
        <f t="shared" si="4"/>
        <v>-3.5052318112320791E-2</v>
      </c>
      <c r="O76" s="8">
        <f t="shared" si="5"/>
        <v>-1.4020927244928316</v>
      </c>
    </row>
    <row r="77" spans="1:15" x14ac:dyDescent="0.2">
      <c r="A77" t="s">
        <v>54</v>
      </c>
      <c r="B77">
        <v>8468</v>
      </c>
      <c r="K77" t="s">
        <v>53</v>
      </c>
      <c r="L77" t="str">
        <f>A66</f>
        <v>E10</v>
      </c>
      <c r="M77">
        <f>B66</f>
        <v>3287</v>
      </c>
      <c r="N77" s="8">
        <f t="shared" si="4"/>
        <v>-4.2691925906031734E-2</v>
      </c>
      <c r="O77" s="8">
        <f t="shared" si="5"/>
        <v>-1.7076770362412694</v>
      </c>
    </row>
    <row r="78" spans="1:15" x14ac:dyDescent="0.2">
      <c r="A78" t="s">
        <v>62</v>
      </c>
      <c r="B78">
        <v>3424</v>
      </c>
      <c r="K78" t="s">
        <v>54</v>
      </c>
      <c r="L78" t="str">
        <f>A78</f>
        <v>F10</v>
      </c>
      <c r="M78">
        <f>B78</f>
        <v>3424</v>
      </c>
      <c r="N78" s="8">
        <f t="shared" si="4"/>
        <v>1.8874325137403506E-2</v>
      </c>
      <c r="O78" s="8">
        <f t="shared" si="5"/>
        <v>0.75497300549614021</v>
      </c>
    </row>
    <row r="79" spans="1:15" x14ac:dyDescent="0.2">
      <c r="A79" t="s">
        <v>70</v>
      </c>
      <c r="B79">
        <v>19281</v>
      </c>
      <c r="K79" t="s">
        <v>55</v>
      </c>
      <c r="L79" t="str">
        <f>A90</f>
        <v>G10</v>
      </c>
      <c r="M79">
        <f>B90</f>
        <v>3820</v>
      </c>
      <c r="N79" s="8">
        <f t="shared" si="4"/>
        <v>0.1968322478614937</v>
      </c>
      <c r="O79" s="8">
        <f t="shared" si="5"/>
        <v>7.8732899144597477</v>
      </c>
    </row>
    <row r="80" spans="1:15" x14ac:dyDescent="0.2">
      <c r="A80" t="s">
        <v>78</v>
      </c>
      <c r="B80">
        <v>4105</v>
      </c>
      <c r="K80" t="s">
        <v>56</v>
      </c>
      <c r="L80" t="str">
        <f>A102</f>
        <v>H10</v>
      </c>
      <c r="M80">
        <f>B102</f>
        <v>4995</v>
      </c>
      <c r="N80" s="8">
        <f t="shared" si="4"/>
        <v>0.72486396301504408</v>
      </c>
      <c r="O80" s="8">
        <f t="shared" si="5"/>
        <v>28.994558520601764</v>
      </c>
    </row>
    <row r="81" spans="1:15" x14ac:dyDescent="0.2">
      <c r="A81" t="s">
        <v>100</v>
      </c>
      <c r="B81">
        <v>3382</v>
      </c>
      <c r="K81" t="s">
        <v>64</v>
      </c>
      <c r="L81" t="str">
        <f>A103</f>
        <v>H11</v>
      </c>
      <c r="M81">
        <f>B103</f>
        <v>6827</v>
      </c>
      <c r="N81" s="8">
        <f t="shared" si="4"/>
        <v>1.548144049960835</v>
      </c>
      <c r="O81" s="8">
        <f t="shared" si="5"/>
        <v>61.925761998433401</v>
      </c>
    </row>
    <row r="82" spans="1:15" x14ac:dyDescent="0.2">
      <c r="A82" t="s">
        <v>101</v>
      </c>
      <c r="B82">
        <v>29366</v>
      </c>
      <c r="K82" t="s">
        <v>63</v>
      </c>
      <c r="L82" t="str">
        <f>A91</f>
        <v>G11</v>
      </c>
      <c r="M82">
        <f>B91</f>
        <v>12109</v>
      </c>
      <c r="N82" s="8">
        <f t="shared" si="4"/>
        <v>3.9218151303361997</v>
      </c>
      <c r="O82" s="8">
        <f t="shared" si="5"/>
        <v>156.872605213448</v>
      </c>
    </row>
    <row r="83" spans="1:15" x14ac:dyDescent="0.2">
      <c r="A83" t="s">
        <v>102</v>
      </c>
      <c r="B83">
        <v>11388</v>
      </c>
      <c r="K83" t="s">
        <v>62</v>
      </c>
      <c r="L83" t="str">
        <f>A79</f>
        <v>F11</v>
      </c>
      <c r="M83">
        <f>B79</f>
        <v>19281</v>
      </c>
      <c r="N83" s="8">
        <f t="shared" si="4"/>
        <v>7.1448308418947217</v>
      </c>
      <c r="O83" s="8">
        <f t="shared" si="5"/>
        <v>285.79323367578888</v>
      </c>
    </row>
    <row r="84" spans="1:15" x14ac:dyDescent="0.2">
      <c r="A84" t="s">
        <v>15</v>
      </c>
      <c r="B84">
        <v>3241</v>
      </c>
      <c r="K84" t="s">
        <v>61</v>
      </c>
      <c r="L84" t="str">
        <f>A67</f>
        <v>E11</v>
      </c>
      <c r="M84">
        <f>B67</f>
        <v>39553</v>
      </c>
      <c r="N84" s="8">
        <f t="shared" si="4"/>
        <v>16.254838441548145</v>
      </c>
      <c r="O84" s="8">
        <f t="shared" si="5"/>
        <v>650.1935376619258</v>
      </c>
    </row>
    <row r="85" spans="1:15" x14ac:dyDescent="0.2">
      <c r="A85" t="s">
        <v>23</v>
      </c>
      <c r="B85">
        <v>3272</v>
      </c>
      <c r="K85" t="s">
        <v>60</v>
      </c>
      <c r="L85" t="str">
        <f>A55</f>
        <v>D11</v>
      </c>
      <c r="M85">
        <f>B55</f>
        <v>48118</v>
      </c>
      <c r="N85" s="8">
        <f t="shared" si="4"/>
        <v>20.10385260349722</v>
      </c>
      <c r="O85" s="8">
        <f t="shared" si="5"/>
        <v>804.15410413988877</v>
      </c>
    </row>
    <row r="86" spans="1:15" x14ac:dyDescent="0.2">
      <c r="A86" t="s">
        <v>31</v>
      </c>
      <c r="B86">
        <v>4233</v>
      </c>
      <c r="K86" t="s">
        <v>59</v>
      </c>
      <c r="L86" t="str">
        <f>A43</f>
        <v>C11</v>
      </c>
      <c r="M86">
        <f>B43</f>
        <v>40947</v>
      </c>
      <c r="N86" s="8">
        <f t="shared" si="4"/>
        <v>16.881286280632445</v>
      </c>
      <c r="O86" s="8">
        <f t="shared" si="5"/>
        <v>675.25145122529784</v>
      </c>
    </row>
    <row r="87" spans="1:15" x14ac:dyDescent="0.2">
      <c r="A87" t="s">
        <v>39</v>
      </c>
      <c r="B87">
        <v>3694</v>
      </c>
      <c r="K87" t="s">
        <v>58</v>
      </c>
      <c r="L87" t="str">
        <f>A31</f>
        <v>B11</v>
      </c>
      <c r="M87">
        <f>B31</f>
        <v>24118</v>
      </c>
      <c r="N87" s="8">
        <f t="shared" si="4"/>
        <v>9.3185239535523596</v>
      </c>
      <c r="O87" s="8">
        <f t="shared" si="5"/>
        <v>372.74095814209437</v>
      </c>
    </row>
    <row r="88" spans="1:15" x14ac:dyDescent="0.2">
      <c r="A88" t="s">
        <v>47</v>
      </c>
      <c r="B88">
        <v>50958</v>
      </c>
      <c r="K88" t="s">
        <v>57</v>
      </c>
      <c r="L88" t="str">
        <f>A19</f>
        <v>A11</v>
      </c>
      <c r="M88">
        <f>B19</f>
        <v>12083</v>
      </c>
      <c r="N88" s="8">
        <f t="shared" si="4"/>
        <v>3.9101310242987593</v>
      </c>
      <c r="O88" s="8">
        <f t="shared" si="5"/>
        <v>156.40524097195038</v>
      </c>
    </row>
    <row r="89" spans="1:15" x14ac:dyDescent="0.2">
      <c r="A89" t="s">
        <v>55</v>
      </c>
      <c r="B89">
        <v>14064</v>
      </c>
      <c r="K89" t="s">
        <v>65</v>
      </c>
      <c r="L89" t="str">
        <f>A20</f>
        <v>A12</v>
      </c>
      <c r="M89">
        <f>B20</f>
        <v>7978</v>
      </c>
      <c r="N89" s="8">
        <f t="shared" si="4"/>
        <v>2.0653904364644404</v>
      </c>
      <c r="O89" s="8">
        <f t="shared" si="5"/>
        <v>82.615617458577617</v>
      </c>
    </row>
    <row r="90" spans="1:15" x14ac:dyDescent="0.2">
      <c r="A90" t="s">
        <v>63</v>
      </c>
      <c r="B90">
        <v>3820</v>
      </c>
      <c r="K90" t="s">
        <v>66</v>
      </c>
      <c r="L90" t="str">
        <f>A32</f>
        <v>B12</v>
      </c>
      <c r="M90">
        <f>B32</f>
        <v>6122</v>
      </c>
      <c r="N90" s="8">
        <f t="shared" si="4"/>
        <v>1.2313250208687048</v>
      </c>
      <c r="O90" s="8">
        <f t="shared" si="5"/>
        <v>49.253000834748192</v>
      </c>
    </row>
    <row r="91" spans="1:15" x14ac:dyDescent="0.2">
      <c r="A91" t="s">
        <v>71</v>
      </c>
      <c r="B91">
        <v>12109</v>
      </c>
      <c r="K91" t="s">
        <v>67</v>
      </c>
      <c r="L91" t="str">
        <f>A44</f>
        <v>C12</v>
      </c>
      <c r="M91">
        <f>B44</f>
        <v>4899</v>
      </c>
      <c r="N91" s="8">
        <f t="shared" si="4"/>
        <v>0.68172264841526464</v>
      </c>
      <c r="O91" s="8">
        <f t="shared" si="5"/>
        <v>27.268905936610587</v>
      </c>
    </row>
    <row r="92" spans="1:15" x14ac:dyDescent="0.2">
      <c r="A92" t="s">
        <v>79</v>
      </c>
      <c r="B92">
        <v>3838</v>
      </c>
      <c r="K92" t="s">
        <v>68</v>
      </c>
      <c r="L92" t="str">
        <f>A56</f>
        <v>D12</v>
      </c>
      <c r="M92">
        <f>B56</f>
        <v>4472</v>
      </c>
      <c r="N92" s="8">
        <f t="shared" si="4"/>
        <v>0.48983367618499574</v>
      </c>
      <c r="O92" s="8">
        <f t="shared" si="5"/>
        <v>19.593347047399831</v>
      </c>
    </row>
    <row r="93" spans="1:15" x14ac:dyDescent="0.2">
      <c r="A93" t="s">
        <v>103</v>
      </c>
      <c r="B93">
        <v>3287</v>
      </c>
      <c r="K93" t="s">
        <v>69</v>
      </c>
      <c r="L93" t="str">
        <f>A68</f>
        <v>E12</v>
      </c>
      <c r="M93">
        <f>B68</f>
        <v>4528</v>
      </c>
      <c r="N93" s="8">
        <f t="shared" si="4"/>
        <v>0.514999443034867</v>
      </c>
      <c r="O93" s="8">
        <f t="shared" si="5"/>
        <v>20.59997772139468</v>
      </c>
    </row>
    <row r="94" spans="1:15" x14ac:dyDescent="0.2">
      <c r="A94" t="s">
        <v>104</v>
      </c>
      <c r="B94">
        <v>38033</v>
      </c>
      <c r="K94" t="s">
        <v>70</v>
      </c>
      <c r="L94" t="str">
        <f>A80</f>
        <v>F12</v>
      </c>
      <c r="M94">
        <f>B80</f>
        <v>4105</v>
      </c>
      <c r="N94" s="8">
        <f t="shared" si="4"/>
        <v>0.32490802557958892</v>
      </c>
      <c r="O94" s="8">
        <f t="shared" si="5"/>
        <v>12.996321023183556</v>
      </c>
    </row>
    <row r="95" spans="1:15" x14ac:dyDescent="0.2">
      <c r="A95" t="s">
        <v>105</v>
      </c>
      <c r="B95">
        <v>25024</v>
      </c>
      <c r="K95" t="s">
        <v>71</v>
      </c>
      <c r="L95" t="str">
        <f>A92</f>
        <v>G12</v>
      </c>
      <c r="M95">
        <f>B92</f>
        <v>3838</v>
      </c>
      <c r="N95" s="8">
        <f t="shared" si="4"/>
        <v>0.20492124434895234</v>
      </c>
      <c r="O95" s="8">
        <f t="shared" si="5"/>
        <v>8.1968497739580943</v>
      </c>
    </row>
    <row r="96" spans="1:15" x14ac:dyDescent="0.2">
      <c r="A96" t="s">
        <v>16</v>
      </c>
      <c r="B96">
        <v>3255</v>
      </c>
      <c r="K96" t="s">
        <v>72</v>
      </c>
      <c r="L96" t="str">
        <f>A104</f>
        <v>H12</v>
      </c>
      <c r="M96">
        <f>B104</f>
        <v>3566</v>
      </c>
      <c r="N96" s="8">
        <f t="shared" si="4"/>
        <v>8.2687519649577254E-2</v>
      </c>
      <c r="O96" s="8">
        <f t="shared" si="5"/>
        <v>3.3075007859830903</v>
      </c>
    </row>
    <row r="97" spans="1:2" x14ac:dyDescent="0.2">
      <c r="A97" t="s">
        <v>24</v>
      </c>
      <c r="B97">
        <v>3238</v>
      </c>
    </row>
    <row r="98" spans="1:2" x14ac:dyDescent="0.2">
      <c r="A98" t="s">
        <v>33</v>
      </c>
      <c r="B98">
        <v>3822</v>
      </c>
    </row>
    <row r="99" spans="1:2" x14ac:dyDescent="0.2">
      <c r="A99" t="s">
        <v>40</v>
      </c>
      <c r="B99">
        <v>3688</v>
      </c>
    </row>
    <row r="100" spans="1:2" x14ac:dyDescent="0.2">
      <c r="A100" t="s">
        <v>48</v>
      </c>
      <c r="B100">
        <v>47430</v>
      </c>
    </row>
    <row r="101" spans="1:2" x14ac:dyDescent="0.2">
      <c r="A101" t="s">
        <v>56</v>
      </c>
      <c r="B101">
        <v>33502</v>
      </c>
    </row>
    <row r="102" spans="1:2" x14ac:dyDescent="0.2">
      <c r="A102" t="s">
        <v>64</v>
      </c>
      <c r="B102">
        <v>4995</v>
      </c>
    </row>
    <row r="103" spans="1:2" x14ac:dyDescent="0.2">
      <c r="A103" t="s">
        <v>72</v>
      </c>
      <c r="B103">
        <v>6827</v>
      </c>
    </row>
    <row r="104" spans="1:2" x14ac:dyDescent="0.2">
      <c r="A104" t="s">
        <v>80</v>
      </c>
      <c r="B104">
        <v>3566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61293</v>
      </c>
      <c r="D2">
        <v>3345</v>
      </c>
      <c r="E2">
        <v>3475</v>
      </c>
      <c r="F2">
        <v>3396</v>
      </c>
      <c r="G2">
        <v>27047</v>
      </c>
      <c r="H2">
        <v>35844</v>
      </c>
      <c r="I2">
        <v>4984</v>
      </c>
      <c r="J2">
        <v>5741</v>
      </c>
      <c r="K2">
        <v>4227</v>
      </c>
      <c r="L2">
        <v>3875</v>
      </c>
      <c r="M2">
        <v>12163</v>
      </c>
      <c r="N2">
        <v>8051</v>
      </c>
      <c r="O2">
        <v>36533</v>
      </c>
      <c r="P2">
        <v>3477</v>
      </c>
      <c r="Q2">
        <v>3702</v>
      </c>
      <c r="R2">
        <v>3336</v>
      </c>
      <c r="S2">
        <v>12999</v>
      </c>
      <c r="T2">
        <v>27782</v>
      </c>
      <c r="U2">
        <v>3781</v>
      </c>
      <c r="V2">
        <v>8184</v>
      </c>
      <c r="W2">
        <v>4407</v>
      </c>
      <c r="X2">
        <v>3672</v>
      </c>
      <c r="Y2">
        <v>24243</v>
      </c>
      <c r="Z2">
        <v>6158</v>
      </c>
      <c r="AA2">
        <v>20489</v>
      </c>
      <c r="AB2">
        <v>4127</v>
      </c>
      <c r="AC2">
        <v>3894</v>
      </c>
      <c r="AD2">
        <v>3287</v>
      </c>
      <c r="AE2">
        <v>8152</v>
      </c>
      <c r="AF2">
        <v>16156</v>
      </c>
      <c r="AG2">
        <v>3396</v>
      </c>
      <c r="AH2">
        <v>14617</v>
      </c>
      <c r="AI2">
        <v>4440</v>
      </c>
      <c r="AJ2">
        <v>3285</v>
      </c>
      <c r="AK2">
        <v>41052</v>
      </c>
      <c r="AL2">
        <v>4900</v>
      </c>
      <c r="AM2">
        <v>7586</v>
      </c>
      <c r="AN2">
        <v>5837</v>
      </c>
      <c r="AO2">
        <v>3991</v>
      </c>
      <c r="AP2">
        <v>3293</v>
      </c>
      <c r="AQ2">
        <v>5478</v>
      </c>
      <c r="AR2">
        <v>9674</v>
      </c>
      <c r="AS2">
        <v>3333</v>
      </c>
      <c r="AT2">
        <v>26791</v>
      </c>
      <c r="AU2">
        <v>5053</v>
      </c>
      <c r="AV2">
        <v>3359</v>
      </c>
      <c r="AW2">
        <v>48245</v>
      </c>
      <c r="AX2">
        <v>4503</v>
      </c>
      <c r="AY2">
        <v>4426</v>
      </c>
      <c r="AZ2">
        <v>7204</v>
      </c>
      <c r="BA2">
        <v>4626</v>
      </c>
      <c r="BB2">
        <v>3330</v>
      </c>
      <c r="BC2">
        <v>4218</v>
      </c>
      <c r="BD2">
        <v>5969</v>
      </c>
      <c r="BE2">
        <v>3424</v>
      </c>
      <c r="BF2">
        <v>30963</v>
      </c>
      <c r="BG2">
        <v>6423</v>
      </c>
      <c r="BH2">
        <v>3356</v>
      </c>
      <c r="BI2">
        <v>39803</v>
      </c>
      <c r="BJ2">
        <v>4578</v>
      </c>
      <c r="BK2">
        <v>3652</v>
      </c>
      <c r="BL2">
        <v>16203</v>
      </c>
      <c r="BM2">
        <v>6108</v>
      </c>
      <c r="BN2">
        <v>3336</v>
      </c>
      <c r="BO2">
        <v>3517</v>
      </c>
      <c r="BP2">
        <v>4958</v>
      </c>
      <c r="BQ2">
        <v>3643</v>
      </c>
      <c r="BR2">
        <v>49751</v>
      </c>
      <c r="BS2">
        <v>8551</v>
      </c>
      <c r="BT2">
        <v>3456</v>
      </c>
      <c r="BU2">
        <v>19368</v>
      </c>
      <c r="BV2">
        <v>4149</v>
      </c>
      <c r="BW2">
        <v>3359</v>
      </c>
      <c r="BX2">
        <v>28864</v>
      </c>
      <c r="BY2">
        <v>11351</v>
      </c>
      <c r="BZ2">
        <v>3278</v>
      </c>
      <c r="CA2">
        <v>3310</v>
      </c>
      <c r="CB2">
        <v>4236</v>
      </c>
      <c r="CC2">
        <v>3700</v>
      </c>
      <c r="CD2">
        <v>50760</v>
      </c>
      <c r="CE2">
        <v>14114</v>
      </c>
      <c r="CF2">
        <v>3810</v>
      </c>
      <c r="CG2">
        <v>12106</v>
      </c>
      <c r="CH2">
        <v>3846</v>
      </c>
      <c r="CI2">
        <v>3319</v>
      </c>
      <c r="CJ2">
        <v>37550</v>
      </c>
      <c r="CK2">
        <v>24960</v>
      </c>
      <c r="CL2">
        <v>3305</v>
      </c>
      <c r="CM2">
        <v>3277</v>
      </c>
      <c r="CN2">
        <v>3847</v>
      </c>
      <c r="CO2">
        <v>3728</v>
      </c>
      <c r="CP2">
        <v>47246</v>
      </c>
      <c r="CQ2">
        <v>33106</v>
      </c>
      <c r="CR2">
        <v>5016</v>
      </c>
      <c r="CS2">
        <v>6867</v>
      </c>
      <c r="CT2">
        <v>3611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61293</v>
      </c>
      <c r="G9">
        <f>'Plate 1'!G9</f>
        <v>30</v>
      </c>
      <c r="H9" t="str">
        <f t="shared" ref="H9:I9" si="0">A9</f>
        <v>A1</v>
      </c>
      <c r="I9">
        <f t="shared" si="0"/>
        <v>61293</v>
      </c>
      <c r="K9" t="s">
        <v>82</v>
      </c>
      <c r="L9" t="str">
        <f>A10</f>
        <v>A2</v>
      </c>
      <c r="M9">
        <f>B10</f>
        <v>3345</v>
      </c>
      <c r="N9" s="8">
        <f>(M9-I$15)/I$16</f>
        <v>-6.3085060554771682E-3</v>
      </c>
      <c r="O9">
        <f>N9*40</f>
        <v>-0.25234024221908674</v>
      </c>
    </row>
    <row r="10" spans="1:98" x14ac:dyDescent="0.2">
      <c r="A10" t="s">
        <v>83</v>
      </c>
      <c r="B10">
        <v>3345</v>
      </c>
      <c r="G10">
        <f>'Plate 1'!G10</f>
        <v>15</v>
      </c>
      <c r="H10" t="str">
        <f>A21</f>
        <v>B1</v>
      </c>
      <c r="I10">
        <f>B21</f>
        <v>36533</v>
      </c>
      <c r="K10" t="s">
        <v>85</v>
      </c>
      <c r="L10" t="str">
        <f>A22</f>
        <v>B2</v>
      </c>
      <c r="M10">
        <f>B22</f>
        <v>3477</v>
      </c>
      <c r="N10" s="8">
        <f t="shared" ref="N10:N73" si="1">(M10-I$15)/I$16</f>
        <v>5.3171693896164704E-2</v>
      </c>
      <c r="O10">
        <f t="shared" ref="O10:O73" si="2">N10*40</f>
        <v>2.1268677558465883</v>
      </c>
    </row>
    <row r="11" spans="1:98" x14ac:dyDescent="0.2">
      <c r="A11" t="s">
        <v>84</v>
      </c>
      <c r="B11">
        <v>3475</v>
      </c>
      <c r="G11">
        <f>'Plate 1'!G11</f>
        <v>7.5</v>
      </c>
      <c r="H11" t="str">
        <f>A33</f>
        <v>C1</v>
      </c>
      <c r="I11">
        <f>B33</f>
        <v>20489</v>
      </c>
      <c r="K11" t="s">
        <v>88</v>
      </c>
      <c r="L11" t="str">
        <f>A34</f>
        <v>C2</v>
      </c>
      <c r="M11">
        <f>B34</f>
        <v>4127</v>
      </c>
      <c r="N11" s="8">
        <f t="shared" si="1"/>
        <v>0.34606661790046178</v>
      </c>
      <c r="O11">
        <f t="shared" si="2"/>
        <v>13.842664716018472</v>
      </c>
    </row>
    <row r="12" spans="1:98" x14ac:dyDescent="0.2">
      <c r="A12" t="s">
        <v>9</v>
      </c>
      <c r="B12">
        <v>3396</v>
      </c>
      <c r="G12">
        <f>'Plate 1'!G12</f>
        <v>1.875</v>
      </c>
      <c r="H12" t="str">
        <f>A45</f>
        <v>D1</v>
      </c>
      <c r="I12">
        <f>B45</f>
        <v>7586</v>
      </c>
      <c r="K12" t="s">
        <v>91</v>
      </c>
      <c r="L12" t="str">
        <f>A46</f>
        <v>D2</v>
      </c>
      <c r="M12">
        <f>B46</f>
        <v>5837</v>
      </c>
      <c r="N12" s="8">
        <f t="shared" si="1"/>
        <v>1.1166055718194587</v>
      </c>
      <c r="O12">
        <f t="shared" si="2"/>
        <v>44.664222872778353</v>
      </c>
    </row>
    <row r="13" spans="1:98" x14ac:dyDescent="0.2">
      <c r="A13" t="s">
        <v>17</v>
      </c>
      <c r="B13">
        <v>27047</v>
      </c>
      <c r="G13">
        <f>'Plate 1'!G13</f>
        <v>0.46875</v>
      </c>
      <c r="H13" t="str">
        <f>A57</f>
        <v>E1</v>
      </c>
      <c r="I13">
        <f>B57</f>
        <v>4426</v>
      </c>
      <c r="K13" t="s">
        <v>94</v>
      </c>
      <c r="L13" t="str">
        <f>A58</f>
        <v>E2</v>
      </c>
      <c r="M13">
        <f>B58</f>
        <v>7204</v>
      </c>
      <c r="N13" s="8">
        <f t="shared" si="1"/>
        <v>1.7325861273792651</v>
      </c>
      <c r="O13">
        <f t="shared" si="2"/>
        <v>69.303445095170602</v>
      </c>
    </row>
    <row r="14" spans="1:98" x14ac:dyDescent="0.2">
      <c r="A14" t="s">
        <v>25</v>
      </c>
      <c r="B14">
        <v>35844</v>
      </c>
      <c r="G14">
        <f>'Plate 1'!G14</f>
        <v>0.1171875</v>
      </c>
      <c r="H14" t="str">
        <f>A69</f>
        <v>F1</v>
      </c>
      <c r="I14">
        <f>B69</f>
        <v>3652</v>
      </c>
      <c r="K14" t="s">
        <v>97</v>
      </c>
      <c r="L14" t="str">
        <f>A70</f>
        <v>F2</v>
      </c>
      <c r="M14">
        <f>B70</f>
        <v>16203</v>
      </c>
      <c r="N14" s="8">
        <f t="shared" si="1"/>
        <v>5.7876036983249106</v>
      </c>
      <c r="O14">
        <f t="shared" si="2"/>
        <v>231.50414793299643</v>
      </c>
    </row>
    <row r="15" spans="1:98" x14ac:dyDescent="0.2">
      <c r="A15" t="s">
        <v>34</v>
      </c>
      <c r="B15">
        <v>4984</v>
      </c>
      <c r="G15">
        <f>'Plate 1'!G15</f>
        <v>0</v>
      </c>
      <c r="H15" t="str">
        <f>A81</f>
        <v>G1</v>
      </c>
      <c r="I15">
        <f>B81</f>
        <v>3359</v>
      </c>
      <c r="K15" t="s">
        <v>100</v>
      </c>
      <c r="L15" t="str">
        <f>A82</f>
        <v>G2</v>
      </c>
      <c r="M15">
        <f>B82</f>
        <v>28864</v>
      </c>
      <c r="N15" s="8">
        <f t="shared" si="1"/>
        <v>11.492746210353227</v>
      </c>
      <c r="O15">
        <f t="shared" si="2"/>
        <v>459.70984841412906</v>
      </c>
    </row>
    <row r="16" spans="1:98" x14ac:dyDescent="0.2">
      <c r="A16" t="s">
        <v>41</v>
      </c>
      <c r="B16">
        <v>5741</v>
      </c>
      <c r="H16" t="s">
        <v>119</v>
      </c>
      <c r="I16">
        <f>SLOPE(I10:I15, G10:G15)</f>
        <v>2219.2258954629879</v>
      </c>
      <c r="K16" t="s">
        <v>103</v>
      </c>
      <c r="L16" t="str">
        <f>A94</f>
        <v>H2</v>
      </c>
      <c r="M16">
        <f>B94</f>
        <v>37550</v>
      </c>
      <c r="N16" s="8">
        <f t="shared" si="1"/>
        <v>15.406723610201418</v>
      </c>
      <c r="O16">
        <f t="shared" si="2"/>
        <v>616.26894440805677</v>
      </c>
    </row>
    <row r="17" spans="1:15" x14ac:dyDescent="0.2">
      <c r="A17" t="s">
        <v>49</v>
      </c>
      <c r="B17">
        <v>4227</v>
      </c>
      <c r="K17" t="s">
        <v>104</v>
      </c>
      <c r="L17" t="str">
        <f>A95</f>
        <v>H3</v>
      </c>
      <c r="M17">
        <f>B95</f>
        <v>24960</v>
      </c>
      <c r="N17" s="8">
        <f t="shared" si="1"/>
        <v>9.7335742360258788</v>
      </c>
      <c r="O17">
        <f t="shared" si="2"/>
        <v>389.34296944103517</v>
      </c>
    </row>
    <row r="18" spans="1:15" x14ac:dyDescent="0.2">
      <c r="A18" t="s">
        <v>57</v>
      </c>
      <c r="B18">
        <v>3875</v>
      </c>
      <c r="K18" t="s">
        <v>101</v>
      </c>
      <c r="L18" t="str">
        <f>A83</f>
        <v>G3</v>
      </c>
      <c r="M18">
        <f>B83</f>
        <v>11351</v>
      </c>
      <c r="N18" s="8">
        <f t="shared" si="1"/>
        <v>3.6012557425266807</v>
      </c>
      <c r="O18">
        <f t="shared" si="2"/>
        <v>144.05022970106722</v>
      </c>
    </row>
    <row r="19" spans="1:15" x14ac:dyDescent="0.2">
      <c r="A19" t="s">
        <v>65</v>
      </c>
      <c r="B19">
        <v>12163</v>
      </c>
      <c r="K19" t="s">
        <v>98</v>
      </c>
      <c r="L19" t="str">
        <f>A71</f>
        <v>F3</v>
      </c>
      <c r="M19">
        <f>B71</f>
        <v>6108</v>
      </c>
      <c r="N19" s="8">
        <f t="shared" si="1"/>
        <v>1.2387202247504812</v>
      </c>
      <c r="O19">
        <f t="shared" si="2"/>
        <v>49.548808990019246</v>
      </c>
    </row>
    <row r="20" spans="1:15" x14ac:dyDescent="0.2">
      <c r="A20" t="s">
        <v>73</v>
      </c>
      <c r="B20">
        <v>8051</v>
      </c>
      <c r="K20" t="s">
        <v>95</v>
      </c>
      <c r="L20" t="str">
        <f>A59</f>
        <v>E3</v>
      </c>
      <c r="M20">
        <f>B59</f>
        <v>4626</v>
      </c>
      <c r="N20" s="8">
        <f t="shared" si="1"/>
        <v>0.57091979802068371</v>
      </c>
      <c r="O20">
        <f t="shared" si="2"/>
        <v>22.836791920827348</v>
      </c>
    </row>
    <row r="21" spans="1:15" x14ac:dyDescent="0.2">
      <c r="A21" t="s">
        <v>85</v>
      </c>
      <c r="B21">
        <v>36533</v>
      </c>
      <c r="K21" t="s">
        <v>92</v>
      </c>
      <c r="L21" t="str">
        <f>A47</f>
        <v>D3</v>
      </c>
      <c r="M21">
        <f>B47</f>
        <v>3991</v>
      </c>
      <c r="N21" s="8">
        <f t="shared" si="1"/>
        <v>0.28478398764725504</v>
      </c>
      <c r="O21">
        <f t="shared" si="2"/>
        <v>11.391359505890202</v>
      </c>
    </row>
    <row r="22" spans="1:15" x14ac:dyDescent="0.2">
      <c r="A22" t="s">
        <v>86</v>
      </c>
      <c r="B22">
        <v>3477</v>
      </c>
      <c r="K22" t="s">
        <v>89</v>
      </c>
      <c r="L22" t="str">
        <f>A35</f>
        <v>C3</v>
      </c>
      <c r="M22">
        <f>B35</f>
        <v>3894</v>
      </c>
      <c r="N22" s="8">
        <f t="shared" si="1"/>
        <v>0.24107505283430608</v>
      </c>
      <c r="O22">
        <f t="shared" si="2"/>
        <v>9.6430021133722441</v>
      </c>
    </row>
    <row r="23" spans="1:15" x14ac:dyDescent="0.2">
      <c r="A23" t="s">
        <v>87</v>
      </c>
      <c r="B23">
        <v>3702</v>
      </c>
      <c r="K23" t="s">
        <v>86</v>
      </c>
      <c r="L23" t="str">
        <f>A23</f>
        <v>B3</v>
      </c>
      <c r="M23">
        <f>B23</f>
        <v>3702</v>
      </c>
      <c r="N23" s="8">
        <f t="shared" si="1"/>
        <v>0.15455839835919061</v>
      </c>
      <c r="O23">
        <f t="shared" si="2"/>
        <v>6.1823359343676243</v>
      </c>
    </row>
    <row r="24" spans="1:15" x14ac:dyDescent="0.2">
      <c r="A24" t="s">
        <v>10</v>
      </c>
      <c r="B24">
        <v>3336</v>
      </c>
      <c r="K24" t="s">
        <v>83</v>
      </c>
      <c r="L24" t="str">
        <f>A11</f>
        <v>A3</v>
      </c>
      <c r="M24">
        <f>B11</f>
        <v>3475</v>
      </c>
      <c r="N24" s="8">
        <f t="shared" si="1"/>
        <v>5.2270478745382251E-2</v>
      </c>
      <c r="O24">
        <f t="shared" si="2"/>
        <v>2.0908191498152902</v>
      </c>
    </row>
    <row r="25" spans="1:15" x14ac:dyDescent="0.2">
      <c r="A25" t="s">
        <v>18</v>
      </c>
      <c r="B25">
        <v>12999</v>
      </c>
      <c r="K25" t="s">
        <v>84</v>
      </c>
      <c r="L25" t="str">
        <f>A12</f>
        <v>A4</v>
      </c>
      <c r="M25">
        <f>B12</f>
        <v>3396</v>
      </c>
      <c r="N25" s="8">
        <f t="shared" si="1"/>
        <v>1.6672480289475374E-2</v>
      </c>
      <c r="O25">
        <f t="shared" si="2"/>
        <v>0.66689921157901499</v>
      </c>
    </row>
    <row r="26" spans="1:15" x14ac:dyDescent="0.2">
      <c r="A26" t="s">
        <v>26</v>
      </c>
      <c r="B26">
        <v>27782</v>
      </c>
      <c r="K26" t="s">
        <v>87</v>
      </c>
      <c r="L26" t="str">
        <f>A24</f>
        <v>B4</v>
      </c>
      <c r="M26">
        <f>B24</f>
        <v>3336</v>
      </c>
      <c r="N26" s="8">
        <f t="shared" si="1"/>
        <v>-1.0363974233998204E-2</v>
      </c>
      <c r="O26">
        <f t="shared" si="2"/>
        <v>-0.4145589693599282</v>
      </c>
    </row>
    <row r="27" spans="1:15" x14ac:dyDescent="0.2">
      <c r="A27" t="s">
        <v>35</v>
      </c>
      <c r="B27">
        <v>3781</v>
      </c>
      <c r="K27" t="s">
        <v>90</v>
      </c>
      <c r="L27" t="str">
        <f>A36</f>
        <v>C4</v>
      </c>
      <c r="M27">
        <f>B36</f>
        <v>3287</v>
      </c>
      <c r="N27" s="8">
        <f t="shared" si="1"/>
        <v>-3.2443745428168295E-2</v>
      </c>
      <c r="O27">
        <f t="shared" si="2"/>
        <v>-1.2977498171267319</v>
      </c>
    </row>
    <row r="28" spans="1:15" x14ac:dyDescent="0.2">
      <c r="A28" t="s">
        <v>42</v>
      </c>
      <c r="B28">
        <v>8184</v>
      </c>
      <c r="K28" t="s">
        <v>93</v>
      </c>
      <c r="L28" t="str">
        <f>A48</f>
        <v>D4</v>
      </c>
      <c r="M28">
        <f>B48</f>
        <v>3293</v>
      </c>
      <c r="N28" s="8">
        <f t="shared" si="1"/>
        <v>-2.9740099975820937E-2</v>
      </c>
      <c r="O28">
        <f t="shared" si="2"/>
        <v>-1.1896039990328375</v>
      </c>
    </row>
    <row r="29" spans="1:15" x14ac:dyDescent="0.2">
      <c r="A29" t="s">
        <v>50</v>
      </c>
      <c r="B29">
        <v>4407</v>
      </c>
      <c r="K29" t="s">
        <v>96</v>
      </c>
      <c r="L29" t="str">
        <f>A60</f>
        <v>E4</v>
      </c>
      <c r="M29">
        <f>B60</f>
        <v>3330</v>
      </c>
      <c r="N29" s="8">
        <f t="shared" si="1"/>
        <v>-1.3067619686345563E-2</v>
      </c>
      <c r="O29">
        <f t="shared" si="2"/>
        <v>-0.52270478745382254</v>
      </c>
    </row>
    <row r="30" spans="1:15" x14ac:dyDescent="0.2">
      <c r="A30" t="s">
        <v>58</v>
      </c>
      <c r="B30">
        <v>3672</v>
      </c>
      <c r="K30" t="s">
        <v>99</v>
      </c>
      <c r="L30" t="str">
        <f>A72</f>
        <v>F4</v>
      </c>
      <c r="M30">
        <f>B72</f>
        <v>3336</v>
      </c>
      <c r="N30" s="8">
        <f t="shared" si="1"/>
        <v>-1.0363974233998204E-2</v>
      </c>
      <c r="O30">
        <f t="shared" si="2"/>
        <v>-0.4145589693599282</v>
      </c>
    </row>
    <row r="31" spans="1:15" x14ac:dyDescent="0.2">
      <c r="A31" t="s">
        <v>66</v>
      </c>
      <c r="B31">
        <v>24243</v>
      </c>
      <c r="K31" t="s">
        <v>102</v>
      </c>
      <c r="L31" t="str">
        <f>A84</f>
        <v>G4</v>
      </c>
      <c r="M31">
        <f>B84</f>
        <v>3278</v>
      </c>
      <c r="N31" s="8">
        <f t="shared" si="1"/>
        <v>-3.6499213606689333E-2</v>
      </c>
      <c r="O31">
        <f t="shared" si="2"/>
        <v>-1.4599685442675734</v>
      </c>
    </row>
    <row r="32" spans="1:15" x14ac:dyDescent="0.2">
      <c r="A32" t="s">
        <v>74</v>
      </c>
      <c r="B32">
        <v>6158</v>
      </c>
      <c r="K32" t="s">
        <v>105</v>
      </c>
      <c r="L32" t="str">
        <f>A96</f>
        <v>H4</v>
      </c>
      <c r="M32">
        <f>B96</f>
        <v>3305</v>
      </c>
      <c r="N32" s="8">
        <f t="shared" si="1"/>
        <v>-2.433280907112622E-2</v>
      </c>
      <c r="O32">
        <f t="shared" si="2"/>
        <v>-0.97331236284504885</v>
      </c>
    </row>
    <row r="33" spans="1:15" x14ac:dyDescent="0.2">
      <c r="A33" t="s">
        <v>88</v>
      </c>
      <c r="B33">
        <v>20489</v>
      </c>
      <c r="K33" t="s">
        <v>16</v>
      </c>
      <c r="L33" t="str">
        <f>A97</f>
        <v>H5</v>
      </c>
      <c r="M33">
        <f>B97</f>
        <v>3277</v>
      </c>
      <c r="N33" s="8">
        <f t="shared" si="1"/>
        <v>-3.694982118208056E-2</v>
      </c>
      <c r="O33">
        <f t="shared" si="2"/>
        <v>-1.4779928472832224</v>
      </c>
    </row>
    <row r="34" spans="1:15" x14ac:dyDescent="0.2">
      <c r="A34" t="s">
        <v>89</v>
      </c>
      <c r="B34">
        <v>4127</v>
      </c>
      <c r="K34" t="s">
        <v>15</v>
      </c>
      <c r="L34" t="str">
        <f>A85</f>
        <v>G5</v>
      </c>
      <c r="M34">
        <f>B85</f>
        <v>3310</v>
      </c>
      <c r="N34" s="8">
        <f t="shared" si="1"/>
        <v>-2.2079771194170088E-2</v>
      </c>
      <c r="O34">
        <f t="shared" si="2"/>
        <v>-0.88319084776680357</v>
      </c>
    </row>
    <row r="35" spans="1:15" x14ac:dyDescent="0.2">
      <c r="A35" t="s">
        <v>90</v>
      </c>
      <c r="B35">
        <v>3894</v>
      </c>
      <c r="K35" t="s">
        <v>14</v>
      </c>
      <c r="L35" t="str">
        <f>A73</f>
        <v>F5</v>
      </c>
      <c r="M35">
        <f>B73</f>
        <v>3517</v>
      </c>
      <c r="N35" s="8">
        <f t="shared" si="1"/>
        <v>7.1195996911813761E-2</v>
      </c>
      <c r="O35">
        <f t="shared" si="2"/>
        <v>2.8478398764725505</v>
      </c>
    </row>
    <row r="36" spans="1:15" x14ac:dyDescent="0.2">
      <c r="A36" t="s">
        <v>11</v>
      </c>
      <c r="B36">
        <v>3287</v>
      </c>
      <c r="K36" t="s">
        <v>13</v>
      </c>
      <c r="L36" t="str">
        <f>A61</f>
        <v>E5</v>
      </c>
      <c r="M36">
        <f>B61</f>
        <v>4218</v>
      </c>
      <c r="N36" s="8">
        <f t="shared" si="1"/>
        <v>0.38707190726106339</v>
      </c>
      <c r="O36">
        <f t="shared" si="2"/>
        <v>15.482876290442535</v>
      </c>
    </row>
    <row r="37" spans="1:15" x14ac:dyDescent="0.2">
      <c r="A37" t="s">
        <v>19</v>
      </c>
      <c r="B37">
        <v>8152</v>
      </c>
      <c r="K37" t="s">
        <v>12</v>
      </c>
      <c r="L37" t="str">
        <f>A49</f>
        <v>D5</v>
      </c>
      <c r="M37">
        <f>B49</f>
        <v>5478</v>
      </c>
      <c r="N37" s="8">
        <f t="shared" si="1"/>
        <v>0.95483745225400851</v>
      </c>
      <c r="O37">
        <f t="shared" si="2"/>
        <v>38.19349809016034</v>
      </c>
    </row>
    <row r="38" spans="1:15" x14ac:dyDescent="0.2">
      <c r="A38" t="s">
        <v>27</v>
      </c>
      <c r="B38">
        <v>16156</v>
      </c>
      <c r="K38" t="s">
        <v>11</v>
      </c>
      <c r="L38" t="str">
        <f>A37</f>
        <v>C5</v>
      </c>
      <c r="M38">
        <f>B37</f>
        <v>8152</v>
      </c>
      <c r="N38" s="8">
        <f t="shared" si="1"/>
        <v>2.1597621088501477</v>
      </c>
      <c r="O38">
        <f t="shared" si="2"/>
        <v>86.390484354005906</v>
      </c>
    </row>
    <row r="39" spans="1:15" x14ac:dyDescent="0.2">
      <c r="A39" t="s">
        <v>36</v>
      </c>
      <c r="B39">
        <v>3396</v>
      </c>
      <c r="K39" t="s">
        <v>10</v>
      </c>
      <c r="L39" t="str">
        <f>A25</f>
        <v>B5</v>
      </c>
      <c r="M39">
        <f>B25</f>
        <v>12999</v>
      </c>
      <c r="N39" s="8">
        <f t="shared" si="1"/>
        <v>4.3438570267714214</v>
      </c>
      <c r="O39">
        <f t="shared" si="2"/>
        <v>173.75428107085685</v>
      </c>
    </row>
    <row r="40" spans="1:15" x14ac:dyDescent="0.2">
      <c r="A40" t="s">
        <v>43</v>
      </c>
      <c r="B40">
        <v>14617</v>
      </c>
      <c r="K40" t="s">
        <v>9</v>
      </c>
      <c r="L40" t="str">
        <f>A13</f>
        <v>A5</v>
      </c>
      <c r="M40">
        <f>B13</f>
        <v>27047</v>
      </c>
      <c r="N40" s="8">
        <f t="shared" si="1"/>
        <v>10.673992245867369</v>
      </c>
      <c r="O40">
        <f t="shared" si="2"/>
        <v>426.95968983469476</v>
      </c>
    </row>
    <row r="41" spans="1:15" x14ac:dyDescent="0.2">
      <c r="A41" t="s">
        <v>51</v>
      </c>
      <c r="B41">
        <v>4440</v>
      </c>
      <c r="K41" t="s">
        <v>17</v>
      </c>
      <c r="L41" t="str">
        <f>A14</f>
        <v>A6</v>
      </c>
      <c r="M41">
        <f>B14</f>
        <v>35844</v>
      </c>
      <c r="N41" s="8">
        <f t="shared" si="1"/>
        <v>14.637987086583987</v>
      </c>
      <c r="O41">
        <f t="shared" si="2"/>
        <v>585.51948346335951</v>
      </c>
    </row>
    <row r="42" spans="1:15" x14ac:dyDescent="0.2">
      <c r="A42" t="s">
        <v>59</v>
      </c>
      <c r="B42">
        <v>3285</v>
      </c>
      <c r="K42" t="s">
        <v>18</v>
      </c>
      <c r="L42" t="str">
        <f>A26</f>
        <v>B6</v>
      </c>
      <c r="M42">
        <f>B26</f>
        <v>27782</v>
      </c>
      <c r="N42" s="8">
        <f t="shared" si="1"/>
        <v>11.00518881377992</v>
      </c>
      <c r="O42">
        <f t="shared" si="2"/>
        <v>440.20755255119684</v>
      </c>
    </row>
    <row r="43" spans="1:15" x14ac:dyDescent="0.2">
      <c r="A43" t="s">
        <v>67</v>
      </c>
      <c r="B43">
        <v>41052</v>
      </c>
      <c r="K43" t="s">
        <v>19</v>
      </c>
      <c r="L43" t="str">
        <f>A38</f>
        <v>C6</v>
      </c>
      <c r="M43">
        <f>B38</f>
        <v>16156</v>
      </c>
      <c r="N43" s="8">
        <f t="shared" si="1"/>
        <v>5.7664251422815234</v>
      </c>
      <c r="O43">
        <f t="shared" si="2"/>
        <v>230.65700569126093</v>
      </c>
    </row>
    <row r="44" spans="1:15" x14ac:dyDescent="0.2">
      <c r="A44" t="s">
        <v>75</v>
      </c>
      <c r="B44">
        <v>4900</v>
      </c>
      <c r="K44" t="s">
        <v>20</v>
      </c>
      <c r="L44" t="str">
        <f>A50</f>
        <v>D6</v>
      </c>
      <c r="M44">
        <f>B50</f>
        <v>9674</v>
      </c>
      <c r="N44" s="8">
        <f t="shared" si="1"/>
        <v>2.8455868385955942</v>
      </c>
      <c r="O44">
        <f t="shared" si="2"/>
        <v>113.82347354382377</v>
      </c>
    </row>
    <row r="45" spans="1:15" x14ac:dyDescent="0.2">
      <c r="A45" t="s">
        <v>91</v>
      </c>
      <c r="B45">
        <v>7586</v>
      </c>
      <c r="K45" t="s">
        <v>21</v>
      </c>
      <c r="L45" t="str">
        <f>A62</f>
        <v>E6</v>
      </c>
      <c r="M45">
        <f>B62</f>
        <v>5969</v>
      </c>
      <c r="N45" s="8">
        <f t="shared" si="1"/>
        <v>1.1760857717711006</v>
      </c>
      <c r="O45">
        <f t="shared" si="2"/>
        <v>47.043430870844027</v>
      </c>
    </row>
    <row r="46" spans="1:15" x14ac:dyDescent="0.2">
      <c r="A46" t="s">
        <v>92</v>
      </c>
      <c r="B46">
        <v>5837</v>
      </c>
      <c r="K46" t="s">
        <v>22</v>
      </c>
      <c r="L46" t="str">
        <f>A74</f>
        <v>F6</v>
      </c>
      <c r="M46">
        <f>B74</f>
        <v>4958</v>
      </c>
      <c r="N46" s="8">
        <f t="shared" si="1"/>
        <v>0.72052151305057088</v>
      </c>
      <c r="O46">
        <f t="shared" si="2"/>
        <v>28.820860522022834</v>
      </c>
    </row>
    <row r="47" spans="1:15" x14ac:dyDescent="0.2">
      <c r="A47" t="s">
        <v>93</v>
      </c>
      <c r="B47">
        <v>3991</v>
      </c>
      <c r="K47" t="s">
        <v>23</v>
      </c>
      <c r="L47" t="str">
        <f>A86</f>
        <v>G6</v>
      </c>
      <c r="M47">
        <f>B86</f>
        <v>4236</v>
      </c>
      <c r="N47" s="8">
        <f t="shared" si="1"/>
        <v>0.39518284361810546</v>
      </c>
      <c r="O47">
        <f t="shared" si="2"/>
        <v>15.807313744724219</v>
      </c>
    </row>
    <row r="48" spans="1:15" x14ac:dyDescent="0.2">
      <c r="A48" t="s">
        <v>12</v>
      </c>
      <c r="B48">
        <v>3293</v>
      </c>
      <c r="K48" t="s">
        <v>24</v>
      </c>
      <c r="L48" t="str">
        <f>A98</f>
        <v>H6</v>
      </c>
      <c r="M48">
        <f>B98</f>
        <v>3847</v>
      </c>
      <c r="N48" s="8">
        <f t="shared" si="1"/>
        <v>0.21989649679091844</v>
      </c>
      <c r="O48">
        <f t="shared" si="2"/>
        <v>8.795859871636738</v>
      </c>
    </row>
    <row r="49" spans="1:15" x14ac:dyDescent="0.2">
      <c r="A49" t="s">
        <v>20</v>
      </c>
      <c r="B49">
        <v>5478</v>
      </c>
      <c r="K49" t="s">
        <v>33</v>
      </c>
      <c r="L49" t="str">
        <f>A99</f>
        <v>H7</v>
      </c>
      <c r="M49">
        <f>B99</f>
        <v>3728</v>
      </c>
      <c r="N49" s="8">
        <f t="shared" si="1"/>
        <v>0.16627419531936249</v>
      </c>
      <c r="O49">
        <f t="shared" si="2"/>
        <v>6.6509678127744998</v>
      </c>
    </row>
    <row r="50" spans="1:15" x14ac:dyDescent="0.2">
      <c r="A50" t="s">
        <v>28</v>
      </c>
      <c r="B50">
        <v>9674</v>
      </c>
      <c r="K50" t="s">
        <v>31</v>
      </c>
      <c r="L50" t="str">
        <f>A87</f>
        <v>G7</v>
      </c>
      <c r="M50">
        <f>B87</f>
        <v>3700</v>
      </c>
      <c r="N50" s="8">
        <f t="shared" si="1"/>
        <v>0.15365718320840815</v>
      </c>
      <c r="O50">
        <f t="shared" si="2"/>
        <v>6.1462873283363262</v>
      </c>
    </row>
    <row r="51" spans="1:15" x14ac:dyDescent="0.2">
      <c r="A51" t="s">
        <v>37</v>
      </c>
      <c r="B51">
        <v>3333</v>
      </c>
      <c r="K51" t="s">
        <v>32</v>
      </c>
      <c r="L51" t="str">
        <f>A75</f>
        <v>F7</v>
      </c>
      <c r="M51">
        <f>B75</f>
        <v>3643</v>
      </c>
      <c r="N51" s="8">
        <f t="shared" si="1"/>
        <v>0.12797255141110828</v>
      </c>
      <c r="O51">
        <f t="shared" si="2"/>
        <v>5.1189020564443313</v>
      </c>
    </row>
    <row r="52" spans="1:15" x14ac:dyDescent="0.2">
      <c r="A52" t="s">
        <v>44</v>
      </c>
      <c r="B52">
        <v>26791</v>
      </c>
      <c r="K52" t="s">
        <v>29</v>
      </c>
      <c r="L52" t="str">
        <f>A63</f>
        <v>E7</v>
      </c>
      <c r="M52">
        <f>B63</f>
        <v>3424</v>
      </c>
      <c r="N52" s="8">
        <f t="shared" si="1"/>
        <v>2.9289492400429711E-2</v>
      </c>
      <c r="O52">
        <f t="shared" si="2"/>
        <v>1.1715796960171885</v>
      </c>
    </row>
    <row r="53" spans="1:15" x14ac:dyDescent="0.2">
      <c r="A53" t="s">
        <v>52</v>
      </c>
      <c r="B53">
        <v>5053</v>
      </c>
      <c r="K53" t="s">
        <v>28</v>
      </c>
      <c r="L53" t="str">
        <f>A51</f>
        <v>D7</v>
      </c>
      <c r="M53">
        <f>B51</f>
        <v>3333</v>
      </c>
      <c r="N53" s="8">
        <f t="shared" si="1"/>
        <v>-1.1715796960171884E-2</v>
      </c>
      <c r="O53">
        <f t="shared" si="2"/>
        <v>-0.46863187840687537</v>
      </c>
    </row>
    <row r="54" spans="1:15" x14ac:dyDescent="0.2">
      <c r="A54" t="s">
        <v>60</v>
      </c>
      <c r="B54">
        <v>3359</v>
      </c>
      <c r="K54" t="s">
        <v>27</v>
      </c>
      <c r="L54" t="str">
        <f>A39</f>
        <v>C7</v>
      </c>
      <c r="M54">
        <f>B39</f>
        <v>3396</v>
      </c>
      <c r="N54" s="8">
        <f t="shared" si="1"/>
        <v>1.6672480289475374E-2</v>
      </c>
      <c r="O54">
        <f t="shared" si="2"/>
        <v>0.66689921157901499</v>
      </c>
    </row>
    <row r="55" spans="1:15" x14ac:dyDescent="0.2">
      <c r="A55" t="s">
        <v>68</v>
      </c>
      <c r="B55">
        <v>48245</v>
      </c>
      <c r="K55" t="s">
        <v>26</v>
      </c>
      <c r="L55" t="str">
        <f>A27</f>
        <v>B7</v>
      </c>
      <c r="M55">
        <f>B27</f>
        <v>3781</v>
      </c>
      <c r="N55" s="8">
        <f t="shared" si="1"/>
        <v>0.19015639681509749</v>
      </c>
      <c r="O55">
        <f t="shared" si="2"/>
        <v>7.6062558726038993</v>
      </c>
    </row>
    <row r="56" spans="1:15" x14ac:dyDescent="0.2">
      <c r="A56" t="s">
        <v>76</v>
      </c>
      <c r="B56">
        <v>4503</v>
      </c>
      <c r="K56" t="s">
        <v>25</v>
      </c>
      <c r="L56" t="str">
        <f>A15</f>
        <v>A7</v>
      </c>
      <c r="M56">
        <f>B15</f>
        <v>4984</v>
      </c>
      <c r="N56" s="8">
        <f t="shared" si="1"/>
        <v>0.73223731001074277</v>
      </c>
      <c r="O56">
        <f t="shared" si="2"/>
        <v>29.289492400429712</v>
      </c>
    </row>
    <row r="57" spans="1:15" x14ac:dyDescent="0.2">
      <c r="A57" t="s">
        <v>94</v>
      </c>
      <c r="B57">
        <v>4426</v>
      </c>
      <c r="K57" t="s">
        <v>34</v>
      </c>
      <c r="L57" t="str">
        <f>A16</f>
        <v>A8</v>
      </c>
      <c r="M57">
        <f>B16</f>
        <v>5741</v>
      </c>
      <c r="N57" s="8">
        <f t="shared" si="1"/>
        <v>1.073347244581901</v>
      </c>
      <c r="O57">
        <f t="shared" si="2"/>
        <v>42.933889783276044</v>
      </c>
    </row>
    <row r="58" spans="1:15" x14ac:dyDescent="0.2">
      <c r="A58" t="s">
        <v>95</v>
      </c>
      <c r="B58">
        <v>7204</v>
      </c>
      <c r="K58" t="s">
        <v>35</v>
      </c>
      <c r="L58" t="str">
        <f>A28</f>
        <v>B8</v>
      </c>
      <c r="M58">
        <f>B28</f>
        <v>8184</v>
      </c>
      <c r="N58" s="8">
        <f t="shared" si="1"/>
        <v>2.174181551262667</v>
      </c>
      <c r="O58">
        <f t="shared" si="2"/>
        <v>86.967262050506676</v>
      </c>
    </row>
    <row r="59" spans="1:15" x14ac:dyDescent="0.2">
      <c r="A59" t="s">
        <v>96</v>
      </c>
      <c r="B59">
        <v>4626</v>
      </c>
      <c r="K59" t="s">
        <v>36</v>
      </c>
      <c r="L59" t="str">
        <f>A40</f>
        <v>C8</v>
      </c>
      <c r="M59">
        <f>B40</f>
        <v>14617</v>
      </c>
      <c r="N59" s="8">
        <f t="shared" si="1"/>
        <v>5.0729400837544256</v>
      </c>
      <c r="O59">
        <f t="shared" si="2"/>
        <v>202.91760335017702</v>
      </c>
    </row>
    <row r="60" spans="1:15" x14ac:dyDescent="0.2">
      <c r="A60" t="s">
        <v>13</v>
      </c>
      <c r="B60">
        <v>3330</v>
      </c>
      <c r="K60" t="s">
        <v>37</v>
      </c>
      <c r="L60" t="str">
        <f>A52</f>
        <v>D8</v>
      </c>
      <c r="M60">
        <f>B52</f>
        <v>26791</v>
      </c>
      <c r="N60" s="8">
        <f t="shared" si="1"/>
        <v>10.558636706567215</v>
      </c>
      <c r="O60">
        <f t="shared" si="2"/>
        <v>422.3454682626886</v>
      </c>
    </row>
    <row r="61" spans="1:15" x14ac:dyDescent="0.2">
      <c r="A61" t="s">
        <v>21</v>
      </c>
      <c r="B61">
        <v>4218</v>
      </c>
      <c r="K61" t="s">
        <v>38</v>
      </c>
      <c r="L61" t="str">
        <f>A64</f>
        <v>E8</v>
      </c>
      <c r="M61">
        <f>B64</f>
        <v>30963</v>
      </c>
      <c r="N61" s="8">
        <f t="shared" si="1"/>
        <v>12.438571511099411</v>
      </c>
      <c r="O61">
        <f t="shared" si="2"/>
        <v>497.54286044397645</v>
      </c>
    </row>
    <row r="62" spans="1:15" x14ac:dyDescent="0.2">
      <c r="A62" t="s">
        <v>29</v>
      </c>
      <c r="B62">
        <v>5969</v>
      </c>
      <c r="K62" t="s">
        <v>30</v>
      </c>
      <c r="L62" t="str">
        <f>A76</f>
        <v>F8</v>
      </c>
      <c r="M62">
        <f>B76</f>
        <v>49751</v>
      </c>
      <c r="N62" s="8">
        <f t="shared" si="1"/>
        <v>20.90458663754977</v>
      </c>
      <c r="O62">
        <f t="shared" si="2"/>
        <v>836.18346550199078</v>
      </c>
    </row>
    <row r="63" spans="1:15" x14ac:dyDescent="0.2">
      <c r="A63" t="s">
        <v>38</v>
      </c>
      <c r="B63">
        <v>3424</v>
      </c>
      <c r="K63" t="s">
        <v>39</v>
      </c>
      <c r="L63" t="str">
        <f>A88</f>
        <v>G8</v>
      </c>
      <c r="M63">
        <f>B88</f>
        <v>50760</v>
      </c>
      <c r="N63" s="8">
        <f t="shared" si="1"/>
        <v>21.359249681119518</v>
      </c>
      <c r="O63">
        <f t="shared" si="2"/>
        <v>854.36998724478076</v>
      </c>
    </row>
    <row r="64" spans="1:15" x14ac:dyDescent="0.2">
      <c r="A64" t="s">
        <v>45</v>
      </c>
      <c r="B64">
        <v>30963</v>
      </c>
      <c r="K64" t="s">
        <v>40</v>
      </c>
      <c r="L64" t="str">
        <f>A100</f>
        <v>H8</v>
      </c>
      <c r="M64">
        <f>B100</f>
        <v>47246</v>
      </c>
      <c r="N64" s="8">
        <f t="shared" si="1"/>
        <v>19.775814661194747</v>
      </c>
      <c r="O64">
        <f t="shared" si="2"/>
        <v>791.03258644778987</v>
      </c>
    </row>
    <row r="65" spans="1:15" x14ac:dyDescent="0.2">
      <c r="A65" t="s">
        <v>53</v>
      </c>
      <c r="B65">
        <v>6423</v>
      </c>
      <c r="K65" t="s">
        <v>48</v>
      </c>
      <c r="L65" t="str">
        <f>A101</f>
        <v>H9</v>
      </c>
      <c r="M65">
        <f>B101</f>
        <v>33106</v>
      </c>
      <c r="N65" s="8">
        <f t="shared" si="1"/>
        <v>13.404223545162809</v>
      </c>
      <c r="O65">
        <f t="shared" si="2"/>
        <v>536.16894180651241</v>
      </c>
    </row>
    <row r="66" spans="1:15" x14ac:dyDescent="0.2">
      <c r="A66" t="s">
        <v>61</v>
      </c>
      <c r="B66">
        <v>3356</v>
      </c>
      <c r="K66" t="s">
        <v>47</v>
      </c>
      <c r="L66" t="str">
        <f>A89</f>
        <v>G9</v>
      </c>
      <c r="M66">
        <f>B89</f>
        <v>14114</v>
      </c>
      <c r="N66" s="8">
        <f t="shared" si="1"/>
        <v>4.8462844733326387</v>
      </c>
      <c r="O66">
        <f t="shared" si="2"/>
        <v>193.85137893330554</v>
      </c>
    </row>
    <row r="67" spans="1:15" x14ac:dyDescent="0.2">
      <c r="A67" t="s">
        <v>69</v>
      </c>
      <c r="B67">
        <v>39803</v>
      </c>
      <c r="K67" t="s">
        <v>46</v>
      </c>
      <c r="L67" t="str">
        <f>A77</f>
        <v>F9</v>
      </c>
      <c r="M67">
        <f>B77</f>
        <v>8551</v>
      </c>
      <c r="N67" s="8">
        <f t="shared" si="1"/>
        <v>2.3395545314312471</v>
      </c>
      <c r="O67">
        <f t="shared" si="2"/>
        <v>93.582181257249886</v>
      </c>
    </row>
    <row r="68" spans="1:15" x14ac:dyDescent="0.2">
      <c r="A68" t="s">
        <v>77</v>
      </c>
      <c r="B68">
        <v>4578</v>
      </c>
      <c r="K68" t="s">
        <v>45</v>
      </c>
      <c r="L68" t="str">
        <f>A65</f>
        <v>E9</v>
      </c>
      <c r="M68">
        <f>B65</f>
        <v>6423</v>
      </c>
      <c r="N68" s="8">
        <f t="shared" si="1"/>
        <v>1.3806616109987173</v>
      </c>
      <c r="O68">
        <f t="shared" si="2"/>
        <v>55.226464439948693</v>
      </c>
    </row>
    <row r="69" spans="1:15" x14ac:dyDescent="0.2">
      <c r="A69" t="s">
        <v>97</v>
      </c>
      <c r="B69">
        <v>3652</v>
      </c>
      <c r="K69" t="s">
        <v>44</v>
      </c>
      <c r="L69" t="str">
        <f>A53</f>
        <v>D9</v>
      </c>
      <c r="M69">
        <f>B53</f>
        <v>5053</v>
      </c>
      <c r="N69" s="8">
        <f t="shared" si="1"/>
        <v>0.76332923271273734</v>
      </c>
      <c r="O69">
        <f t="shared" si="2"/>
        <v>30.533169308509493</v>
      </c>
    </row>
    <row r="70" spans="1:15" x14ac:dyDescent="0.2">
      <c r="A70" t="s">
        <v>98</v>
      </c>
      <c r="B70">
        <v>16203</v>
      </c>
      <c r="K70" t="s">
        <v>43</v>
      </c>
      <c r="L70" t="str">
        <f>A41</f>
        <v>C9</v>
      </c>
      <c r="M70">
        <f>B41</f>
        <v>4440</v>
      </c>
      <c r="N70" s="8">
        <f t="shared" si="1"/>
        <v>0.48710678899791565</v>
      </c>
      <c r="O70">
        <f t="shared" si="2"/>
        <v>19.484271559916625</v>
      </c>
    </row>
    <row r="71" spans="1:15" x14ac:dyDescent="0.2">
      <c r="A71" t="s">
        <v>99</v>
      </c>
      <c r="B71">
        <v>6108</v>
      </c>
      <c r="K71" t="s">
        <v>42</v>
      </c>
      <c r="L71" t="str">
        <f>A29</f>
        <v>B9</v>
      </c>
      <c r="M71">
        <f>B29</f>
        <v>4407</v>
      </c>
      <c r="N71" s="8">
        <f t="shared" si="1"/>
        <v>0.47223673901000518</v>
      </c>
      <c r="O71">
        <f t="shared" si="2"/>
        <v>18.889469560400208</v>
      </c>
    </row>
    <row r="72" spans="1:15" x14ac:dyDescent="0.2">
      <c r="A72" t="s">
        <v>14</v>
      </c>
      <c r="B72">
        <v>3336</v>
      </c>
      <c r="K72" t="s">
        <v>41</v>
      </c>
      <c r="L72" t="str">
        <f>A17</f>
        <v>A9</v>
      </c>
      <c r="M72">
        <f>B17</f>
        <v>4227</v>
      </c>
      <c r="N72" s="8">
        <f t="shared" si="1"/>
        <v>0.39112737543958442</v>
      </c>
      <c r="O72">
        <f t="shared" si="2"/>
        <v>15.645095017583376</v>
      </c>
    </row>
    <row r="73" spans="1:15" x14ac:dyDescent="0.2">
      <c r="A73" t="s">
        <v>22</v>
      </c>
      <c r="B73">
        <v>3517</v>
      </c>
      <c r="K73" t="s">
        <v>49</v>
      </c>
      <c r="L73" t="str">
        <f>A18</f>
        <v>A10</v>
      </c>
      <c r="M73">
        <f>B18</f>
        <v>3875</v>
      </c>
      <c r="N73" s="8">
        <f t="shared" si="1"/>
        <v>0.23251350890187278</v>
      </c>
      <c r="O73">
        <f t="shared" si="2"/>
        <v>9.3005403560749116</v>
      </c>
    </row>
    <row r="74" spans="1:15" x14ac:dyDescent="0.2">
      <c r="A74" t="s">
        <v>32</v>
      </c>
      <c r="B74">
        <v>4958</v>
      </c>
      <c r="K74" t="s">
        <v>50</v>
      </c>
      <c r="L74" t="str">
        <f>A30</f>
        <v>B10</v>
      </c>
      <c r="M74">
        <f>B30</f>
        <v>3672</v>
      </c>
      <c r="N74" s="8">
        <f t="shared" ref="N74:N96" si="3">(M74-I$15)/I$16</f>
        <v>0.14104017109745384</v>
      </c>
      <c r="O74">
        <f t="shared" ref="O74:O96" si="4">N74*40</f>
        <v>5.6416068438981535</v>
      </c>
    </row>
    <row r="75" spans="1:15" x14ac:dyDescent="0.2">
      <c r="A75" t="s">
        <v>30</v>
      </c>
      <c r="B75">
        <v>3643</v>
      </c>
      <c r="K75" t="s">
        <v>51</v>
      </c>
      <c r="L75" t="str">
        <f>A42</f>
        <v>C10</v>
      </c>
      <c r="M75">
        <f>B42</f>
        <v>3285</v>
      </c>
      <c r="N75" s="8">
        <f t="shared" si="3"/>
        <v>-3.3344960578950748E-2</v>
      </c>
      <c r="O75">
        <f t="shared" si="4"/>
        <v>-1.33379842315803</v>
      </c>
    </row>
    <row r="76" spans="1:15" x14ac:dyDescent="0.2">
      <c r="A76" t="s">
        <v>46</v>
      </c>
      <c r="B76">
        <v>49751</v>
      </c>
      <c r="K76" t="s">
        <v>52</v>
      </c>
      <c r="L76" t="str">
        <f>A54</f>
        <v>D10</v>
      </c>
      <c r="M76">
        <f>B54</f>
        <v>3359</v>
      </c>
      <c r="N76" s="8">
        <f t="shared" si="3"/>
        <v>0</v>
      </c>
      <c r="O76">
        <f t="shared" si="4"/>
        <v>0</v>
      </c>
    </row>
    <row r="77" spans="1:15" x14ac:dyDescent="0.2">
      <c r="A77" t="s">
        <v>54</v>
      </c>
      <c r="B77">
        <v>8551</v>
      </c>
      <c r="K77" t="s">
        <v>53</v>
      </c>
      <c r="L77" t="str">
        <f>A66</f>
        <v>E10</v>
      </c>
      <c r="M77">
        <f>B66</f>
        <v>3356</v>
      </c>
      <c r="N77" s="8">
        <f t="shared" si="3"/>
        <v>-1.3518227261736788E-3</v>
      </c>
      <c r="O77">
        <f t="shared" si="4"/>
        <v>-5.4072909046947157E-2</v>
      </c>
    </row>
    <row r="78" spans="1:15" x14ac:dyDescent="0.2">
      <c r="A78" t="s">
        <v>62</v>
      </c>
      <c r="B78">
        <v>3456</v>
      </c>
      <c r="K78" t="s">
        <v>54</v>
      </c>
      <c r="L78" t="str">
        <f>A78</f>
        <v>F10</v>
      </c>
      <c r="M78">
        <f>B78</f>
        <v>3456</v>
      </c>
      <c r="N78" s="8">
        <f t="shared" si="3"/>
        <v>4.3708934812948949E-2</v>
      </c>
      <c r="O78">
        <f t="shared" si="4"/>
        <v>1.7483573925179581</v>
      </c>
    </row>
    <row r="79" spans="1:15" x14ac:dyDescent="0.2">
      <c r="A79" t="s">
        <v>70</v>
      </c>
      <c r="B79">
        <v>19368</v>
      </c>
      <c r="K79" t="s">
        <v>55</v>
      </c>
      <c r="L79" t="str">
        <f>A90</f>
        <v>G10</v>
      </c>
      <c r="M79">
        <f>B90</f>
        <v>3810</v>
      </c>
      <c r="N79" s="8">
        <f t="shared" si="3"/>
        <v>0.20322401650144306</v>
      </c>
      <c r="O79">
        <f t="shared" si="4"/>
        <v>8.1289606600577216</v>
      </c>
    </row>
    <row r="80" spans="1:15" x14ac:dyDescent="0.2">
      <c r="A80" t="s">
        <v>78</v>
      </c>
      <c r="B80">
        <v>4149</v>
      </c>
      <c r="K80" t="s">
        <v>56</v>
      </c>
      <c r="L80" t="str">
        <f>A102</f>
        <v>H10</v>
      </c>
      <c r="M80">
        <f>B102</f>
        <v>5016</v>
      </c>
      <c r="N80" s="8">
        <f t="shared" si="3"/>
        <v>0.74665675242326202</v>
      </c>
      <c r="O80">
        <f t="shared" si="4"/>
        <v>29.866270096930482</v>
      </c>
    </row>
    <row r="81" spans="1:15" x14ac:dyDescent="0.2">
      <c r="A81" t="s">
        <v>100</v>
      </c>
      <c r="B81">
        <v>3359</v>
      </c>
      <c r="K81" t="s">
        <v>64</v>
      </c>
      <c r="L81" t="str">
        <f>A103</f>
        <v>H11</v>
      </c>
      <c r="M81">
        <f>B103</f>
        <v>6867</v>
      </c>
      <c r="N81" s="8">
        <f t="shared" si="3"/>
        <v>1.5807313744724218</v>
      </c>
      <c r="O81">
        <f t="shared" si="4"/>
        <v>63.229254978896876</v>
      </c>
    </row>
    <row r="82" spans="1:15" x14ac:dyDescent="0.2">
      <c r="A82" t="s">
        <v>101</v>
      </c>
      <c r="B82">
        <v>28864</v>
      </c>
      <c r="K82" t="s">
        <v>63</v>
      </c>
      <c r="L82" t="str">
        <f>A91</f>
        <v>G11</v>
      </c>
      <c r="M82">
        <f>B91</f>
        <v>12106</v>
      </c>
      <c r="N82" s="8">
        <f t="shared" si="3"/>
        <v>3.9414644619470565</v>
      </c>
      <c r="O82">
        <f t="shared" si="4"/>
        <v>157.65857847788226</v>
      </c>
    </row>
    <row r="83" spans="1:15" x14ac:dyDescent="0.2">
      <c r="A83" t="s">
        <v>102</v>
      </c>
      <c r="B83">
        <v>11351</v>
      </c>
      <c r="K83" t="s">
        <v>62</v>
      </c>
      <c r="L83" t="str">
        <f>A79</f>
        <v>F11</v>
      </c>
      <c r="M83">
        <f>B79</f>
        <v>19368</v>
      </c>
      <c r="N83" s="8">
        <f t="shared" si="3"/>
        <v>7.213776674438142</v>
      </c>
      <c r="O83">
        <f t="shared" si="4"/>
        <v>288.55106697752569</v>
      </c>
    </row>
    <row r="84" spans="1:15" x14ac:dyDescent="0.2">
      <c r="A84" t="s">
        <v>15</v>
      </c>
      <c r="B84">
        <v>3278</v>
      </c>
      <c r="K84" t="s">
        <v>61</v>
      </c>
      <c r="L84" t="str">
        <f>A67</f>
        <v>E11</v>
      </c>
      <c r="M84">
        <f>B67</f>
        <v>39803</v>
      </c>
      <c r="N84" s="8">
        <f t="shared" si="3"/>
        <v>16.421942477557852</v>
      </c>
      <c r="O84">
        <f t="shared" si="4"/>
        <v>656.87769910231407</v>
      </c>
    </row>
    <row r="85" spans="1:15" x14ac:dyDescent="0.2">
      <c r="A85" t="s">
        <v>23</v>
      </c>
      <c r="B85">
        <v>3310</v>
      </c>
      <c r="K85" t="s">
        <v>60</v>
      </c>
      <c r="L85" t="str">
        <f>A55</f>
        <v>D11</v>
      </c>
      <c r="M85">
        <f>B55</f>
        <v>48245</v>
      </c>
      <c r="N85" s="8">
        <f t="shared" si="3"/>
        <v>20.225971629010584</v>
      </c>
      <c r="O85">
        <f t="shared" si="4"/>
        <v>809.03886516042337</v>
      </c>
    </row>
    <row r="86" spans="1:15" x14ac:dyDescent="0.2">
      <c r="A86" t="s">
        <v>31</v>
      </c>
      <c r="B86">
        <v>4236</v>
      </c>
      <c r="K86" t="s">
        <v>59</v>
      </c>
      <c r="L86" t="str">
        <f>A43</f>
        <v>C11</v>
      </c>
      <c r="M86">
        <f>B43</f>
        <v>41052</v>
      </c>
      <c r="N86" s="8">
        <f t="shared" si="3"/>
        <v>16.984751339221493</v>
      </c>
      <c r="O86">
        <f t="shared" si="4"/>
        <v>679.39005356885968</v>
      </c>
    </row>
    <row r="87" spans="1:15" x14ac:dyDescent="0.2">
      <c r="A87" t="s">
        <v>39</v>
      </c>
      <c r="B87">
        <v>3700</v>
      </c>
      <c r="K87" t="s">
        <v>58</v>
      </c>
      <c r="L87" t="str">
        <f>A31</f>
        <v>B11</v>
      </c>
      <c r="M87">
        <f>B31</f>
        <v>24243</v>
      </c>
      <c r="N87" s="8">
        <f t="shared" si="3"/>
        <v>9.4104886044703697</v>
      </c>
      <c r="O87">
        <f t="shared" si="4"/>
        <v>376.41954417881482</v>
      </c>
    </row>
    <row r="88" spans="1:15" x14ac:dyDescent="0.2">
      <c r="A88" t="s">
        <v>47</v>
      </c>
      <c r="B88">
        <v>50760</v>
      </c>
      <c r="K88" t="s">
        <v>57</v>
      </c>
      <c r="L88" t="str">
        <f>A19</f>
        <v>A11</v>
      </c>
      <c r="M88">
        <f>B19</f>
        <v>12163</v>
      </c>
      <c r="N88" s="8">
        <f t="shared" si="3"/>
        <v>3.9671490937443563</v>
      </c>
      <c r="O88">
        <f t="shared" si="4"/>
        <v>158.68596374977426</v>
      </c>
    </row>
    <row r="89" spans="1:15" x14ac:dyDescent="0.2">
      <c r="A89" t="s">
        <v>55</v>
      </c>
      <c r="B89">
        <v>14114</v>
      </c>
      <c r="K89" t="s">
        <v>65</v>
      </c>
      <c r="L89" t="str">
        <f>A20</f>
        <v>A12</v>
      </c>
      <c r="M89">
        <f>B20</f>
        <v>8051</v>
      </c>
      <c r="N89" s="8">
        <f t="shared" si="3"/>
        <v>2.1142507437356337</v>
      </c>
      <c r="O89">
        <f t="shared" si="4"/>
        <v>84.570029749425345</v>
      </c>
    </row>
    <row r="90" spans="1:15" x14ac:dyDescent="0.2">
      <c r="A90" t="s">
        <v>63</v>
      </c>
      <c r="B90">
        <v>3810</v>
      </c>
      <c r="K90" t="s">
        <v>66</v>
      </c>
      <c r="L90" t="str">
        <f>A32</f>
        <v>B12</v>
      </c>
      <c r="M90">
        <f>B32</f>
        <v>6158</v>
      </c>
      <c r="N90" s="8">
        <f t="shared" si="3"/>
        <v>1.2612506035200424</v>
      </c>
      <c r="O90">
        <f t="shared" si="4"/>
        <v>50.450024140801695</v>
      </c>
    </row>
    <row r="91" spans="1:15" x14ac:dyDescent="0.2">
      <c r="A91" t="s">
        <v>71</v>
      </c>
      <c r="B91">
        <v>12106</v>
      </c>
      <c r="K91" t="s">
        <v>67</v>
      </c>
      <c r="L91" t="str">
        <f>A44</f>
        <v>C12</v>
      </c>
      <c r="M91">
        <f>B44</f>
        <v>4900</v>
      </c>
      <c r="N91" s="8">
        <f t="shared" si="3"/>
        <v>0.69438627367787975</v>
      </c>
      <c r="O91">
        <f t="shared" si="4"/>
        <v>27.775450947115189</v>
      </c>
    </row>
    <row r="92" spans="1:15" x14ac:dyDescent="0.2">
      <c r="A92" t="s">
        <v>79</v>
      </c>
      <c r="B92">
        <v>3846</v>
      </c>
      <c r="K92" t="s">
        <v>68</v>
      </c>
      <c r="L92" t="str">
        <f>A56</f>
        <v>D12</v>
      </c>
      <c r="M92">
        <f>B56</f>
        <v>4503</v>
      </c>
      <c r="N92" s="8">
        <f t="shared" si="3"/>
        <v>0.51549506624756292</v>
      </c>
      <c r="O92">
        <f t="shared" si="4"/>
        <v>20.619802649902518</v>
      </c>
    </row>
    <row r="93" spans="1:15" x14ac:dyDescent="0.2">
      <c r="A93" t="s">
        <v>103</v>
      </c>
      <c r="B93">
        <v>3319</v>
      </c>
      <c r="K93" t="s">
        <v>69</v>
      </c>
      <c r="L93" t="str">
        <f>A68</f>
        <v>E12</v>
      </c>
      <c r="M93">
        <f>B68</f>
        <v>4578</v>
      </c>
      <c r="N93" s="8">
        <f t="shared" si="3"/>
        <v>0.54929063440190484</v>
      </c>
      <c r="O93">
        <f t="shared" si="4"/>
        <v>21.971625376076194</v>
      </c>
    </row>
    <row r="94" spans="1:15" x14ac:dyDescent="0.2">
      <c r="A94" t="s">
        <v>104</v>
      </c>
      <c r="B94">
        <v>37550</v>
      </c>
      <c r="K94" t="s">
        <v>70</v>
      </c>
      <c r="L94" t="str">
        <f>A80</f>
        <v>F12</v>
      </c>
      <c r="M94">
        <f>B80</f>
        <v>4149</v>
      </c>
      <c r="N94" s="8">
        <f t="shared" si="3"/>
        <v>0.35597998455906876</v>
      </c>
      <c r="O94">
        <f t="shared" si="4"/>
        <v>14.239199382362751</v>
      </c>
    </row>
    <row r="95" spans="1:15" x14ac:dyDescent="0.2">
      <c r="A95" t="s">
        <v>105</v>
      </c>
      <c r="B95">
        <v>24960</v>
      </c>
      <c r="K95" t="s">
        <v>71</v>
      </c>
      <c r="L95" t="str">
        <f>A92</f>
        <v>G12</v>
      </c>
      <c r="M95">
        <f>B92</f>
        <v>3846</v>
      </c>
      <c r="N95" s="8">
        <f t="shared" si="3"/>
        <v>0.21944588921552721</v>
      </c>
      <c r="O95">
        <f t="shared" si="4"/>
        <v>8.7778355686210894</v>
      </c>
    </row>
    <row r="96" spans="1:15" x14ac:dyDescent="0.2">
      <c r="A96" t="s">
        <v>16</v>
      </c>
      <c r="B96">
        <v>3305</v>
      </c>
      <c r="K96" t="s">
        <v>72</v>
      </c>
      <c r="L96" t="str">
        <f>A104</f>
        <v>H12</v>
      </c>
      <c r="M96">
        <f>B104</f>
        <v>3611</v>
      </c>
      <c r="N96" s="8">
        <f t="shared" si="3"/>
        <v>0.11355310899858903</v>
      </c>
      <c r="O96">
        <f t="shared" si="4"/>
        <v>4.5421243599435615</v>
      </c>
    </row>
    <row r="97" spans="1:2" x14ac:dyDescent="0.2">
      <c r="A97" t="s">
        <v>24</v>
      </c>
      <c r="B97">
        <v>3277</v>
      </c>
    </row>
    <row r="98" spans="1:2" x14ac:dyDescent="0.2">
      <c r="A98" t="s">
        <v>33</v>
      </c>
      <c r="B98">
        <v>3847</v>
      </c>
    </row>
    <row r="99" spans="1:2" x14ac:dyDescent="0.2">
      <c r="A99" t="s">
        <v>40</v>
      </c>
      <c r="B99">
        <v>3728</v>
      </c>
    </row>
    <row r="100" spans="1:2" x14ac:dyDescent="0.2">
      <c r="A100" t="s">
        <v>48</v>
      </c>
      <c r="B100">
        <v>47246</v>
      </c>
    </row>
    <row r="101" spans="1:2" x14ac:dyDescent="0.2">
      <c r="A101" t="s">
        <v>56</v>
      </c>
      <c r="B101">
        <v>33106</v>
      </c>
    </row>
    <row r="102" spans="1:2" x14ac:dyDescent="0.2">
      <c r="A102" t="s">
        <v>64</v>
      </c>
      <c r="B102">
        <v>5016</v>
      </c>
    </row>
    <row r="103" spans="1:2" x14ac:dyDescent="0.2">
      <c r="A103" t="s">
        <v>72</v>
      </c>
      <c r="B103">
        <v>6867</v>
      </c>
    </row>
    <row r="104" spans="1:2" x14ac:dyDescent="0.2">
      <c r="A104" t="s">
        <v>80</v>
      </c>
      <c r="B104">
        <v>3611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topLeftCell="A10" workbookViewId="0">
      <selection activeCell="H5" sqref="H5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56833</v>
      </c>
      <c r="D2">
        <v>3299</v>
      </c>
      <c r="E2">
        <v>3403</v>
      </c>
      <c r="F2">
        <v>3316</v>
      </c>
      <c r="G2">
        <v>25085</v>
      </c>
      <c r="H2">
        <v>33669</v>
      </c>
      <c r="I2">
        <v>4826</v>
      </c>
      <c r="J2">
        <v>5503</v>
      </c>
      <c r="K2">
        <v>4103</v>
      </c>
      <c r="L2">
        <v>3845</v>
      </c>
      <c r="M2">
        <v>11411</v>
      </c>
      <c r="N2">
        <v>7744</v>
      </c>
      <c r="O2">
        <v>34558</v>
      </c>
      <c r="P2">
        <v>3417</v>
      </c>
      <c r="Q2">
        <v>3602</v>
      </c>
      <c r="R2">
        <v>3274</v>
      </c>
      <c r="S2">
        <v>12343</v>
      </c>
      <c r="T2">
        <v>26435</v>
      </c>
      <c r="U2">
        <v>3720</v>
      </c>
      <c r="V2">
        <v>8075</v>
      </c>
      <c r="W2">
        <v>4339</v>
      </c>
      <c r="X2">
        <v>3568</v>
      </c>
      <c r="Y2">
        <v>22622</v>
      </c>
      <c r="Z2">
        <v>5815</v>
      </c>
      <c r="AA2">
        <v>19454</v>
      </c>
      <c r="AB2">
        <v>3984</v>
      </c>
      <c r="AC2">
        <v>3809</v>
      </c>
      <c r="AD2">
        <v>3250</v>
      </c>
      <c r="AE2">
        <v>7738</v>
      </c>
      <c r="AF2">
        <v>15402</v>
      </c>
      <c r="AG2">
        <v>3389</v>
      </c>
      <c r="AH2">
        <v>13662</v>
      </c>
      <c r="AI2">
        <v>4298</v>
      </c>
      <c r="AJ2">
        <v>3303</v>
      </c>
      <c r="AK2">
        <v>38538</v>
      </c>
      <c r="AL2">
        <v>4745</v>
      </c>
      <c r="AM2">
        <v>7380</v>
      </c>
      <c r="AN2">
        <v>5731</v>
      </c>
      <c r="AO2">
        <v>3885</v>
      </c>
      <c r="AP2">
        <v>3228</v>
      </c>
      <c r="AQ2">
        <v>5246</v>
      </c>
      <c r="AR2">
        <v>9262</v>
      </c>
      <c r="AS2">
        <v>3302</v>
      </c>
      <c r="AT2">
        <v>24311</v>
      </c>
      <c r="AU2">
        <v>4925</v>
      </c>
      <c r="AV2">
        <v>3263</v>
      </c>
      <c r="AW2">
        <v>43970</v>
      </c>
      <c r="AX2">
        <v>4232</v>
      </c>
      <c r="AY2">
        <v>4272</v>
      </c>
      <c r="AZ2">
        <v>6964</v>
      </c>
      <c r="BA2">
        <v>4494</v>
      </c>
      <c r="BB2">
        <v>3271</v>
      </c>
      <c r="BC2">
        <v>4089</v>
      </c>
      <c r="BD2">
        <v>5692</v>
      </c>
      <c r="BE2">
        <v>3388</v>
      </c>
      <c r="BF2">
        <v>29599</v>
      </c>
      <c r="BG2">
        <v>6212</v>
      </c>
      <c r="BH2">
        <v>3303</v>
      </c>
      <c r="BI2">
        <v>36547</v>
      </c>
      <c r="BJ2">
        <v>4359</v>
      </c>
      <c r="BK2">
        <v>3572</v>
      </c>
      <c r="BL2">
        <v>15325</v>
      </c>
      <c r="BM2">
        <v>5843</v>
      </c>
      <c r="BN2">
        <v>3245</v>
      </c>
      <c r="BO2">
        <v>3461</v>
      </c>
      <c r="BP2">
        <v>4800</v>
      </c>
      <c r="BQ2">
        <v>3558</v>
      </c>
      <c r="BR2">
        <v>45509</v>
      </c>
      <c r="BS2">
        <v>8212</v>
      </c>
      <c r="BT2">
        <v>3373</v>
      </c>
      <c r="BU2">
        <v>18687</v>
      </c>
      <c r="BV2">
        <v>4016</v>
      </c>
      <c r="BW2">
        <v>3343</v>
      </c>
      <c r="BX2">
        <v>27636</v>
      </c>
      <c r="BY2">
        <v>10895</v>
      </c>
      <c r="BZ2">
        <v>3270</v>
      </c>
      <c r="CA2">
        <v>3318</v>
      </c>
      <c r="CB2">
        <v>4172</v>
      </c>
      <c r="CC2">
        <v>3773</v>
      </c>
      <c r="CD2">
        <v>47902</v>
      </c>
      <c r="CE2">
        <v>13599</v>
      </c>
      <c r="CF2">
        <v>3783</v>
      </c>
      <c r="CG2">
        <v>11551</v>
      </c>
      <c r="CH2">
        <v>3782</v>
      </c>
      <c r="CI2">
        <v>3347</v>
      </c>
      <c r="CJ2">
        <v>36233</v>
      </c>
      <c r="CK2">
        <v>23955</v>
      </c>
      <c r="CL2">
        <v>3286</v>
      </c>
      <c r="CM2">
        <v>3284</v>
      </c>
      <c r="CN2">
        <v>3803</v>
      </c>
      <c r="CO2">
        <v>3768</v>
      </c>
      <c r="CP2">
        <v>44777</v>
      </c>
      <c r="CQ2">
        <v>31781</v>
      </c>
      <c r="CR2">
        <v>4875</v>
      </c>
      <c r="CS2">
        <v>6653</v>
      </c>
      <c r="CT2">
        <v>3583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56833</v>
      </c>
      <c r="G9">
        <f>'Plate 1'!G9</f>
        <v>30</v>
      </c>
      <c r="H9" t="str">
        <f t="shared" ref="H9:I9" si="0">A9</f>
        <v>A1</v>
      </c>
      <c r="I9">
        <f t="shared" si="0"/>
        <v>56833</v>
      </c>
      <c r="K9" t="s">
        <v>82</v>
      </c>
      <c r="L9" t="str">
        <f>A10</f>
        <v>A2</v>
      </c>
      <c r="M9">
        <f>B10</f>
        <v>3299</v>
      </c>
      <c r="N9" s="8">
        <f>(M9-I$15)/I$16</f>
        <v>-2.1054074423675247E-2</v>
      </c>
      <c r="O9">
        <f>N9*40</f>
        <v>-0.84216297694700981</v>
      </c>
    </row>
    <row r="10" spans="1:98" x14ac:dyDescent="0.2">
      <c r="A10" t="s">
        <v>83</v>
      </c>
      <c r="B10">
        <v>3299</v>
      </c>
      <c r="G10">
        <f>'Plate 1'!G10</f>
        <v>15</v>
      </c>
      <c r="H10" t="str">
        <f>A21</f>
        <v>B1</v>
      </c>
      <c r="I10">
        <f>B21</f>
        <v>34558</v>
      </c>
      <c r="K10" t="s">
        <v>85</v>
      </c>
      <c r="L10" t="str">
        <f>A22</f>
        <v>B2</v>
      </c>
      <c r="M10">
        <f>B22</f>
        <v>3417</v>
      </c>
      <c r="N10" s="8">
        <f t="shared" ref="N10:N73" si="1">(M10-I$15)/I$16</f>
        <v>3.5409125167090189E-2</v>
      </c>
      <c r="O10">
        <f t="shared" ref="O10:O73" si="2">N10*40</f>
        <v>1.4163650066836075</v>
      </c>
    </row>
    <row r="11" spans="1:98" x14ac:dyDescent="0.2">
      <c r="A11" t="s">
        <v>84</v>
      </c>
      <c r="B11">
        <v>3403</v>
      </c>
      <c r="G11">
        <f>'Plate 1'!G11</f>
        <v>7.5</v>
      </c>
      <c r="H11" t="str">
        <f>A33</f>
        <v>C1</v>
      </c>
      <c r="I11">
        <f>B33</f>
        <v>19454</v>
      </c>
      <c r="K11" t="s">
        <v>88</v>
      </c>
      <c r="L11" t="str">
        <f>A34</f>
        <v>C2</v>
      </c>
      <c r="M11">
        <f>B34</f>
        <v>3984</v>
      </c>
      <c r="N11" s="8">
        <f t="shared" si="1"/>
        <v>0.30671958421763257</v>
      </c>
      <c r="O11">
        <f t="shared" si="2"/>
        <v>12.268783368705304</v>
      </c>
    </row>
    <row r="12" spans="1:98" x14ac:dyDescent="0.2">
      <c r="A12" t="s">
        <v>9</v>
      </c>
      <c r="B12">
        <v>3316</v>
      </c>
      <c r="G12">
        <f>'Plate 1'!G12</f>
        <v>1.875</v>
      </c>
      <c r="H12" t="str">
        <f>A45</f>
        <v>D1</v>
      </c>
      <c r="I12">
        <f>B45</f>
        <v>7380</v>
      </c>
      <c r="K12" t="s">
        <v>91</v>
      </c>
      <c r="L12" t="str">
        <f>A46</f>
        <v>D2</v>
      </c>
      <c r="M12">
        <f>B46</f>
        <v>5731</v>
      </c>
      <c r="N12" s="8">
        <f t="shared" si="1"/>
        <v>1.1426620391758293</v>
      </c>
      <c r="O12">
        <f t="shared" si="2"/>
        <v>45.706481567033173</v>
      </c>
    </row>
    <row r="13" spans="1:98" x14ac:dyDescent="0.2">
      <c r="A13" t="s">
        <v>17</v>
      </c>
      <c r="B13">
        <v>25085</v>
      </c>
      <c r="G13">
        <f>'Plate 1'!G13</f>
        <v>0.46875</v>
      </c>
      <c r="H13" t="str">
        <f>A57</f>
        <v>E1</v>
      </c>
      <c r="I13">
        <f>B57</f>
        <v>4272</v>
      </c>
      <c r="K13" t="s">
        <v>94</v>
      </c>
      <c r="L13" t="str">
        <f>A58</f>
        <v>E2</v>
      </c>
      <c r="M13">
        <f>B58</f>
        <v>6964</v>
      </c>
      <c r="N13" s="8">
        <f t="shared" si="1"/>
        <v>1.7326546247301833</v>
      </c>
      <c r="O13">
        <f t="shared" si="2"/>
        <v>69.306184989207338</v>
      </c>
    </row>
    <row r="14" spans="1:98" x14ac:dyDescent="0.2">
      <c r="A14" t="s">
        <v>25</v>
      </c>
      <c r="B14">
        <v>33669</v>
      </c>
      <c r="G14">
        <f>'Plate 1'!G14</f>
        <v>0.1171875</v>
      </c>
      <c r="H14" t="str">
        <f>A69</f>
        <v>F1</v>
      </c>
      <c r="I14">
        <f>B69</f>
        <v>3572</v>
      </c>
      <c r="K14" t="s">
        <v>97</v>
      </c>
      <c r="L14" t="str">
        <f>A70</f>
        <v>F2</v>
      </c>
      <c r="M14">
        <f>B70</f>
        <v>15325</v>
      </c>
      <c r="N14" s="8">
        <f t="shared" si="1"/>
        <v>5.7334072669199276</v>
      </c>
      <c r="O14">
        <f t="shared" si="2"/>
        <v>229.33629067679709</v>
      </c>
    </row>
    <row r="15" spans="1:98" x14ac:dyDescent="0.2">
      <c r="A15" t="s">
        <v>34</v>
      </c>
      <c r="B15">
        <v>4826</v>
      </c>
      <c r="G15">
        <f>'Plate 1'!G15</f>
        <v>0</v>
      </c>
      <c r="H15" t="str">
        <f>A81</f>
        <v>G1</v>
      </c>
      <c r="I15">
        <f>B81</f>
        <v>3343</v>
      </c>
      <c r="K15" t="s">
        <v>100</v>
      </c>
      <c r="L15" t="str">
        <f>A82</f>
        <v>G2</v>
      </c>
      <c r="M15">
        <f>B82</f>
        <v>27636</v>
      </c>
      <c r="N15" s="8">
        <f t="shared" si="1"/>
        <v>11.624241590325973</v>
      </c>
      <c r="O15">
        <f t="shared" si="2"/>
        <v>464.9696636130389</v>
      </c>
    </row>
    <row r="16" spans="1:98" x14ac:dyDescent="0.2">
      <c r="A16" t="s">
        <v>41</v>
      </c>
      <c r="B16">
        <v>5503</v>
      </c>
      <c r="H16" t="s">
        <v>119</v>
      </c>
      <c r="I16">
        <f>SLOPE(I10:I15, G10:G15)</f>
        <v>2089.8567714058295</v>
      </c>
      <c r="K16" t="s">
        <v>103</v>
      </c>
      <c r="L16" t="str">
        <f>A94</f>
        <v>H2</v>
      </c>
      <c r="M16">
        <f>B94</f>
        <v>36233</v>
      </c>
      <c r="N16" s="8">
        <f t="shared" si="1"/>
        <v>15.737920631697246</v>
      </c>
      <c r="O16">
        <f t="shared" si="2"/>
        <v>629.51682526788989</v>
      </c>
    </row>
    <row r="17" spans="1:15" x14ac:dyDescent="0.2">
      <c r="A17" t="s">
        <v>49</v>
      </c>
      <c r="B17">
        <v>4103</v>
      </c>
      <c r="K17" t="s">
        <v>104</v>
      </c>
      <c r="L17" t="str">
        <f>A95</f>
        <v>H3</v>
      </c>
      <c r="M17">
        <f>B95</f>
        <v>23955</v>
      </c>
      <c r="N17" s="8">
        <f t="shared" si="1"/>
        <v>9.8628768641089586</v>
      </c>
      <c r="O17">
        <f t="shared" si="2"/>
        <v>394.51507456435832</v>
      </c>
    </row>
    <row r="18" spans="1:15" x14ac:dyDescent="0.2">
      <c r="A18" t="s">
        <v>57</v>
      </c>
      <c r="B18">
        <v>3845</v>
      </c>
      <c r="K18" t="s">
        <v>101</v>
      </c>
      <c r="L18" t="str">
        <f>A83</f>
        <v>G3</v>
      </c>
      <c r="M18">
        <f>B83</f>
        <v>10895</v>
      </c>
      <c r="N18" s="8">
        <f t="shared" si="1"/>
        <v>3.6136447738089879</v>
      </c>
      <c r="O18">
        <f t="shared" si="2"/>
        <v>144.54579095235951</v>
      </c>
    </row>
    <row r="19" spans="1:15" x14ac:dyDescent="0.2">
      <c r="A19" t="s">
        <v>65</v>
      </c>
      <c r="B19">
        <v>11411</v>
      </c>
      <c r="K19" t="s">
        <v>98</v>
      </c>
      <c r="L19" t="str">
        <f>A71</f>
        <v>F3</v>
      </c>
      <c r="M19">
        <f>B71</f>
        <v>5843</v>
      </c>
      <c r="N19" s="8">
        <f t="shared" si="1"/>
        <v>1.1962542286179116</v>
      </c>
      <c r="O19">
        <f t="shared" si="2"/>
        <v>47.850169144716467</v>
      </c>
    </row>
    <row r="20" spans="1:15" x14ac:dyDescent="0.2">
      <c r="A20" t="s">
        <v>73</v>
      </c>
      <c r="B20">
        <v>7744</v>
      </c>
      <c r="K20" t="s">
        <v>95</v>
      </c>
      <c r="L20" t="str">
        <f>A59</f>
        <v>E3</v>
      </c>
      <c r="M20">
        <f>B59</f>
        <v>4494</v>
      </c>
      <c r="N20" s="8">
        <f t="shared" si="1"/>
        <v>0.55075544685568656</v>
      </c>
      <c r="O20">
        <f t="shared" si="2"/>
        <v>22.030217874227461</v>
      </c>
    </row>
    <row r="21" spans="1:15" x14ac:dyDescent="0.2">
      <c r="A21" t="s">
        <v>85</v>
      </c>
      <c r="B21">
        <v>34558</v>
      </c>
      <c r="K21" t="s">
        <v>92</v>
      </c>
      <c r="L21" t="str">
        <f>A47</f>
        <v>D3</v>
      </c>
      <c r="M21">
        <f>B47</f>
        <v>3885</v>
      </c>
      <c r="N21" s="8">
        <f t="shared" si="1"/>
        <v>0.25934791676436325</v>
      </c>
      <c r="O21">
        <f t="shared" si="2"/>
        <v>10.37391667057453</v>
      </c>
    </row>
    <row r="22" spans="1:15" x14ac:dyDescent="0.2">
      <c r="A22" t="s">
        <v>86</v>
      </c>
      <c r="B22">
        <v>3417</v>
      </c>
      <c r="K22" t="s">
        <v>89</v>
      </c>
      <c r="L22" t="str">
        <f>A35</f>
        <v>C3</v>
      </c>
      <c r="M22">
        <f>B35</f>
        <v>3809</v>
      </c>
      <c r="N22" s="8">
        <f t="shared" si="1"/>
        <v>0.22298178821437875</v>
      </c>
      <c r="O22">
        <f t="shared" si="2"/>
        <v>8.91927152857515</v>
      </c>
    </row>
    <row r="23" spans="1:15" x14ac:dyDescent="0.2">
      <c r="A23" t="s">
        <v>87</v>
      </c>
      <c r="B23">
        <v>3602</v>
      </c>
      <c r="K23" t="s">
        <v>86</v>
      </c>
      <c r="L23" t="str">
        <f>A23</f>
        <v>B3</v>
      </c>
      <c r="M23">
        <f>B23</f>
        <v>3602</v>
      </c>
      <c r="N23" s="8">
        <f t="shared" si="1"/>
        <v>0.12393193808481566</v>
      </c>
      <c r="O23">
        <f t="shared" si="2"/>
        <v>4.9572775233926265</v>
      </c>
    </row>
    <row r="24" spans="1:15" x14ac:dyDescent="0.2">
      <c r="A24" t="s">
        <v>10</v>
      </c>
      <c r="B24">
        <v>3274</v>
      </c>
      <c r="K24" t="s">
        <v>83</v>
      </c>
      <c r="L24" t="str">
        <f>A11</f>
        <v>A3</v>
      </c>
      <c r="M24">
        <f>B11</f>
        <v>3403</v>
      </c>
      <c r="N24" s="8">
        <f t="shared" si="1"/>
        <v>2.871010148682988E-2</v>
      </c>
      <c r="O24">
        <f t="shared" si="2"/>
        <v>1.1484040594731952</v>
      </c>
    </row>
    <row r="25" spans="1:15" x14ac:dyDescent="0.2">
      <c r="A25" t="s">
        <v>18</v>
      </c>
      <c r="B25">
        <v>12343</v>
      </c>
      <c r="K25" t="s">
        <v>84</v>
      </c>
      <c r="L25" t="str">
        <f>A12</f>
        <v>A4</v>
      </c>
      <c r="M25">
        <f>B12</f>
        <v>3316</v>
      </c>
      <c r="N25" s="8">
        <f t="shared" si="1"/>
        <v>-1.2919545669073447E-2</v>
      </c>
      <c r="O25">
        <f t="shared" si="2"/>
        <v>-0.51678182676293782</v>
      </c>
    </row>
    <row r="26" spans="1:15" x14ac:dyDescent="0.2">
      <c r="A26" t="s">
        <v>26</v>
      </c>
      <c r="B26">
        <v>26435</v>
      </c>
      <c r="K26" t="s">
        <v>87</v>
      </c>
      <c r="L26" t="str">
        <f>A24</f>
        <v>B4</v>
      </c>
      <c r="M26">
        <f>B24</f>
        <v>3274</v>
      </c>
      <c r="N26" s="8">
        <f t="shared" si="1"/>
        <v>-3.3016616709854361E-2</v>
      </c>
      <c r="O26">
        <f t="shared" si="2"/>
        <v>-1.3206646683941745</v>
      </c>
    </row>
    <row r="27" spans="1:15" x14ac:dyDescent="0.2">
      <c r="A27" t="s">
        <v>35</v>
      </c>
      <c r="B27">
        <v>3720</v>
      </c>
      <c r="K27" t="s">
        <v>90</v>
      </c>
      <c r="L27" t="str">
        <f>A36</f>
        <v>C4</v>
      </c>
      <c r="M27">
        <f>B36</f>
        <v>3250</v>
      </c>
      <c r="N27" s="8">
        <f t="shared" si="1"/>
        <v>-4.4500657304586314E-2</v>
      </c>
      <c r="O27">
        <f t="shared" si="2"/>
        <v>-1.7800262921834524</v>
      </c>
    </row>
    <row r="28" spans="1:15" x14ac:dyDescent="0.2">
      <c r="A28" t="s">
        <v>42</v>
      </c>
      <c r="B28">
        <v>8075</v>
      </c>
      <c r="K28" t="s">
        <v>93</v>
      </c>
      <c r="L28" t="str">
        <f>A48</f>
        <v>D4</v>
      </c>
      <c r="M28">
        <f>B48</f>
        <v>3228</v>
      </c>
      <c r="N28" s="8">
        <f t="shared" si="1"/>
        <v>-5.502769451642394E-2</v>
      </c>
      <c r="O28">
        <f t="shared" si="2"/>
        <v>-2.2011077806569577</v>
      </c>
    </row>
    <row r="29" spans="1:15" x14ac:dyDescent="0.2">
      <c r="A29" t="s">
        <v>50</v>
      </c>
      <c r="B29">
        <v>4339</v>
      </c>
      <c r="K29" t="s">
        <v>96</v>
      </c>
      <c r="L29" t="str">
        <f>A60</f>
        <v>E4</v>
      </c>
      <c r="M29">
        <f>B60</f>
        <v>3271</v>
      </c>
      <c r="N29" s="8">
        <f t="shared" si="1"/>
        <v>-3.4452121784195856E-2</v>
      </c>
      <c r="O29">
        <f t="shared" si="2"/>
        <v>-1.3780848713678342</v>
      </c>
    </row>
    <row r="30" spans="1:15" x14ac:dyDescent="0.2">
      <c r="A30" t="s">
        <v>58</v>
      </c>
      <c r="B30">
        <v>3568</v>
      </c>
      <c r="K30" t="s">
        <v>99</v>
      </c>
      <c r="L30" t="str">
        <f>A72</f>
        <v>F4</v>
      </c>
      <c r="M30">
        <f>B72</f>
        <v>3245</v>
      </c>
      <c r="N30" s="8">
        <f t="shared" si="1"/>
        <v>-4.6893165761822141E-2</v>
      </c>
      <c r="O30">
        <f t="shared" si="2"/>
        <v>-1.8757266304728857</v>
      </c>
    </row>
    <row r="31" spans="1:15" x14ac:dyDescent="0.2">
      <c r="A31" t="s">
        <v>66</v>
      </c>
      <c r="B31">
        <v>22622</v>
      </c>
      <c r="K31" t="s">
        <v>102</v>
      </c>
      <c r="L31" t="str">
        <f>A84</f>
        <v>G4</v>
      </c>
      <c r="M31">
        <f>B84</f>
        <v>3270</v>
      </c>
      <c r="N31" s="8">
        <f t="shared" si="1"/>
        <v>-3.4930623475643019E-2</v>
      </c>
      <c r="O31">
        <f t="shared" si="2"/>
        <v>-1.3972249390257208</v>
      </c>
    </row>
    <row r="32" spans="1:15" x14ac:dyDescent="0.2">
      <c r="A32" t="s">
        <v>74</v>
      </c>
      <c r="B32">
        <v>5815</v>
      </c>
      <c r="K32" t="s">
        <v>105</v>
      </c>
      <c r="L32" t="str">
        <f>A96</f>
        <v>H4</v>
      </c>
      <c r="M32">
        <f>B96</f>
        <v>3286</v>
      </c>
      <c r="N32" s="8">
        <f t="shared" si="1"/>
        <v>-2.7274596412488389E-2</v>
      </c>
      <c r="O32">
        <f t="shared" si="2"/>
        <v>-1.0909838564995356</v>
      </c>
    </row>
    <row r="33" spans="1:15" x14ac:dyDescent="0.2">
      <c r="A33" t="s">
        <v>88</v>
      </c>
      <c r="B33">
        <v>19454</v>
      </c>
      <c r="K33" t="s">
        <v>16</v>
      </c>
      <c r="L33" t="str">
        <f>A97</f>
        <v>H5</v>
      </c>
      <c r="M33">
        <f>B97</f>
        <v>3284</v>
      </c>
      <c r="N33" s="8">
        <f t="shared" si="1"/>
        <v>-2.8231599795382718E-2</v>
      </c>
      <c r="O33">
        <f t="shared" si="2"/>
        <v>-1.1292639918153087</v>
      </c>
    </row>
    <row r="34" spans="1:15" x14ac:dyDescent="0.2">
      <c r="A34" t="s">
        <v>89</v>
      </c>
      <c r="B34">
        <v>3984</v>
      </c>
      <c r="K34" t="s">
        <v>15</v>
      </c>
      <c r="L34" t="str">
        <f>A85</f>
        <v>G5</v>
      </c>
      <c r="M34">
        <f>B85</f>
        <v>3318</v>
      </c>
      <c r="N34" s="8">
        <f t="shared" si="1"/>
        <v>-1.1962542286179116E-2</v>
      </c>
      <c r="O34">
        <f t="shared" si="2"/>
        <v>-0.47850169144716465</v>
      </c>
    </row>
    <row r="35" spans="1:15" x14ac:dyDescent="0.2">
      <c r="A35" t="s">
        <v>90</v>
      </c>
      <c r="B35">
        <v>3809</v>
      </c>
      <c r="K35" t="s">
        <v>14</v>
      </c>
      <c r="L35" t="str">
        <f>A73</f>
        <v>F5</v>
      </c>
      <c r="M35">
        <f>B73</f>
        <v>3461</v>
      </c>
      <c r="N35" s="8">
        <f t="shared" si="1"/>
        <v>5.6463199590765435E-2</v>
      </c>
      <c r="O35">
        <f t="shared" si="2"/>
        <v>2.2585279836306174</v>
      </c>
    </row>
    <row r="36" spans="1:15" x14ac:dyDescent="0.2">
      <c r="A36" t="s">
        <v>11</v>
      </c>
      <c r="B36">
        <v>3250</v>
      </c>
      <c r="K36" t="s">
        <v>13</v>
      </c>
      <c r="L36" t="str">
        <f>A61</f>
        <v>E5</v>
      </c>
      <c r="M36">
        <f>B61</f>
        <v>4089</v>
      </c>
      <c r="N36" s="8">
        <f t="shared" si="1"/>
        <v>0.35696226181958485</v>
      </c>
      <c r="O36">
        <f t="shared" si="2"/>
        <v>14.278490472783394</v>
      </c>
    </row>
    <row r="37" spans="1:15" x14ac:dyDescent="0.2">
      <c r="A37" t="s">
        <v>19</v>
      </c>
      <c r="B37">
        <v>7738</v>
      </c>
      <c r="K37" t="s">
        <v>12</v>
      </c>
      <c r="L37" t="str">
        <f>A49</f>
        <v>D5</v>
      </c>
      <c r="M37">
        <f>B49</f>
        <v>5246</v>
      </c>
      <c r="N37" s="8">
        <f t="shared" si="1"/>
        <v>0.91058871882395442</v>
      </c>
      <c r="O37">
        <f t="shared" si="2"/>
        <v>36.423548752958176</v>
      </c>
    </row>
    <row r="38" spans="1:15" x14ac:dyDescent="0.2">
      <c r="A38" t="s">
        <v>27</v>
      </c>
      <c r="B38">
        <v>15402</v>
      </c>
      <c r="K38" t="s">
        <v>11</v>
      </c>
      <c r="L38" t="str">
        <f>A37</f>
        <v>C5</v>
      </c>
      <c r="M38">
        <f>B37</f>
        <v>7738</v>
      </c>
      <c r="N38" s="8">
        <f t="shared" si="1"/>
        <v>2.1030149339102886</v>
      </c>
      <c r="O38">
        <f t="shared" si="2"/>
        <v>84.120597356411537</v>
      </c>
    </row>
    <row r="39" spans="1:15" x14ac:dyDescent="0.2">
      <c r="A39" t="s">
        <v>36</v>
      </c>
      <c r="B39">
        <v>3389</v>
      </c>
      <c r="K39" t="s">
        <v>10</v>
      </c>
      <c r="L39" t="str">
        <f>A25</f>
        <v>B5</v>
      </c>
      <c r="M39">
        <f>B25</f>
        <v>12343</v>
      </c>
      <c r="N39" s="8">
        <f t="shared" si="1"/>
        <v>4.3065152230244825</v>
      </c>
      <c r="O39">
        <f t="shared" si="2"/>
        <v>172.26060892097931</v>
      </c>
    </row>
    <row r="40" spans="1:15" x14ac:dyDescent="0.2">
      <c r="A40" t="s">
        <v>43</v>
      </c>
      <c r="B40">
        <v>13662</v>
      </c>
      <c r="K40" t="s">
        <v>9</v>
      </c>
      <c r="L40" t="str">
        <f>A13</f>
        <v>A5</v>
      </c>
      <c r="M40">
        <f>B13</f>
        <v>25085</v>
      </c>
      <c r="N40" s="8">
        <f t="shared" si="1"/>
        <v>10.403583775444254</v>
      </c>
      <c r="O40">
        <f t="shared" si="2"/>
        <v>416.14335101777016</v>
      </c>
    </row>
    <row r="41" spans="1:15" x14ac:dyDescent="0.2">
      <c r="A41" t="s">
        <v>51</v>
      </c>
      <c r="B41">
        <v>4298</v>
      </c>
      <c r="K41" t="s">
        <v>17</v>
      </c>
      <c r="L41" t="str">
        <f>A14</f>
        <v>A6</v>
      </c>
      <c r="M41">
        <f>B14</f>
        <v>33669</v>
      </c>
      <c r="N41" s="8">
        <f t="shared" si="1"/>
        <v>14.511042294826716</v>
      </c>
      <c r="O41">
        <f t="shared" si="2"/>
        <v>580.44169179306869</v>
      </c>
    </row>
    <row r="42" spans="1:15" x14ac:dyDescent="0.2">
      <c r="A42" t="s">
        <v>59</v>
      </c>
      <c r="B42">
        <v>3303</v>
      </c>
      <c r="K42" t="s">
        <v>18</v>
      </c>
      <c r="L42" t="str">
        <f>A26</f>
        <v>B6</v>
      </c>
      <c r="M42">
        <f>B26</f>
        <v>26435</v>
      </c>
      <c r="N42" s="8">
        <f t="shared" si="1"/>
        <v>11.049561058897927</v>
      </c>
      <c r="O42">
        <f t="shared" si="2"/>
        <v>441.9824423559171</v>
      </c>
    </row>
    <row r="43" spans="1:15" x14ac:dyDescent="0.2">
      <c r="A43" t="s">
        <v>67</v>
      </c>
      <c r="B43">
        <v>38538</v>
      </c>
      <c r="K43" t="s">
        <v>19</v>
      </c>
      <c r="L43" t="str">
        <f>A38</f>
        <v>C6</v>
      </c>
      <c r="M43">
        <f>B38</f>
        <v>15402</v>
      </c>
      <c r="N43" s="8">
        <f t="shared" si="1"/>
        <v>5.7702518971613586</v>
      </c>
      <c r="O43">
        <f t="shared" si="2"/>
        <v>230.81007588645434</v>
      </c>
    </row>
    <row r="44" spans="1:15" x14ac:dyDescent="0.2">
      <c r="A44" t="s">
        <v>75</v>
      </c>
      <c r="B44">
        <v>4745</v>
      </c>
      <c r="K44" t="s">
        <v>20</v>
      </c>
      <c r="L44" t="str">
        <f>A50</f>
        <v>D6</v>
      </c>
      <c r="M44">
        <f>B50</f>
        <v>9262</v>
      </c>
      <c r="N44" s="8">
        <f t="shared" si="1"/>
        <v>2.8322515116757678</v>
      </c>
      <c r="O44">
        <f t="shared" si="2"/>
        <v>113.29006046703071</v>
      </c>
    </row>
    <row r="45" spans="1:15" x14ac:dyDescent="0.2">
      <c r="A45" t="s">
        <v>91</v>
      </c>
      <c r="B45">
        <v>7380</v>
      </c>
      <c r="K45" t="s">
        <v>21</v>
      </c>
      <c r="L45" t="str">
        <f>A62</f>
        <v>E6</v>
      </c>
      <c r="M45">
        <f>B62</f>
        <v>5692</v>
      </c>
      <c r="N45" s="8">
        <f t="shared" si="1"/>
        <v>1.1240004732093898</v>
      </c>
      <c r="O45">
        <f t="shared" si="2"/>
        <v>44.96001892837559</v>
      </c>
    </row>
    <row r="46" spans="1:15" x14ac:dyDescent="0.2">
      <c r="A46" t="s">
        <v>92</v>
      </c>
      <c r="B46">
        <v>5731</v>
      </c>
      <c r="K46" t="s">
        <v>22</v>
      </c>
      <c r="L46" t="str">
        <f>A74</f>
        <v>F6</v>
      </c>
      <c r="M46">
        <f>B74</f>
        <v>4800</v>
      </c>
      <c r="N46" s="8">
        <f t="shared" si="1"/>
        <v>0.69717696443851895</v>
      </c>
      <c r="O46">
        <f t="shared" si="2"/>
        <v>27.887078577540759</v>
      </c>
    </row>
    <row r="47" spans="1:15" x14ac:dyDescent="0.2">
      <c r="A47" t="s">
        <v>93</v>
      </c>
      <c r="B47">
        <v>3885</v>
      </c>
      <c r="K47" t="s">
        <v>23</v>
      </c>
      <c r="L47" t="str">
        <f>A86</f>
        <v>G6</v>
      </c>
      <c r="M47">
        <f>B86</f>
        <v>4172</v>
      </c>
      <c r="N47" s="8">
        <f t="shared" si="1"/>
        <v>0.39667790220969951</v>
      </c>
      <c r="O47">
        <f t="shared" si="2"/>
        <v>15.867116088387981</v>
      </c>
    </row>
    <row r="48" spans="1:15" x14ac:dyDescent="0.2">
      <c r="A48" t="s">
        <v>12</v>
      </c>
      <c r="B48">
        <v>3228</v>
      </c>
      <c r="K48" t="s">
        <v>24</v>
      </c>
      <c r="L48" t="str">
        <f>A98</f>
        <v>H6</v>
      </c>
      <c r="M48">
        <f>B98</f>
        <v>3803</v>
      </c>
      <c r="N48" s="8">
        <f t="shared" si="1"/>
        <v>0.22011077806569576</v>
      </c>
      <c r="O48">
        <f t="shared" si="2"/>
        <v>8.8044311226278307</v>
      </c>
    </row>
    <row r="49" spans="1:15" x14ac:dyDescent="0.2">
      <c r="A49" t="s">
        <v>20</v>
      </c>
      <c r="B49">
        <v>5246</v>
      </c>
      <c r="K49" t="s">
        <v>33</v>
      </c>
      <c r="L49" t="str">
        <f>A99</f>
        <v>H7</v>
      </c>
      <c r="M49">
        <f>B99</f>
        <v>3768</v>
      </c>
      <c r="N49" s="8">
        <f t="shared" si="1"/>
        <v>0.20336321886504499</v>
      </c>
      <c r="O49">
        <f t="shared" si="2"/>
        <v>8.1345287546017992</v>
      </c>
    </row>
    <row r="50" spans="1:15" x14ac:dyDescent="0.2">
      <c r="A50" t="s">
        <v>28</v>
      </c>
      <c r="B50">
        <v>9262</v>
      </c>
      <c r="K50" t="s">
        <v>31</v>
      </c>
      <c r="L50" t="str">
        <f>A87</f>
        <v>G7</v>
      </c>
      <c r="M50">
        <f>B87</f>
        <v>3773</v>
      </c>
      <c r="N50" s="8">
        <f t="shared" si="1"/>
        <v>0.20575572732228081</v>
      </c>
      <c r="O50">
        <f t="shared" si="2"/>
        <v>8.2302290928912321</v>
      </c>
    </row>
    <row r="51" spans="1:15" x14ac:dyDescent="0.2">
      <c r="A51" t="s">
        <v>37</v>
      </c>
      <c r="B51">
        <v>3302</v>
      </c>
      <c r="K51" t="s">
        <v>32</v>
      </c>
      <c r="L51" t="str">
        <f>A75</f>
        <v>F7</v>
      </c>
      <c r="M51">
        <f>B75</f>
        <v>3558</v>
      </c>
      <c r="N51" s="8">
        <f t="shared" si="1"/>
        <v>0.10287786366114041</v>
      </c>
      <c r="O51">
        <f t="shared" si="2"/>
        <v>4.115114546445616</v>
      </c>
    </row>
    <row r="52" spans="1:15" x14ac:dyDescent="0.2">
      <c r="A52" t="s">
        <v>44</v>
      </c>
      <c r="B52">
        <v>24311</v>
      </c>
      <c r="K52" t="s">
        <v>29</v>
      </c>
      <c r="L52" t="str">
        <f>A63</f>
        <v>E7</v>
      </c>
      <c r="M52">
        <f>B63</f>
        <v>3388</v>
      </c>
      <c r="N52" s="8">
        <f t="shared" si="1"/>
        <v>2.1532576115122409E-2</v>
      </c>
      <c r="O52">
        <f t="shared" si="2"/>
        <v>0.86130304460489637</v>
      </c>
    </row>
    <row r="53" spans="1:15" x14ac:dyDescent="0.2">
      <c r="A53" t="s">
        <v>52</v>
      </c>
      <c r="B53">
        <v>4925</v>
      </c>
      <c r="K53" t="s">
        <v>28</v>
      </c>
      <c r="L53" t="str">
        <f>A51</f>
        <v>D7</v>
      </c>
      <c r="M53">
        <f>B51</f>
        <v>3302</v>
      </c>
      <c r="N53" s="8">
        <f t="shared" si="1"/>
        <v>-1.9618569349333752E-2</v>
      </c>
      <c r="O53">
        <f t="shared" si="2"/>
        <v>-0.78474277397335013</v>
      </c>
    </row>
    <row r="54" spans="1:15" x14ac:dyDescent="0.2">
      <c r="A54" t="s">
        <v>60</v>
      </c>
      <c r="B54">
        <v>3263</v>
      </c>
      <c r="K54" t="s">
        <v>27</v>
      </c>
      <c r="L54" t="str">
        <f>A39</f>
        <v>C7</v>
      </c>
      <c r="M54">
        <f>B39</f>
        <v>3389</v>
      </c>
      <c r="N54" s="8">
        <f t="shared" si="1"/>
        <v>2.2011077806569575E-2</v>
      </c>
      <c r="O54">
        <f t="shared" si="2"/>
        <v>0.88044311226278305</v>
      </c>
    </row>
    <row r="55" spans="1:15" x14ac:dyDescent="0.2">
      <c r="A55" t="s">
        <v>68</v>
      </c>
      <c r="B55">
        <v>43970</v>
      </c>
      <c r="K55" t="s">
        <v>26</v>
      </c>
      <c r="L55" t="str">
        <f>A27</f>
        <v>B7</v>
      </c>
      <c r="M55">
        <f>B27</f>
        <v>3720</v>
      </c>
      <c r="N55" s="8">
        <f t="shared" si="1"/>
        <v>0.18039513767558107</v>
      </c>
      <c r="O55">
        <f t="shared" si="2"/>
        <v>7.2158055070232425</v>
      </c>
    </row>
    <row r="56" spans="1:15" x14ac:dyDescent="0.2">
      <c r="A56" t="s">
        <v>76</v>
      </c>
      <c r="B56">
        <v>4232</v>
      </c>
      <c r="K56" t="s">
        <v>25</v>
      </c>
      <c r="L56" t="str">
        <f>A15</f>
        <v>A7</v>
      </c>
      <c r="M56">
        <f>B15</f>
        <v>4826</v>
      </c>
      <c r="N56" s="8">
        <f t="shared" si="1"/>
        <v>0.7096180084161452</v>
      </c>
      <c r="O56">
        <f t="shared" si="2"/>
        <v>28.384720336645806</v>
      </c>
    </row>
    <row r="57" spans="1:15" x14ac:dyDescent="0.2">
      <c r="A57" t="s">
        <v>94</v>
      </c>
      <c r="B57">
        <v>4272</v>
      </c>
      <c r="K57" t="s">
        <v>34</v>
      </c>
      <c r="L57" t="str">
        <f>A16</f>
        <v>A8</v>
      </c>
      <c r="M57">
        <f>B16</f>
        <v>5503</v>
      </c>
      <c r="N57" s="8">
        <f t="shared" si="1"/>
        <v>1.0335636535258756</v>
      </c>
      <c r="O57">
        <f t="shared" si="2"/>
        <v>41.342546141035029</v>
      </c>
    </row>
    <row r="58" spans="1:15" x14ac:dyDescent="0.2">
      <c r="A58" t="s">
        <v>95</v>
      </c>
      <c r="B58">
        <v>6964</v>
      </c>
      <c r="K58" t="s">
        <v>35</v>
      </c>
      <c r="L58" t="str">
        <f>A28</f>
        <v>B8</v>
      </c>
      <c r="M58">
        <f>B28</f>
        <v>8075</v>
      </c>
      <c r="N58" s="8">
        <f t="shared" si="1"/>
        <v>2.2642700039279835</v>
      </c>
      <c r="O58">
        <f t="shared" si="2"/>
        <v>90.570800157119336</v>
      </c>
    </row>
    <row r="59" spans="1:15" x14ac:dyDescent="0.2">
      <c r="A59" t="s">
        <v>96</v>
      </c>
      <c r="B59">
        <v>4494</v>
      </c>
      <c r="K59" t="s">
        <v>36</v>
      </c>
      <c r="L59" t="str">
        <f>A40</f>
        <v>C8</v>
      </c>
      <c r="M59">
        <f>B40</f>
        <v>13662</v>
      </c>
      <c r="N59" s="8">
        <f t="shared" si="1"/>
        <v>4.9376589540432922</v>
      </c>
      <c r="O59">
        <f t="shared" si="2"/>
        <v>197.5063581617317</v>
      </c>
    </row>
    <row r="60" spans="1:15" x14ac:dyDescent="0.2">
      <c r="A60" t="s">
        <v>13</v>
      </c>
      <c r="B60">
        <v>3271</v>
      </c>
      <c r="K60" t="s">
        <v>37</v>
      </c>
      <c r="L60" t="str">
        <f>A52</f>
        <v>D8</v>
      </c>
      <c r="M60">
        <f>B52</f>
        <v>24311</v>
      </c>
      <c r="N60" s="8">
        <f t="shared" si="1"/>
        <v>10.033223466264149</v>
      </c>
      <c r="O60">
        <f t="shared" si="2"/>
        <v>401.32893865056593</v>
      </c>
    </row>
    <row r="61" spans="1:15" x14ac:dyDescent="0.2">
      <c r="A61" t="s">
        <v>21</v>
      </c>
      <c r="B61">
        <v>4089</v>
      </c>
      <c r="K61" t="s">
        <v>38</v>
      </c>
      <c r="L61" t="str">
        <f>A64</f>
        <v>E8</v>
      </c>
      <c r="M61">
        <f>B64</f>
        <v>29599</v>
      </c>
      <c r="N61" s="8">
        <f t="shared" si="1"/>
        <v>12.563540410636756</v>
      </c>
      <c r="O61">
        <f t="shared" si="2"/>
        <v>502.54161642547024</v>
      </c>
    </row>
    <row r="62" spans="1:15" x14ac:dyDescent="0.2">
      <c r="A62" t="s">
        <v>29</v>
      </c>
      <c r="B62">
        <v>5692</v>
      </c>
      <c r="K62" t="s">
        <v>30</v>
      </c>
      <c r="L62" t="str">
        <f>A76</f>
        <v>F8</v>
      </c>
      <c r="M62">
        <f>B76</f>
        <v>45509</v>
      </c>
      <c r="N62" s="8">
        <f t="shared" si="1"/>
        <v>20.176502321561145</v>
      </c>
      <c r="O62">
        <f t="shared" si="2"/>
        <v>807.0600928624458</v>
      </c>
    </row>
    <row r="63" spans="1:15" x14ac:dyDescent="0.2">
      <c r="A63" t="s">
        <v>38</v>
      </c>
      <c r="B63">
        <v>3388</v>
      </c>
      <c r="K63" t="s">
        <v>39</v>
      </c>
      <c r="L63" t="str">
        <f>A88</f>
        <v>G8</v>
      </c>
      <c r="M63">
        <f>B88</f>
        <v>47902</v>
      </c>
      <c r="N63" s="8">
        <f t="shared" si="1"/>
        <v>21.321556869194211</v>
      </c>
      <c r="O63">
        <f t="shared" si="2"/>
        <v>852.86227476776844</v>
      </c>
    </row>
    <row r="64" spans="1:15" x14ac:dyDescent="0.2">
      <c r="A64" t="s">
        <v>45</v>
      </c>
      <c r="B64">
        <v>29599</v>
      </c>
      <c r="K64" t="s">
        <v>40</v>
      </c>
      <c r="L64" t="str">
        <f>A100</f>
        <v>H8</v>
      </c>
      <c r="M64">
        <f>B100</f>
        <v>44777</v>
      </c>
      <c r="N64" s="8">
        <f t="shared" si="1"/>
        <v>19.826239083421822</v>
      </c>
      <c r="O64">
        <f t="shared" si="2"/>
        <v>793.04956333687289</v>
      </c>
    </row>
    <row r="65" spans="1:15" x14ac:dyDescent="0.2">
      <c r="A65" t="s">
        <v>53</v>
      </c>
      <c r="B65">
        <v>6212</v>
      </c>
      <c r="K65" t="s">
        <v>48</v>
      </c>
      <c r="L65" t="str">
        <f>A101</f>
        <v>H9</v>
      </c>
      <c r="M65">
        <f>B101</f>
        <v>31781</v>
      </c>
      <c r="N65" s="8">
        <f t="shared" si="1"/>
        <v>13.607631101374469</v>
      </c>
      <c r="O65">
        <f t="shared" si="2"/>
        <v>544.30524405497874</v>
      </c>
    </row>
    <row r="66" spans="1:15" x14ac:dyDescent="0.2">
      <c r="A66" t="s">
        <v>61</v>
      </c>
      <c r="B66">
        <v>3303</v>
      </c>
      <c r="K66" t="s">
        <v>47</v>
      </c>
      <c r="L66" t="str">
        <f>A89</f>
        <v>G9</v>
      </c>
      <c r="M66">
        <f>B89</f>
        <v>13599</v>
      </c>
      <c r="N66" s="8">
        <f t="shared" si="1"/>
        <v>4.9075133474821211</v>
      </c>
      <c r="O66">
        <f t="shared" si="2"/>
        <v>196.30053389928486</v>
      </c>
    </row>
    <row r="67" spans="1:15" x14ac:dyDescent="0.2">
      <c r="A67" t="s">
        <v>69</v>
      </c>
      <c r="B67">
        <v>36547</v>
      </c>
      <c r="K67" t="s">
        <v>46</v>
      </c>
      <c r="L67" t="str">
        <f>A77</f>
        <v>F9</v>
      </c>
      <c r="M67">
        <f>B77</f>
        <v>8212</v>
      </c>
      <c r="N67" s="8">
        <f t="shared" si="1"/>
        <v>2.3298247356562447</v>
      </c>
      <c r="O67">
        <f t="shared" si="2"/>
        <v>93.192989426249795</v>
      </c>
    </row>
    <row r="68" spans="1:15" x14ac:dyDescent="0.2">
      <c r="A68" t="s">
        <v>77</v>
      </c>
      <c r="B68">
        <v>4359</v>
      </c>
      <c r="K68" t="s">
        <v>45</v>
      </c>
      <c r="L68" t="str">
        <f>A65</f>
        <v>E9</v>
      </c>
      <c r="M68">
        <f>B65</f>
        <v>6212</v>
      </c>
      <c r="N68" s="8">
        <f t="shared" si="1"/>
        <v>1.3728213527619155</v>
      </c>
      <c r="O68">
        <f t="shared" si="2"/>
        <v>54.912854110476623</v>
      </c>
    </row>
    <row r="69" spans="1:15" x14ac:dyDescent="0.2">
      <c r="A69" t="s">
        <v>97</v>
      </c>
      <c r="B69">
        <v>3572</v>
      </c>
      <c r="K69" t="s">
        <v>44</v>
      </c>
      <c r="L69" t="str">
        <f>A53</f>
        <v>D9</v>
      </c>
      <c r="M69">
        <f>B53</f>
        <v>4925</v>
      </c>
      <c r="N69" s="8">
        <f t="shared" si="1"/>
        <v>0.75698967586941457</v>
      </c>
      <c r="O69">
        <f t="shared" si="2"/>
        <v>30.279587034776583</v>
      </c>
    </row>
    <row r="70" spans="1:15" x14ac:dyDescent="0.2">
      <c r="A70" t="s">
        <v>98</v>
      </c>
      <c r="B70">
        <v>15325</v>
      </c>
      <c r="K70" t="s">
        <v>43</v>
      </c>
      <c r="L70" t="str">
        <f>A41</f>
        <v>C9</v>
      </c>
      <c r="M70">
        <f>B41</f>
        <v>4298</v>
      </c>
      <c r="N70" s="8">
        <f t="shared" si="1"/>
        <v>0.45696911533204226</v>
      </c>
      <c r="O70">
        <f t="shared" si="2"/>
        <v>18.278764613281691</v>
      </c>
    </row>
    <row r="71" spans="1:15" x14ac:dyDescent="0.2">
      <c r="A71" t="s">
        <v>99</v>
      </c>
      <c r="B71">
        <v>5843</v>
      </c>
      <c r="K71" t="s">
        <v>42</v>
      </c>
      <c r="L71" t="str">
        <f>A29</f>
        <v>B9</v>
      </c>
      <c r="M71">
        <f>B29</f>
        <v>4339</v>
      </c>
      <c r="N71" s="8">
        <f t="shared" si="1"/>
        <v>0.47658768468137602</v>
      </c>
      <c r="O71">
        <f t="shared" si="2"/>
        <v>19.06350738725504</v>
      </c>
    </row>
    <row r="72" spans="1:15" x14ac:dyDescent="0.2">
      <c r="A72" t="s">
        <v>14</v>
      </c>
      <c r="B72">
        <v>3245</v>
      </c>
      <c r="K72" t="s">
        <v>41</v>
      </c>
      <c r="L72" t="str">
        <f>A17</f>
        <v>A9</v>
      </c>
      <c r="M72">
        <f>B17</f>
        <v>4103</v>
      </c>
      <c r="N72" s="8">
        <f t="shared" si="1"/>
        <v>0.36366128549984517</v>
      </c>
      <c r="O72">
        <f t="shared" si="2"/>
        <v>14.546451419993806</v>
      </c>
    </row>
    <row r="73" spans="1:15" x14ac:dyDescent="0.2">
      <c r="A73" t="s">
        <v>22</v>
      </c>
      <c r="B73">
        <v>3461</v>
      </c>
      <c r="K73" t="s">
        <v>49</v>
      </c>
      <c r="L73" t="str">
        <f>A18</f>
        <v>A10</v>
      </c>
      <c r="M73">
        <f>B18</f>
        <v>3845</v>
      </c>
      <c r="N73" s="8">
        <f t="shared" si="1"/>
        <v>0.24020784910647666</v>
      </c>
      <c r="O73">
        <f t="shared" si="2"/>
        <v>9.6083139642590663</v>
      </c>
    </row>
    <row r="74" spans="1:15" x14ac:dyDescent="0.2">
      <c r="A74" t="s">
        <v>32</v>
      </c>
      <c r="B74">
        <v>4800</v>
      </c>
      <c r="K74" t="s">
        <v>50</v>
      </c>
      <c r="L74" t="str">
        <f>A30</f>
        <v>B10</v>
      </c>
      <c r="M74">
        <f>B30</f>
        <v>3568</v>
      </c>
      <c r="N74" s="8">
        <f t="shared" ref="N74:N96" si="3">(M74-I$15)/I$16</f>
        <v>0.10766288057561206</v>
      </c>
      <c r="O74">
        <f t="shared" ref="O74:O96" si="4">N74*40</f>
        <v>4.3065152230244825</v>
      </c>
    </row>
    <row r="75" spans="1:15" x14ac:dyDescent="0.2">
      <c r="A75" t="s">
        <v>30</v>
      </c>
      <c r="B75">
        <v>3558</v>
      </c>
      <c r="K75" t="s">
        <v>51</v>
      </c>
      <c r="L75" t="str">
        <f>A42</f>
        <v>C10</v>
      </c>
      <c r="M75">
        <f>B42</f>
        <v>3303</v>
      </c>
      <c r="N75" s="8">
        <f t="shared" si="3"/>
        <v>-1.9140067657886589E-2</v>
      </c>
      <c r="O75">
        <f t="shared" si="4"/>
        <v>-0.76560270631546357</v>
      </c>
    </row>
    <row r="76" spans="1:15" x14ac:dyDescent="0.2">
      <c r="A76" t="s">
        <v>46</v>
      </c>
      <c r="B76">
        <v>45509</v>
      </c>
      <c r="K76" t="s">
        <v>52</v>
      </c>
      <c r="L76" t="str">
        <f>A54</f>
        <v>D10</v>
      </c>
      <c r="M76">
        <f>B54</f>
        <v>3263</v>
      </c>
      <c r="N76" s="8">
        <f t="shared" si="3"/>
        <v>-3.8280135315773178E-2</v>
      </c>
      <c r="O76">
        <f t="shared" si="4"/>
        <v>-1.5312054126309271</v>
      </c>
    </row>
    <row r="77" spans="1:15" x14ac:dyDescent="0.2">
      <c r="A77" t="s">
        <v>54</v>
      </c>
      <c r="B77">
        <v>8212</v>
      </c>
      <c r="K77" t="s">
        <v>53</v>
      </c>
      <c r="L77" t="str">
        <f>A66</f>
        <v>E10</v>
      </c>
      <c r="M77">
        <f>B66</f>
        <v>3303</v>
      </c>
      <c r="N77" s="8">
        <f t="shared" si="3"/>
        <v>-1.9140067657886589E-2</v>
      </c>
      <c r="O77">
        <f t="shared" si="4"/>
        <v>-0.76560270631546357</v>
      </c>
    </row>
    <row r="78" spans="1:15" x14ac:dyDescent="0.2">
      <c r="A78" t="s">
        <v>62</v>
      </c>
      <c r="B78">
        <v>3373</v>
      </c>
      <c r="K78" t="s">
        <v>54</v>
      </c>
      <c r="L78" t="str">
        <f>A78</f>
        <v>F10</v>
      </c>
      <c r="M78">
        <f>B78</f>
        <v>3373</v>
      </c>
      <c r="N78" s="8">
        <f t="shared" si="3"/>
        <v>1.435505074341494E-2</v>
      </c>
      <c r="O78">
        <f t="shared" si="4"/>
        <v>0.57420202973659762</v>
      </c>
    </row>
    <row r="79" spans="1:15" x14ac:dyDescent="0.2">
      <c r="A79" t="s">
        <v>70</v>
      </c>
      <c r="B79">
        <v>18687</v>
      </c>
      <c r="K79" t="s">
        <v>55</v>
      </c>
      <c r="L79" t="str">
        <f>A90</f>
        <v>G10</v>
      </c>
      <c r="M79">
        <f>B90</f>
        <v>3783</v>
      </c>
      <c r="N79" s="8">
        <f t="shared" si="3"/>
        <v>0.21054074423675245</v>
      </c>
      <c r="O79">
        <f t="shared" si="4"/>
        <v>8.4216297694700977</v>
      </c>
    </row>
    <row r="80" spans="1:15" x14ac:dyDescent="0.2">
      <c r="A80" t="s">
        <v>78</v>
      </c>
      <c r="B80">
        <v>4016</v>
      </c>
      <c r="K80" t="s">
        <v>56</v>
      </c>
      <c r="L80" t="str">
        <f>A102</f>
        <v>H10</v>
      </c>
      <c r="M80">
        <f>B102</f>
        <v>4875</v>
      </c>
      <c r="N80" s="8">
        <f t="shared" si="3"/>
        <v>0.73306459129705626</v>
      </c>
      <c r="O80">
        <f t="shared" si="4"/>
        <v>29.322583651882251</v>
      </c>
    </row>
    <row r="81" spans="1:15" x14ac:dyDescent="0.2">
      <c r="A81" t="s">
        <v>100</v>
      </c>
      <c r="B81">
        <v>3343</v>
      </c>
      <c r="K81" t="s">
        <v>64</v>
      </c>
      <c r="L81" t="str">
        <f>A103</f>
        <v>H11</v>
      </c>
      <c r="M81">
        <f>B103</f>
        <v>6653</v>
      </c>
      <c r="N81" s="8">
        <f t="shared" si="3"/>
        <v>1.5838405986901152</v>
      </c>
      <c r="O81">
        <f t="shared" si="4"/>
        <v>63.353623947604603</v>
      </c>
    </row>
    <row r="82" spans="1:15" x14ac:dyDescent="0.2">
      <c r="A82" t="s">
        <v>101</v>
      </c>
      <c r="B82">
        <v>27636</v>
      </c>
      <c r="K82" t="s">
        <v>63</v>
      </c>
      <c r="L82" t="str">
        <f>A91</f>
        <v>G11</v>
      </c>
      <c r="M82">
        <f>B91</f>
        <v>11551</v>
      </c>
      <c r="N82" s="8">
        <f t="shared" si="3"/>
        <v>3.9275418833983275</v>
      </c>
      <c r="O82">
        <f t="shared" si="4"/>
        <v>157.10167533593309</v>
      </c>
    </row>
    <row r="83" spans="1:15" x14ac:dyDescent="0.2">
      <c r="A83" t="s">
        <v>102</v>
      </c>
      <c r="B83">
        <v>10895</v>
      </c>
      <c r="K83" t="s">
        <v>62</v>
      </c>
      <c r="L83" t="str">
        <f>A79</f>
        <v>F11</v>
      </c>
      <c r="M83">
        <f>B79</f>
        <v>18687</v>
      </c>
      <c r="N83" s="8">
        <f t="shared" si="3"/>
        <v>7.3421299535652951</v>
      </c>
      <c r="O83">
        <f t="shared" si="4"/>
        <v>293.6851981426118</v>
      </c>
    </row>
    <row r="84" spans="1:15" x14ac:dyDescent="0.2">
      <c r="A84" t="s">
        <v>15</v>
      </c>
      <c r="B84">
        <v>3270</v>
      </c>
      <c r="K84" t="s">
        <v>61</v>
      </c>
      <c r="L84" t="str">
        <f>A67</f>
        <v>E11</v>
      </c>
      <c r="M84">
        <f>B67</f>
        <v>36547</v>
      </c>
      <c r="N84" s="8">
        <f t="shared" si="3"/>
        <v>15.888170162811656</v>
      </c>
      <c r="O84">
        <f t="shared" si="4"/>
        <v>635.52680651246624</v>
      </c>
    </row>
    <row r="85" spans="1:15" x14ac:dyDescent="0.2">
      <c r="A85" t="s">
        <v>23</v>
      </c>
      <c r="B85">
        <v>3318</v>
      </c>
      <c r="K85" t="s">
        <v>60</v>
      </c>
      <c r="L85" t="str">
        <f>A55</f>
        <v>D11</v>
      </c>
      <c r="M85">
        <f>B55</f>
        <v>43970</v>
      </c>
      <c r="N85" s="8">
        <f t="shared" si="3"/>
        <v>19.440088218423959</v>
      </c>
      <c r="O85">
        <f t="shared" si="4"/>
        <v>777.60352873695842</v>
      </c>
    </row>
    <row r="86" spans="1:15" x14ac:dyDescent="0.2">
      <c r="A86" t="s">
        <v>31</v>
      </c>
      <c r="B86">
        <v>4172</v>
      </c>
      <c r="K86" t="s">
        <v>59</v>
      </c>
      <c r="L86" t="str">
        <f>A43</f>
        <v>C11</v>
      </c>
      <c r="M86">
        <f>B43</f>
        <v>38538</v>
      </c>
      <c r="N86" s="8">
        <f t="shared" si="3"/>
        <v>16.840867030482961</v>
      </c>
      <c r="O86">
        <f t="shared" si="4"/>
        <v>673.63468121931851</v>
      </c>
    </row>
    <row r="87" spans="1:15" x14ac:dyDescent="0.2">
      <c r="A87" t="s">
        <v>39</v>
      </c>
      <c r="B87">
        <v>3773</v>
      </c>
      <c r="K87" t="s">
        <v>58</v>
      </c>
      <c r="L87" t="str">
        <f>A31</f>
        <v>B11</v>
      </c>
      <c r="M87">
        <f>B31</f>
        <v>22622</v>
      </c>
      <c r="N87" s="8">
        <f t="shared" si="3"/>
        <v>9.2250341094098882</v>
      </c>
      <c r="O87">
        <f t="shared" si="4"/>
        <v>369.00136437639554</v>
      </c>
    </row>
    <row r="88" spans="1:15" x14ac:dyDescent="0.2">
      <c r="A88" t="s">
        <v>47</v>
      </c>
      <c r="B88">
        <v>47902</v>
      </c>
      <c r="K88" t="s">
        <v>57</v>
      </c>
      <c r="L88" t="str">
        <f>A19</f>
        <v>A11</v>
      </c>
      <c r="M88">
        <f>B19</f>
        <v>11411</v>
      </c>
      <c r="N88" s="8">
        <f t="shared" si="3"/>
        <v>3.8605516465957246</v>
      </c>
      <c r="O88">
        <f t="shared" si="4"/>
        <v>154.42206586382898</v>
      </c>
    </row>
    <row r="89" spans="1:15" x14ac:dyDescent="0.2">
      <c r="A89" t="s">
        <v>55</v>
      </c>
      <c r="B89">
        <v>13599</v>
      </c>
      <c r="K89" t="s">
        <v>65</v>
      </c>
      <c r="L89" t="str">
        <f>A20</f>
        <v>A12</v>
      </c>
      <c r="M89">
        <f>B20</f>
        <v>7744</v>
      </c>
      <c r="N89" s="8">
        <f t="shared" si="3"/>
        <v>2.1058859440589717</v>
      </c>
      <c r="O89">
        <f t="shared" si="4"/>
        <v>84.23543776235887</v>
      </c>
    </row>
    <row r="90" spans="1:15" x14ac:dyDescent="0.2">
      <c r="A90" t="s">
        <v>63</v>
      </c>
      <c r="B90">
        <v>3783</v>
      </c>
      <c r="K90" t="s">
        <v>66</v>
      </c>
      <c r="L90" t="str">
        <f>A32</f>
        <v>B12</v>
      </c>
      <c r="M90">
        <f>B32</f>
        <v>5815</v>
      </c>
      <c r="N90" s="8">
        <f t="shared" si="3"/>
        <v>1.182856181257391</v>
      </c>
      <c r="O90">
        <f t="shared" si="4"/>
        <v>47.314247250295637</v>
      </c>
    </row>
    <row r="91" spans="1:15" x14ac:dyDescent="0.2">
      <c r="A91" t="s">
        <v>71</v>
      </c>
      <c r="B91">
        <v>11551</v>
      </c>
      <c r="K91" t="s">
        <v>67</v>
      </c>
      <c r="L91" t="str">
        <f>A44</f>
        <v>C12</v>
      </c>
      <c r="M91">
        <f>B44</f>
        <v>4745</v>
      </c>
      <c r="N91" s="8">
        <f t="shared" si="3"/>
        <v>0.67085937140892493</v>
      </c>
      <c r="O91">
        <f t="shared" si="4"/>
        <v>26.834374856356998</v>
      </c>
    </row>
    <row r="92" spans="1:15" x14ac:dyDescent="0.2">
      <c r="A92" t="s">
        <v>79</v>
      </c>
      <c r="B92">
        <v>3782</v>
      </c>
      <c r="K92" t="s">
        <v>68</v>
      </c>
      <c r="L92" t="str">
        <f>A56</f>
        <v>D12</v>
      </c>
      <c r="M92">
        <f>B56</f>
        <v>4232</v>
      </c>
      <c r="N92" s="8">
        <f t="shared" si="3"/>
        <v>0.4253880036965294</v>
      </c>
      <c r="O92">
        <f t="shared" si="4"/>
        <v>17.015520147861174</v>
      </c>
    </row>
    <row r="93" spans="1:15" x14ac:dyDescent="0.2">
      <c r="A93" t="s">
        <v>103</v>
      </c>
      <c r="B93">
        <v>3347</v>
      </c>
      <c r="K93" t="s">
        <v>69</v>
      </c>
      <c r="L93" t="str">
        <f>A68</f>
        <v>E12</v>
      </c>
      <c r="M93">
        <f>B68</f>
        <v>4359</v>
      </c>
      <c r="N93" s="8">
        <f t="shared" si="3"/>
        <v>0.4861577185103193</v>
      </c>
      <c r="O93">
        <f t="shared" si="4"/>
        <v>19.446308740412771</v>
      </c>
    </row>
    <row r="94" spans="1:15" x14ac:dyDescent="0.2">
      <c r="A94" t="s">
        <v>104</v>
      </c>
      <c r="B94">
        <v>36233</v>
      </c>
      <c r="K94" t="s">
        <v>70</v>
      </c>
      <c r="L94" t="str">
        <f>A80</f>
        <v>F12</v>
      </c>
      <c r="M94">
        <f>B80</f>
        <v>4016</v>
      </c>
      <c r="N94" s="8">
        <f t="shared" si="3"/>
        <v>0.32203163834394183</v>
      </c>
      <c r="O94">
        <f t="shared" si="4"/>
        <v>12.881265533757674</v>
      </c>
    </row>
    <row r="95" spans="1:15" x14ac:dyDescent="0.2">
      <c r="A95" t="s">
        <v>105</v>
      </c>
      <c r="B95">
        <v>23955</v>
      </c>
      <c r="K95" t="s">
        <v>71</v>
      </c>
      <c r="L95" t="str">
        <f>A92</f>
        <v>G12</v>
      </c>
      <c r="M95">
        <f>B92</f>
        <v>3782</v>
      </c>
      <c r="N95" s="8">
        <f t="shared" si="3"/>
        <v>0.21006224254530531</v>
      </c>
      <c r="O95">
        <f t="shared" si="4"/>
        <v>8.4024897018122129</v>
      </c>
    </row>
    <row r="96" spans="1:15" x14ac:dyDescent="0.2">
      <c r="A96" t="s">
        <v>16</v>
      </c>
      <c r="B96">
        <v>3286</v>
      </c>
      <c r="K96" t="s">
        <v>72</v>
      </c>
      <c r="L96" t="str">
        <f>A104</f>
        <v>H12</v>
      </c>
      <c r="M96">
        <f>B104</f>
        <v>3583</v>
      </c>
      <c r="N96" s="8">
        <f t="shared" si="3"/>
        <v>0.11484040594731952</v>
      </c>
      <c r="O96">
        <f t="shared" si="4"/>
        <v>4.593616237892781</v>
      </c>
    </row>
    <row r="97" spans="1:2" x14ac:dyDescent="0.2">
      <c r="A97" t="s">
        <v>24</v>
      </c>
      <c r="B97">
        <v>3284</v>
      </c>
    </row>
    <row r="98" spans="1:2" x14ac:dyDescent="0.2">
      <c r="A98" t="s">
        <v>33</v>
      </c>
      <c r="B98">
        <v>3803</v>
      </c>
    </row>
    <row r="99" spans="1:2" x14ac:dyDescent="0.2">
      <c r="A99" t="s">
        <v>40</v>
      </c>
      <c r="B99">
        <v>3768</v>
      </c>
    </row>
    <row r="100" spans="1:2" x14ac:dyDescent="0.2">
      <c r="A100" t="s">
        <v>48</v>
      </c>
      <c r="B100">
        <v>44777</v>
      </c>
    </row>
    <row r="101" spans="1:2" x14ac:dyDescent="0.2">
      <c r="A101" t="s">
        <v>56</v>
      </c>
      <c r="B101">
        <v>31781</v>
      </c>
    </row>
    <row r="102" spans="1:2" x14ac:dyDescent="0.2">
      <c r="A102" t="s">
        <v>64</v>
      </c>
      <c r="B102">
        <v>4875</v>
      </c>
    </row>
    <row r="103" spans="1:2" x14ac:dyDescent="0.2">
      <c r="A103" t="s">
        <v>72</v>
      </c>
      <c r="B103">
        <v>6653</v>
      </c>
    </row>
    <row r="104" spans="1:2" x14ac:dyDescent="0.2">
      <c r="A104" t="s">
        <v>80</v>
      </c>
      <c r="B104">
        <v>3583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opLeftCell="F1" workbookViewId="0">
      <selection activeCell="A20" sqref="A20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-2.2469434687385124E-2</v>
      </c>
      <c r="E2" s="7">
        <f>'Plate 2'!N9</f>
        <v>-6.3085060554771682E-3</v>
      </c>
      <c r="F2" s="7">
        <f>'Plate 3'!N9</f>
        <v>-2.1054074423675247E-2</v>
      </c>
      <c r="G2" s="7">
        <f>AVERAGE(D2:F2)</f>
        <v>-1.6610671722179182E-2</v>
      </c>
      <c r="H2" s="7">
        <f>STDEV(D2:F2)</f>
        <v>8.9499594544976812E-3</v>
      </c>
      <c r="I2" s="7">
        <f>G2*40</f>
        <v>-0.66442686888716729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5.8869918880949022E-2</v>
      </c>
      <c r="E3" s="7">
        <f>'Plate 2'!N10</f>
        <v>5.3171693896164704E-2</v>
      </c>
      <c r="F3" s="7">
        <f>'Plate 3'!N10</f>
        <v>3.5409125167090189E-2</v>
      </c>
      <c r="G3" s="7">
        <f t="shared" ref="G3:G66" si="0">AVERAGE(D3:F3)</f>
        <v>4.9150245981401303E-2</v>
      </c>
      <c r="H3" s="7">
        <f t="shared" ref="H3:H66" si="1">STDEV(D3:F3)</f>
        <v>1.2236471832984623E-2</v>
      </c>
      <c r="I3" s="7">
        <f t="shared" ref="I3:I66" si="2">G3*40</f>
        <v>1.9660098392560521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0.34647868287947864</v>
      </c>
      <c r="E4" s="7">
        <f>'Plate 2'!N11</f>
        <v>0.34606661790046178</v>
      </c>
      <c r="F4" s="7">
        <f>'Plate 3'!N11</f>
        <v>0.30671958421763257</v>
      </c>
      <c r="G4" s="7">
        <f t="shared" si="0"/>
        <v>0.33308829499919101</v>
      </c>
      <c r="H4" s="7">
        <f t="shared" si="1"/>
        <v>2.2836902824109925E-2</v>
      </c>
      <c r="I4" s="7">
        <f t="shared" si="2"/>
        <v>13.32353179996764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1.0857230840944492</v>
      </c>
      <c r="E5" s="7">
        <f>'Plate 2'!N12</f>
        <v>1.1166055718194587</v>
      </c>
      <c r="F5" s="7">
        <f>'Plate 3'!N12</f>
        <v>1.1426620391758293</v>
      </c>
      <c r="G5" s="7">
        <f t="shared" si="0"/>
        <v>1.1149968983632457</v>
      </c>
      <c r="H5" s="7">
        <f t="shared" si="1"/>
        <v>2.8503544063088006E-2</v>
      </c>
      <c r="I5" s="7">
        <f t="shared" si="2"/>
        <v>44.599875934529827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1.7319440257036454</v>
      </c>
      <c r="E6" s="7">
        <f>'Plate 2'!N13</f>
        <v>1.7325861273792651</v>
      </c>
      <c r="F6" s="7">
        <f>'Plate 3'!N13</f>
        <v>1.7326546247301833</v>
      </c>
      <c r="G6" s="7">
        <f t="shared" si="0"/>
        <v>1.7323949259376981</v>
      </c>
      <c r="H6" s="7">
        <f t="shared" si="1"/>
        <v>3.9199009881907152E-4</v>
      </c>
      <c r="I6" s="7">
        <f t="shared" si="2"/>
        <v>69.295797037507924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5.778689212901706</v>
      </c>
      <c r="E7" s="7">
        <f>'Plate 2'!N14</f>
        <v>5.7876036983249106</v>
      </c>
      <c r="F7" s="7">
        <f>'Plate 3'!N14</f>
        <v>5.7334072669199276</v>
      </c>
      <c r="G7" s="7">
        <f t="shared" si="0"/>
        <v>5.7665667260488478</v>
      </c>
      <c r="H7" s="7">
        <f t="shared" si="1"/>
        <v>2.9060786463584242E-2</v>
      </c>
      <c r="I7" s="7">
        <f t="shared" si="2"/>
        <v>230.6626690419539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11.676915818340301</v>
      </c>
      <c r="E8" s="7">
        <f>'Plate 2'!N15</f>
        <v>11.492746210353227</v>
      </c>
      <c r="F8" s="7">
        <f>'Plate 3'!N15</f>
        <v>11.624241590325973</v>
      </c>
      <c r="G8" s="7">
        <f t="shared" si="0"/>
        <v>11.597967873006501</v>
      </c>
      <c r="H8" s="7">
        <f t="shared" si="1"/>
        <v>9.4854321424307539E-2</v>
      </c>
      <c r="I8" s="7">
        <f t="shared" si="2"/>
        <v>463.91871492026007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15.571767627051639</v>
      </c>
      <c r="E9" s="7">
        <f>'Plate 2'!N16</f>
        <v>15.406723610201418</v>
      </c>
      <c r="F9" s="7">
        <f>'Plate 3'!N16</f>
        <v>15.737920631697246</v>
      </c>
      <c r="G9" s="7">
        <f t="shared" si="0"/>
        <v>15.572137289650101</v>
      </c>
      <c r="H9" s="7">
        <f t="shared" si="1"/>
        <v>0.16559882019433175</v>
      </c>
      <c r="I9" s="7">
        <f t="shared" si="2"/>
        <v>622.88549158600404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9.725670110087778</v>
      </c>
      <c r="E10" s="7">
        <f>'Plate 2'!N17</f>
        <v>9.7335742360258788</v>
      </c>
      <c r="F10" s="7">
        <f>'Plate 3'!N17</f>
        <v>9.8628768641089586</v>
      </c>
      <c r="G10" s="7">
        <f t="shared" si="0"/>
        <v>9.7740404034075379</v>
      </c>
      <c r="H10" s="7">
        <f t="shared" si="1"/>
        <v>7.7036071837662909E-2</v>
      </c>
      <c r="I10" s="7">
        <f t="shared" si="2"/>
        <v>390.96161613630153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3.5978058821441059</v>
      </c>
      <c r="E11" s="7">
        <f>'Plate 2'!N18</f>
        <v>3.6012557425266807</v>
      </c>
      <c r="F11" s="7">
        <f>'Plate 3'!N18</f>
        <v>3.6136447738089879</v>
      </c>
      <c r="G11" s="7">
        <f t="shared" si="0"/>
        <v>3.6042354661599245</v>
      </c>
      <c r="H11" s="7">
        <f t="shared" si="1"/>
        <v>8.329266893962033E-3</v>
      </c>
      <c r="I11" s="7">
        <f t="shared" si="2"/>
        <v>144.16941864639699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1.1949245366751409</v>
      </c>
      <c r="E12" s="7">
        <f>'Plate 2'!N19</f>
        <v>1.2387202247504812</v>
      </c>
      <c r="F12" s="7">
        <f>'Plate 3'!N19</f>
        <v>1.1962542286179116</v>
      </c>
      <c r="G12" s="7">
        <f t="shared" si="0"/>
        <v>1.2099663300145114</v>
      </c>
      <c r="H12" s="7">
        <f t="shared" si="1"/>
        <v>2.4910477053462807E-2</v>
      </c>
      <c r="I12" s="7">
        <f t="shared" si="2"/>
        <v>48.398653200580455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0.54151337596598148</v>
      </c>
      <c r="E13" s="7">
        <f>'Plate 2'!N20</f>
        <v>0.57091979802068371</v>
      </c>
      <c r="F13" s="7">
        <f>'Plate 3'!N20</f>
        <v>0.55075544685568656</v>
      </c>
      <c r="G13" s="7">
        <f t="shared" si="0"/>
        <v>0.55439620694745062</v>
      </c>
      <c r="H13" s="7">
        <f t="shared" si="1"/>
        <v>1.503747867992356E-2</v>
      </c>
      <c r="I13" s="7">
        <f t="shared" si="2"/>
        <v>22.175848277898027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0.25300583457995651</v>
      </c>
      <c r="E14" s="7">
        <f>'Plate 2'!N21</f>
        <v>0.28478398764725504</v>
      </c>
      <c r="F14" s="7">
        <f>'Plate 3'!N21</f>
        <v>0.25934791676436325</v>
      </c>
      <c r="G14" s="7">
        <f t="shared" si="0"/>
        <v>0.26571257966385825</v>
      </c>
      <c r="H14" s="7">
        <f t="shared" si="1"/>
        <v>1.6817980064809213E-2</v>
      </c>
      <c r="I14" s="7">
        <f t="shared" si="2"/>
        <v>10.62850318655433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0.21660535038639259</v>
      </c>
      <c r="E15" s="7">
        <f>'Plate 2'!N22</f>
        <v>0.24107505283430608</v>
      </c>
      <c r="F15" s="7">
        <f>'Plate 3'!N22</f>
        <v>0.22298178821437875</v>
      </c>
      <c r="G15" s="7">
        <f t="shared" si="0"/>
        <v>0.22688739714502582</v>
      </c>
      <c r="H15" s="7">
        <f t="shared" si="1"/>
        <v>1.2693774864543582E-2</v>
      </c>
      <c r="I15" s="7">
        <f t="shared" si="2"/>
        <v>9.0754958858010326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0.15863420889293897</v>
      </c>
      <c r="E16" s="7">
        <f>'Plate 2'!N23</f>
        <v>0.15455839835919061</v>
      </c>
      <c r="F16" s="7">
        <f>'Plate 3'!N23</f>
        <v>0.12393193808481566</v>
      </c>
      <c r="G16" s="7">
        <f t="shared" si="0"/>
        <v>0.14570818177898176</v>
      </c>
      <c r="H16" s="7">
        <f t="shared" si="1"/>
        <v>1.8968570055423881E-2</v>
      </c>
      <c r="I16" s="7">
        <f t="shared" si="2"/>
        <v>5.8283272711592709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3.954620504979782E-2</v>
      </c>
      <c r="E17" s="7">
        <f>'Plate 2'!N24</f>
        <v>5.2270478745382251E-2</v>
      </c>
      <c r="F17" s="7">
        <f>'Plate 3'!N24</f>
        <v>2.871010148682988E-2</v>
      </c>
      <c r="G17" s="7">
        <f t="shared" si="0"/>
        <v>4.017559509400332E-2</v>
      </c>
      <c r="H17" s="7">
        <f t="shared" si="1"/>
        <v>1.1792791993931592E-2</v>
      </c>
      <c r="I17" s="7">
        <f t="shared" si="2"/>
        <v>1.6070238037601328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1.1684106037440264E-2</v>
      </c>
      <c r="E18" s="7">
        <f>'Plate 2'!N25</f>
        <v>1.6672480289475374E-2</v>
      </c>
      <c r="F18" s="7">
        <f>'Plate 3'!N25</f>
        <v>-1.2919545669073447E-2</v>
      </c>
      <c r="G18" s="7">
        <f t="shared" si="0"/>
        <v>5.1456802192807296E-3</v>
      </c>
      <c r="H18" s="7">
        <f t="shared" si="1"/>
        <v>1.5842514295954992E-2</v>
      </c>
      <c r="I18" s="7">
        <f t="shared" si="2"/>
        <v>0.20582720877122918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-1.1234717343692562E-2</v>
      </c>
      <c r="E19" s="7">
        <f>'Plate 2'!N26</f>
        <v>-1.0363974233998204E-2</v>
      </c>
      <c r="F19" s="7">
        <f>'Plate 3'!N26</f>
        <v>-3.3016616709854361E-2</v>
      </c>
      <c r="G19" s="7">
        <f t="shared" si="0"/>
        <v>-1.8205102762515041E-2</v>
      </c>
      <c r="H19" s="7">
        <f t="shared" si="1"/>
        <v>1.2834533783894934E-2</v>
      </c>
      <c r="I19" s="7">
        <f t="shared" si="2"/>
        <v>-0.72820411050060163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-5.9319307574696729E-2</v>
      </c>
      <c r="E20" s="7">
        <f>'Plate 2'!N27</f>
        <v>-3.2443745428168295E-2</v>
      </c>
      <c r="F20" s="7">
        <f>'Plate 3'!N27</f>
        <v>-4.4500657304586314E-2</v>
      </c>
      <c r="G20" s="7">
        <f t="shared" si="0"/>
        <v>-4.5421236769150442E-2</v>
      </c>
      <c r="H20" s="7">
        <f t="shared" si="1"/>
        <v>1.3461410033347589E-2</v>
      </c>
      <c r="I20" s="7">
        <f t="shared" si="2"/>
        <v>-1.8168494707660177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-5.6173586718462808E-2</v>
      </c>
      <c r="E21" s="7">
        <f>'Plate 2'!N28</f>
        <v>-2.9740099975820937E-2</v>
      </c>
      <c r="F21" s="7">
        <f>'Plate 3'!N28</f>
        <v>-5.502769451642394E-2</v>
      </c>
      <c r="G21" s="7">
        <f t="shared" si="0"/>
        <v>-4.6980460403569228E-2</v>
      </c>
      <c r="H21" s="7">
        <f t="shared" si="1"/>
        <v>1.4941579166663591E-2</v>
      </c>
      <c r="I21" s="7">
        <f t="shared" si="2"/>
        <v>-1.8792184161427692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-4.1793148518536334E-2</v>
      </c>
      <c r="E22" s="7">
        <f>'Plate 2'!N29</f>
        <v>-1.3067619686345563E-2</v>
      </c>
      <c r="F22" s="7">
        <f>'Plate 3'!N29</f>
        <v>-3.4452121784195856E-2</v>
      </c>
      <c r="G22" s="7">
        <f t="shared" si="0"/>
        <v>-2.977096332969258E-2</v>
      </c>
      <c r="H22" s="7">
        <f t="shared" si="1"/>
        <v>1.4923938321682451E-2</v>
      </c>
      <c r="I22" s="7">
        <f t="shared" si="2"/>
        <v>-1.1908385331877032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-3.954620504979782E-2</v>
      </c>
      <c r="E23" s="7">
        <f>'Plate 2'!N30</f>
        <v>-1.0363974233998204E-2</v>
      </c>
      <c r="F23" s="7">
        <f>'Plate 3'!N30</f>
        <v>-4.6893165761822141E-2</v>
      </c>
      <c r="G23" s="7">
        <f t="shared" si="0"/>
        <v>-3.226778168187272E-2</v>
      </c>
      <c r="H23" s="7">
        <f t="shared" si="1"/>
        <v>1.9321672894994882E-2</v>
      </c>
      <c r="I23" s="7">
        <f t="shared" si="2"/>
        <v>-1.2907112672749088</v>
      </c>
      <c r="J23">
        <f>SUM(I2:I23)</f>
        <v>2072.132555109943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-6.3363805818426044E-2</v>
      </c>
      <c r="E24">
        <f>'Plate 2'!N31</f>
        <v>-3.6499213606689333E-2</v>
      </c>
      <c r="F24">
        <f>'Plate 3'!N31</f>
        <v>-3.4930623475643019E-2</v>
      </c>
      <c r="G24">
        <f t="shared" si="0"/>
        <v>-4.4931214300252799E-2</v>
      </c>
      <c r="H24">
        <f t="shared" si="1"/>
        <v>1.5982347803332193E-2</v>
      </c>
      <c r="I24" s="7">
        <f t="shared" si="2"/>
        <v>-1.7972485720101119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-5.7072364105958215E-2</v>
      </c>
      <c r="E25">
        <f>'Plate 2'!N32</f>
        <v>-2.433280907112622E-2</v>
      </c>
      <c r="F25">
        <f>'Plate 3'!N32</f>
        <v>-2.7274596412488389E-2</v>
      </c>
      <c r="G25">
        <f t="shared" si="0"/>
        <v>-3.6226589863190939E-2</v>
      </c>
      <c r="H25">
        <f t="shared" si="1"/>
        <v>1.8112792607043352E-2</v>
      </c>
      <c r="I25" s="7">
        <f t="shared" si="2"/>
        <v>-1.4490635945276376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-6.4711971899669152E-2</v>
      </c>
      <c r="E26">
        <f>'Plate 2'!N33</f>
        <v>-3.694982118208056E-2</v>
      </c>
      <c r="F26">
        <f>'Plate 3'!N33</f>
        <v>-2.8231599795382718E-2</v>
      </c>
      <c r="G26">
        <f t="shared" si="0"/>
        <v>-4.3297797625710815E-2</v>
      </c>
      <c r="H26">
        <f t="shared" si="1"/>
        <v>1.905064279528286E-2</v>
      </c>
      <c r="I26" s="7">
        <f t="shared" si="2"/>
        <v>-1.7319119050284326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-4.9432756312247271E-2</v>
      </c>
      <c r="E27">
        <f>'Plate 2'!N34</f>
        <v>-2.2079771194170088E-2</v>
      </c>
      <c r="F27">
        <f>'Plate 3'!N34</f>
        <v>-1.1962542286179116E-2</v>
      </c>
      <c r="G27">
        <f t="shared" si="0"/>
        <v>-2.7825023264198823E-2</v>
      </c>
      <c r="H27">
        <f t="shared" si="1"/>
        <v>1.9384534448909675E-2</v>
      </c>
      <c r="I27" s="7">
        <f t="shared" si="2"/>
        <v>-1.1130009305679529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4.1343759824788627E-2</v>
      </c>
      <c r="E28">
        <f>'Plate 2'!N35</f>
        <v>7.1195996911813761E-2</v>
      </c>
      <c r="F28">
        <f>'Plate 3'!N35</f>
        <v>5.6463199590765435E-2</v>
      </c>
      <c r="G28">
        <f t="shared" si="0"/>
        <v>5.6334318775789267E-2</v>
      </c>
      <c r="H28">
        <f t="shared" si="1"/>
        <v>1.4926535849732263E-2</v>
      </c>
      <c r="I28" s="7">
        <f t="shared" si="2"/>
        <v>2.2533727510315709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0.35366890197944184</v>
      </c>
      <c r="E29">
        <f>'Plate 2'!N36</f>
        <v>0.38707190726106339</v>
      </c>
      <c r="F29">
        <f>'Plate 3'!N36</f>
        <v>0.35696226181958485</v>
      </c>
      <c r="G29">
        <f t="shared" si="0"/>
        <v>0.36590102368669669</v>
      </c>
      <c r="H29">
        <f t="shared" si="1"/>
        <v>1.8408321168664699E-2</v>
      </c>
      <c r="I29" s="7">
        <f t="shared" si="2"/>
        <v>14.636040947467867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0.90821455006410667</v>
      </c>
      <c r="E30">
        <f>'Plate 2'!N37</f>
        <v>0.95483745225400851</v>
      </c>
      <c r="F30">
        <f>'Plate 3'!N37</f>
        <v>0.91058871882395442</v>
      </c>
      <c r="G30">
        <f t="shared" si="0"/>
        <v>0.92454690704735654</v>
      </c>
      <c r="H30">
        <f t="shared" si="1"/>
        <v>2.6259227254666683E-2</v>
      </c>
      <c r="I30" s="7">
        <f t="shared" si="2"/>
        <v>36.981876281894259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2.1026896980454999</v>
      </c>
      <c r="E31">
        <f>'Plate 2'!N38</f>
        <v>2.1597621088501477</v>
      </c>
      <c r="F31">
        <f>'Plate 3'!N38</f>
        <v>2.1030149339102886</v>
      </c>
      <c r="G31">
        <f t="shared" si="0"/>
        <v>2.1218222469353121</v>
      </c>
      <c r="H31">
        <f t="shared" si="1"/>
        <v>3.2857286652727961E-2</v>
      </c>
      <c r="I31" s="7">
        <f t="shared" si="2"/>
        <v>84.87288987741249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4.3532282763339936</v>
      </c>
      <c r="E32">
        <f>'Plate 2'!N39</f>
        <v>4.3438570267714214</v>
      </c>
      <c r="F32">
        <f>'Plate 3'!N39</f>
        <v>4.3065152230244825</v>
      </c>
      <c r="G32">
        <f t="shared" si="0"/>
        <v>4.3345335087099661</v>
      </c>
      <c r="H32">
        <f t="shared" si="1"/>
        <v>2.4712817102791437E-2</v>
      </c>
      <c r="I32" s="7">
        <f t="shared" si="2"/>
        <v>173.38134034839865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10.630289550601903</v>
      </c>
      <c r="E33">
        <f>'Plate 2'!N40</f>
        <v>10.673992245867369</v>
      </c>
      <c r="F33">
        <f>'Plate 3'!N40</f>
        <v>10.403583775444254</v>
      </c>
      <c r="G33">
        <f t="shared" si="0"/>
        <v>10.569288523971176</v>
      </c>
      <c r="H33">
        <f t="shared" si="1"/>
        <v>0.1451586344543247</v>
      </c>
      <c r="I33" s="7">
        <f t="shared" si="2"/>
        <v>422.77154095884703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14.574574115625486</v>
      </c>
      <c r="E34">
        <f>'Plate 2'!N41</f>
        <v>14.637987086583987</v>
      </c>
      <c r="F34">
        <f>'Plate 3'!N41</f>
        <v>14.511042294826716</v>
      </c>
      <c r="G34">
        <f t="shared" si="0"/>
        <v>14.574534499012062</v>
      </c>
      <c r="H34">
        <f t="shared" si="1"/>
        <v>6.347240515122525E-2</v>
      </c>
      <c r="I34" s="7">
        <f t="shared" si="2"/>
        <v>582.98137996048251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11.040581427993555</v>
      </c>
      <c r="E35">
        <f>'Plate 2'!N42</f>
        <v>11.00518881377992</v>
      </c>
      <c r="F35">
        <f>'Plate 3'!N42</f>
        <v>11.049561058897927</v>
      </c>
      <c r="G35">
        <f t="shared" si="0"/>
        <v>11.031777100223801</v>
      </c>
      <c r="H35">
        <f t="shared" si="1"/>
        <v>2.3459777808220339E-2</v>
      </c>
      <c r="I35" s="7">
        <f t="shared" si="2"/>
        <v>441.27108400895202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5.7144266296957849</v>
      </c>
      <c r="E36">
        <f>'Plate 2'!N43</f>
        <v>5.7664251422815234</v>
      </c>
      <c r="F36">
        <f>'Plate 3'!N43</f>
        <v>5.7702518971613586</v>
      </c>
      <c r="G36">
        <f t="shared" si="0"/>
        <v>5.750367889712888</v>
      </c>
      <c r="H36">
        <f t="shared" si="1"/>
        <v>3.1184798250756703E-2</v>
      </c>
      <c r="I36" s="7">
        <f t="shared" si="2"/>
        <v>230.01471558851551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2.8032866715981681</v>
      </c>
      <c r="E37">
        <f>'Plate 2'!N44</f>
        <v>2.8455868385955942</v>
      </c>
      <c r="F37">
        <f>'Plate 3'!N44</f>
        <v>2.8322515116757678</v>
      </c>
      <c r="G37">
        <f t="shared" si="0"/>
        <v>2.8270416739565101</v>
      </c>
      <c r="H37">
        <f t="shared" si="1"/>
        <v>2.1625976019553083E-2</v>
      </c>
      <c r="I37" s="7">
        <f t="shared" si="2"/>
        <v>113.0816669582604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1.1396497273441735</v>
      </c>
      <c r="E38">
        <f>'Plate 2'!N45</f>
        <v>1.1760857717711006</v>
      </c>
      <c r="F38">
        <f>'Plate 3'!N45</f>
        <v>1.1240004732093898</v>
      </c>
      <c r="G38">
        <f t="shared" si="0"/>
        <v>1.1465786574415546</v>
      </c>
      <c r="H38">
        <f t="shared" si="1"/>
        <v>2.672502826540012E-2</v>
      </c>
      <c r="I38" s="7">
        <f t="shared" si="2"/>
        <v>45.863146297662183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0.70194513963391125</v>
      </c>
      <c r="E39">
        <f>'Plate 2'!N46</f>
        <v>0.72052151305057088</v>
      </c>
      <c r="F39">
        <f>'Plate 3'!N46</f>
        <v>0.69717696443851895</v>
      </c>
      <c r="G39">
        <f t="shared" si="0"/>
        <v>0.7065478723743337</v>
      </c>
      <c r="H39">
        <f t="shared" si="1"/>
        <v>1.2334133491450927E-2</v>
      </c>
      <c r="I39" s="7">
        <f t="shared" si="2"/>
        <v>28.261914894973348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0.38242977837929482</v>
      </c>
      <c r="E40">
        <f>'Plate 2'!N47</f>
        <v>0.39518284361810546</v>
      </c>
      <c r="F40">
        <f>'Plate 3'!N47</f>
        <v>0.39667790220969951</v>
      </c>
      <c r="G40">
        <f t="shared" si="0"/>
        <v>0.39143017473569991</v>
      </c>
      <c r="H40">
        <f t="shared" si="1"/>
        <v>7.8303353042744987E-3</v>
      </c>
      <c r="I40" s="7">
        <f t="shared" si="2"/>
        <v>15.657206989427996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0.19773102524898908</v>
      </c>
      <c r="E41">
        <f>'Plate 2'!N48</f>
        <v>0.21989649679091844</v>
      </c>
      <c r="F41">
        <f>'Plate 3'!N48</f>
        <v>0.22011077806569576</v>
      </c>
      <c r="G41">
        <f t="shared" si="0"/>
        <v>0.21257943336853444</v>
      </c>
      <c r="H41">
        <f t="shared" si="1"/>
        <v>1.2859544971717122E-2</v>
      </c>
      <c r="I41" s="7">
        <f t="shared" si="2"/>
        <v>8.5031773347413768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0.13751294028679695</v>
      </c>
      <c r="E42">
        <f>'Plate 2'!N49</f>
        <v>0.16627419531936249</v>
      </c>
      <c r="F42">
        <f>'Plate 3'!N49</f>
        <v>0.20336321886504499</v>
      </c>
      <c r="G42">
        <f t="shared" si="0"/>
        <v>0.16905011815706814</v>
      </c>
      <c r="H42">
        <f t="shared" si="1"/>
        <v>3.301278703637258E-2</v>
      </c>
      <c r="I42" s="7">
        <f t="shared" si="2"/>
        <v>6.7620047262827256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0.14020927244928316</v>
      </c>
      <c r="E43">
        <f>'Plate 2'!N50</f>
        <v>0.15365718320840815</v>
      </c>
      <c r="F43">
        <f>'Plate 3'!N50</f>
        <v>0.20575572732228081</v>
      </c>
      <c r="G43">
        <f t="shared" si="0"/>
        <v>0.1665407276599907</v>
      </c>
      <c r="H43">
        <f t="shared" si="1"/>
        <v>3.4620423521837675E-2</v>
      </c>
      <c r="I43" s="7">
        <f t="shared" si="2"/>
        <v>6.6616291063996282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0.10201123348072846</v>
      </c>
      <c r="E44">
        <f>'Plate 2'!N51</f>
        <v>0.12797255141110828</v>
      </c>
      <c r="F44">
        <f>'Plate 3'!N51</f>
        <v>0.10287786366114041</v>
      </c>
      <c r="G44">
        <f t="shared" si="0"/>
        <v>0.11095388285099239</v>
      </c>
      <c r="H44">
        <f t="shared" si="1"/>
        <v>1.4744967671605883E-2</v>
      </c>
      <c r="I44" s="7">
        <f t="shared" si="2"/>
        <v>4.4381553140396957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-1.7975547749908098E-3</v>
      </c>
      <c r="E45">
        <f>'Plate 2'!N52</f>
        <v>2.9289492400429711E-2</v>
      </c>
      <c r="F45">
        <f>'Plate 3'!N52</f>
        <v>2.1532576115122409E-2</v>
      </c>
      <c r="G45">
        <f t="shared" si="0"/>
        <v>1.6341504580187103E-2</v>
      </c>
      <c r="H45">
        <f t="shared" si="1"/>
        <v>1.618059156156897E-2</v>
      </c>
      <c r="I45" s="7">
        <f t="shared" si="2"/>
        <v>0.65366018320748409</v>
      </c>
      <c r="J45">
        <f>SUM(I24:I45)</f>
        <v>2212.9555775258632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-4.0444982437293227E-2</v>
      </c>
      <c r="E46" s="6">
        <f>'Plate 2'!N53</f>
        <v>-1.1715796960171884E-2</v>
      </c>
      <c r="F46" s="6">
        <f>'Plate 3'!N53</f>
        <v>-1.9618569349333752E-2</v>
      </c>
      <c r="G46" s="6">
        <f t="shared" si="0"/>
        <v>-2.392644958226629E-2</v>
      </c>
      <c r="H46" s="6">
        <f t="shared" si="1"/>
        <v>1.4841155568913021E-2</v>
      </c>
      <c r="I46" s="7">
        <f t="shared" si="2"/>
        <v>-0.95705798329065161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-4.4938869374770247E-3</v>
      </c>
      <c r="E47" s="6">
        <f>'Plate 2'!N54</f>
        <v>1.6672480289475374E-2</v>
      </c>
      <c r="F47" s="6">
        <f>'Plate 3'!N54</f>
        <v>2.2011077806569575E-2</v>
      </c>
      <c r="G47" s="6">
        <f t="shared" si="0"/>
        <v>1.1396557052855976E-2</v>
      </c>
      <c r="H47" s="6">
        <f t="shared" si="1"/>
        <v>1.4018017460390528E-2</v>
      </c>
      <c r="I47" s="7">
        <f t="shared" si="2"/>
        <v>0.45586228211423907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0.18469875313030573</v>
      </c>
      <c r="E48" s="6">
        <f>'Plate 2'!N55</f>
        <v>0.19015639681509749</v>
      </c>
      <c r="F48" s="6">
        <f>'Plate 3'!N55</f>
        <v>0.18039513767558107</v>
      </c>
      <c r="G48" s="6">
        <f t="shared" si="0"/>
        <v>0.1850834292069948</v>
      </c>
      <c r="H48" s="6">
        <f t="shared" si="1"/>
        <v>4.8919859730155463E-3</v>
      </c>
      <c r="I48" s="7">
        <f t="shared" si="2"/>
        <v>7.4033371682797924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0.69924880747142504</v>
      </c>
      <c r="E49" s="6">
        <f>'Plate 2'!N56</f>
        <v>0.73223731001074277</v>
      </c>
      <c r="F49" s="6">
        <f>'Plate 3'!N56</f>
        <v>0.7096180084161452</v>
      </c>
      <c r="G49" s="6">
        <f t="shared" si="0"/>
        <v>0.71370137529943767</v>
      </c>
      <c r="H49" s="6">
        <f t="shared" si="1"/>
        <v>1.6869076405491807E-2</v>
      </c>
      <c r="I49" s="7">
        <f t="shared" si="2"/>
        <v>28.548055011977507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1.0380878825571926</v>
      </c>
      <c r="E50" s="6">
        <f>'Plate 2'!N57</f>
        <v>1.073347244581901</v>
      </c>
      <c r="F50" s="6">
        <f>'Plate 3'!N57</f>
        <v>1.0335636535258756</v>
      </c>
      <c r="G50" s="6">
        <f t="shared" si="0"/>
        <v>1.048332926888323</v>
      </c>
      <c r="H50" s="6">
        <f t="shared" si="1"/>
        <v>2.1780822512898507E-2</v>
      </c>
      <c r="I50" s="7">
        <f t="shared" si="2"/>
        <v>41.933317075532919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2.1660535038639259</v>
      </c>
      <c r="E51" s="6">
        <f>'Plate 2'!N58</f>
        <v>2.174181551262667</v>
      </c>
      <c r="F51" s="6">
        <f>'Plate 3'!N58</f>
        <v>2.2642700039279835</v>
      </c>
      <c r="G51" s="6">
        <f t="shared" si="0"/>
        <v>2.2015016863515253</v>
      </c>
      <c r="H51" s="6">
        <f t="shared" si="1"/>
        <v>5.4510664618617179E-2</v>
      </c>
      <c r="I51" s="7">
        <f t="shared" si="2"/>
        <v>88.060067454061013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5.0403435890742312</v>
      </c>
      <c r="E52" s="6">
        <f>'Plate 2'!N59</f>
        <v>5.0729400837544256</v>
      </c>
      <c r="F52" s="6">
        <f>'Plate 3'!N59</f>
        <v>4.9376589540432922</v>
      </c>
      <c r="G52" s="6">
        <f t="shared" si="0"/>
        <v>5.0169808756239833</v>
      </c>
      <c r="H52" s="6">
        <f t="shared" si="1"/>
        <v>7.0601758468177886E-2</v>
      </c>
      <c r="I52" s="7">
        <f t="shared" si="2"/>
        <v>200.67923502495933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10.362903277822019</v>
      </c>
      <c r="E53" s="6">
        <f>'Plate 2'!N60</f>
        <v>10.558636706567215</v>
      </c>
      <c r="F53" s="6">
        <f>'Plate 3'!N60</f>
        <v>10.033223466264149</v>
      </c>
      <c r="G53" s="6">
        <f t="shared" si="0"/>
        <v>10.318254483551128</v>
      </c>
      <c r="H53" s="6">
        <f t="shared" si="1"/>
        <v>0.26553701134460578</v>
      </c>
      <c r="I53" s="7">
        <f t="shared" si="2"/>
        <v>412.73017934204512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12.324035537336993</v>
      </c>
      <c r="E54" s="6">
        <f>'Plate 2'!N61</f>
        <v>12.438571511099411</v>
      </c>
      <c r="F54" s="6">
        <f>'Plate 3'!N61</f>
        <v>12.563540410636756</v>
      </c>
      <c r="G54" s="6">
        <f t="shared" si="0"/>
        <v>12.442049153024387</v>
      </c>
      <c r="H54" s="6">
        <f t="shared" si="1"/>
        <v>0.11979030252321213</v>
      </c>
      <c r="I54" s="7">
        <f t="shared" si="2"/>
        <v>497.68196612097546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20.87006032633705</v>
      </c>
      <c r="E55" s="6">
        <f>'Plate 2'!N62</f>
        <v>20.90458663754977</v>
      </c>
      <c r="F55" s="6">
        <f>'Plate 3'!N62</f>
        <v>20.176502321561145</v>
      </c>
      <c r="G55" s="6">
        <f t="shared" si="0"/>
        <v>20.650383095149323</v>
      </c>
      <c r="H55" s="6">
        <f t="shared" si="1"/>
        <v>0.41075571477933925</v>
      </c>
      <c r="I55" s="7">
        <f t="shared" si="2"/>
        <v>826.01532380597291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21.380116493740694</v>
      </c>
      <c r="E56" s="6">
        <f>'Plate 2'!N63</f>
        <v>21.359249681119518</v>
      </c>
      <c r="F56" s="6">
        <f>'Plate 3'!N63</f>
        <v>21.321556869194211</v>
      </c>
      <c r="G56" s="6">
        <f t="shared" si="0"/>
        <v>21.353641014684808</v>
      </c>
      <c r="H56" s="6">
        <f t="shared" si="1"/>
        <v>2.9679963967938778E-2</v>
      </c>
      <c r="I56" s="7">
        <f t="shared" si="2"/>
        <v>854.14564058739234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19.7946731821988</v>
      </c>
      <c r="E57" s="6">
        <f>'Plate 2'!N64</f>
        <v>19.775814661194747</v>
      </c>
      <c r="F57" s="6">
        <f>'Plate 3'!N64</f>
        <v>19.826239083421822</v>
      </c>
      <c r="G57" s="6">
        <f t="shared" si="0"/>
        <v>19.798908975605126</v>
      </c>
      <c r="H57" s="6">
        <f t="shared" si="1"/>
        <v>2.5477677456341129E-2</v>
      </c>
      <c r="I57" s="7">
        <f t="shared" si="2"/>
        <v>791.95635902420509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13.535587455680799</v>
      </c>
      <c r="E58" s="6">
        <f>'Plate 2'!N65</f>
        <v>13.404223545162809</v>
      </c>
      <c r="F58" s="6">
        <f>'Plate 3'!N65</f>
        <v>13.607631101374469</v>
      </c>
      <c r="G58" s="6">
        <f t="shared" si="0"/>
        <v>13.515814034072692</v>
      </c>
      <c r="H58" s="6">
        <f t="shared" si="1"/>
        <v>0.10313534618436533</v>
      </c>
      <c r="I58" s="7">
        <f t="shared" si="2"/>
        <v>540.63256136290772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4.8003700266129581</v>
      </c>
      <c r="E59" s="6">
        <f>'Plate 2'!N66</f>
        <v>4.8462844733326387</v>
      </c>
      <c r="F59" s="6">
        <f>'Plate 3'!N66</f>
        <v>4.9075133474821211</v>
      </c>
      <c r="G59" s="6">
        <f t="shared" si="0"/>
        <v>4.851389282475906</v>
      </c>
      <c r="H59" s="6">
        <f t="shared" si="1"/>
        <v>5.3753763672974512E-2</v>
      </c>
      <c r="I59" s="7">
        <f t="shared" si="2"/>
        <v>194.05557129903625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2.2855908964008149</v>
      </c>
      <c r="E60" s="6">
        <f>'Plate 2'!N67</f>
        <v>2.3395545314312471</v>
      </c>
      <c r="F60" s="6">
        <f>'Plate 3'!N67</f>
        <v>2.3298247356562447</v>
      </c>
      <c r="G60" s="6">
        <f t="shared" si="0"/>
        <v>2.3183233878294356</v>
      </c>
      <c r="H60" s="6">
        <f t="shared" si="1"/>
        <v>2.8761592928754104E-2</v>
      </c>
      <c r="I60" s="7">
        <f t="shared" si="2"/>
        <v>92.732935513177424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1.3270448126369654</v>
      </c>
      <c r="E61" s="6">
        <f>'Plate 2'!N68</f>
        <v>1.3806616109987173</v>
      </c>
      <c r="F61" s="6">
        <f>'Plate 3'!N68</f>
        <v>1.3728213527619155</v>
      </c>
      <c r="G61" s="6">
        <f t="shared" si="0"/>
        <v>1.3601759254658663</v>
      </c>
      <c r="H61" s="6">
        <f t="shared" si="1"/>
        <v>2.8958943182822564E-2</v>
      </c>
      <c r="I61" s="7">
        <f t="shared" si="2"/>
        <v>54.407037018634654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0.73564929166498894</v>
      </c>
      <c r="E62" s="6">
        <f>'Plate 2'!N69</f>
        <v>0.76332923271273734</v>
      </c>
      <c r="F62" s="6">
        <f>'Plate 3'!N69</f>
        <v>0.75698967586941457</v>
      </c>
      <c r="G62" s="6">
        <f t="shared" si="0"/>
        <v>0.75198940008238024</v>
      </c>
      <c r="H62" s="6">
        <f t="shared" si="1"/>
        <v>1.4501615515573007E-2</v>
      </c>
      <c r="I62" s="7">
        <f t="shared" si="2"/>
        <v>30.079576003295209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0.5019671709161837</v>
      </c>
      <c r="E63" s="6">
        <f>'Plate 2'!N70</f>
        <v>0.48710678899791565</v>
      </c>
      <c r="F63" s="6">
        <f>'Plate 3'!N70</f>
        <v>0.45696911533204226</v>
      </c>
      <c r="G63" s="6">
        <f t="shared" si="0"/>
        <v>0.48201435841538059</v>
      </c>
      <c r="H63" s="6">
        <f t="shared" si="1"/>
        <v>2.2927186668163735E-2</v>
      </c>
      <c r="I63" s="7">
        <f t="shared" si="2"/>
        <v>19.280574336615224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0.4502874711351979</v>
      </c>
      <c r="E64" s="6">
        <f>'Plate 2'!N71</f>
        <v>0.47223673901000518</v>
      </c>
      <c r="F64" s="6">
        <f>'Plate 3'!N71</f>
        <v>0.47658768468137602</v>
      </c>
      <c r="G64" s="6">
        <f t="shared" si="0"/>
        <v>0.46637063160885966</v>
      </c>
      <c r="H64" s="6">
        <f t="shared" si="1"/>
        <v>1.4097294782154947E-2</v>
      </c>
      <c r="I64" s="7">
        <f t="shared" si="2"/>
        <v>18.654825264354386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0.36580239671062981</v>
      </c>
      <c r="E65" s="6">
        <f>'Plate 2'!N72</f>
        <v>0.39112737543958442</v>
      </c>
      <c r="F65" s="6">
        <f>'Plate 3'!N72</f>
        <v>0.36366128549984517</v>
      </c>
      <c r="G65" s="6">
        <f t="shared" si="0"/>
        <v>0.37353035255001976</v>
      </c>
      <c r="H65" s="6">
        <f t="shared" si="1"/>
        <v>1.5277025241719441E-2</v>
      </c>
      <c r="I65" s="7">
        <f t="shared" si="2"/>
        <v>14.94121410200079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0.217504127773888</v>
      </c>
      <c r="E66" s="6">
        <f>'Plate 2'!N73</f>
        <v>0.23251350890187278</v>
      </c>
      <c r="F66" s="6">
        <f>'Plate 3'!N73</f>
        <v>0.24020784910647666</v>
      </c>
      <c r="G66" s="6">
        <f t="shared" si="0"/>
        <v>0.23007516192741248</v>
      </c>
      <c r="H66" s="6">
        <f t="shared" si="1"/>
        <v>1.1546596579202685E-2</v>
      </c>
      <c r="I66" s="7">
        <f t="shared" si="2"/>
        <v>9.2030064770964994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0.13256966465557224</v>
      </c>
      <c r="E67" s="6">
        <f>'Plate 2'!N74</f>
        <v>0.14104017109745384</v>
      </c>
      <c r="F67" s="6">
        <f>'Plate 3'!N74</f>
        <v>0.10766288057561206</v>
      </c>
      <c r="G67" s="6">
        <f t="shared" ref="G67:G73" si="3">AVERAGE(D67:F67)</f>
        <v>0.1270909054428794</v>
      </c>
      <c r="H67" s="6">
        <f t="shared" ref="H67:H73" si="4">STDEV(D67:F67)</f>
        <v>1.7350028314900585E-2</v>
      </c>
      <c r="I67" s="7">
        <f t="shared" ref="I67:I89" si="5">G67*40</f>
        <v>5.0836362177151759</v>
      </c>
      <c r="J67">
        <f>SUM(I46:I67)</f>
        <v>4727.7232225090584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-6.0667473655939837E-2</v>
      </c>
      <c r="E68">
        <f>'Plate 2'!N75</f>
        <v>-3.3344960578950748E-2</v>
      </c>
      <c r="F68">
        <f>'Plate 3'!N75</f>
        <v>-1.9140067657886589E-2</v>
      </c>
      <c r="G68">
        <f t="shared" si="3"/>
        <v>-3.7717500630925722E-2</v>
      </c>
      <c r="H68">
        <f t="shared" si="4"/>
        <v>2.1106176634136786E-2</v>
      </c>
      <c r="I68" s="7">
        <f t="shared" si="5"/>
        <v>-1.5087000252370288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-3.5052318112320791E-2</v>
      </c>
      <c r="E69">
        <f>'Plate 2'!N76</f>
        <v>0</v>
      </c>
      <c r="F69">
        <f>'Plate 3'!N76</f>
        <v>-3.8280135315773178E-2</v>
      </c>
      <c r="G69">
        <f t="shared" si="3"/>
        <v>-2.444415114269799E-2</v>
      </c>
      <c r="H69">
        <f t="shared" si="4"/>
        <v>2.1230687572239001E-2</v>
      </c>
      <c r="I69" s="7">
        <f t="shared" si="5"/>
        <v>-0.97776604570791958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-4.2691925906031734E-2</v>
      </c>
      <c r="E70">
        <f>'Plate 2'!N77</f>
        <v>-1.3518227261736788E-3</v>
      </c>
      <c r="F70">
        <f>'Plate 3'!N77</f>
        <v>-1.9140067657886589E-2</v>
      </c>
      <c r="G70">
        <f t="shared" si="3"/>
        <v>-2.1061272096697337E-2</v>
      </c>
      <c r="H70">
        <f t="shared" si="4"/>
        <v>2.0736906775170375E-2</v>
      </c>
      <c r="I70" s="7">
        <f t="shared" si="5"/>
        <v>-0.84245088386789346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1.8874325137403506E-2</v>
      </c>
      <c r="E71">
        <f>'Plate 2'!N78</f>
        <v>4.3708934812948949E-2</v>
      </c>
      <c r="F71">
        <f>'Plate 3'!N78</f>
        <v>1.435505074341494E-2</v>
      </c>
      <c r="G71">
        <f t="shared" si="3"/>
        <v>2.5646103564589129E-2</v>
      </c>
      <c r="H71">
        <f t="shared" si="4"/>
        <v>1.5805232196715216E-2</v>
      </c>
      <c r="I71" s="7">
        <f t="shared" si="5"/>
        <v>1.0258441425835652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0.1968322478614937</v>
      </c>
      <c r="E72">
        <f>'Plate 2'!N79</f>
        <v>0.20322401650144306</v>
      </c>
      <c r="F72">
        <f>'Plate 3'!N79</f>
        <v>0.21054074423675245</v>
      </c>
      <c r="G72">
        <f t="shared" si="3"/>
        <v>0.20353233619989641</v>
      </c>
      <c r="H72">
        <f t="shared" si="4"/>
        <v>6.8594470618965619E-3</v>
      </c>
      <c r="I72" s="7">
        <f t="shared" si="5"/>
        <v>8.1412934479958565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0.72486396301504408</v>
      </c>
      <c r="E73">
        <f>'Plate 2'!N80</f>
        <v>0.74665675242326202</v>
      </c>
      <c r="F73">
        <f>'Plate 3'!N80</f>
        <v>0.73306459129705626</v>
      </c>
      <c r="G73">
        <f t="shared" si="3"/>
        <v>0.73486176891178745</v>
      </c>
      <c r="H73">
        <f t="shared" si="4"/>
        <v>1.1006988829007785E-2</v>
      </c>
      <c r="I73" s="7">
        <f t="shared" si="5"/>
        <v>29.394470756471499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1.548144049960835</v>
      </c>
      <c r="E74">
        <f>'Plate 2'!N81</f>
        <v>1.5807313744724218</v>
      </c>
      <c r="F74">
        <f>'Plate 3'!N81</f>
        <v>1.5838405986901152</v>
      </c>
      <c r="G74">
        <f t="shared" ref="G74:G89" si="6">AVERAGE(D74:F74)</f>
        <v>1.570905341041124</v>
      </c>
      <c r="H74">
        <f t="shared" ref="H74:H89" si="7">STDEV(D74:F74)</f>
        <v>1.9773064950588864E-2</v>
      </c>
      <c r="I74" s="7">
        <f t="shared" si="5"/>
        <v>62.83621364164496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3.9218151303361997</v>
      </c>
      <c r="E75">
        <f>'Plate 2'!N82</f>
        <v>3.9414644619470565</v>
      </c>
      <c r="F75">
        <f>'Plate 3'!N82</f>
        <v>3.9275418833983275</v>
      </c>
      <c r="G75">
        <f t="shared" si="6"/>
        <v>3.9302738252271943</v>
      </c>
      <c r="H75">
        <f t="shared" si="7"/>
        <v>1.0105527586701695E-2</v>
      </c>
      <c r="I75" s="7">
        <f t="shared" si="5"/>
        <v>157.21095300908777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7.1448308418947217</v>
      </c>
      <c r="E76">
        <f>'Plate 2'!N83</f>
        <v>7.213776674438142</v>
      </c>
      <c r="F76">
        <f>'Plate 3'!N83</f>
        <v>7.3421299535652951</v>
      </c>
      <c r="G76">
        <f t="shared" si="6"/>
        <v>7.233579156632719</v>
      </c>
      <c r="H76">
        <f t="shared" si="7"/>
        <v>0.10012910961503285</v>
      </c>
      <c r="I76" s="7">
        <f t="shared" si="5"/>
        <v>289.34316626530875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16.254838441548145</v>
      </c>
      <c r="E77">
        <f>'Plate 2'!N84</f>
        <v>16.421942477557852</v>
      </c>
      <c r="F77">
        <f>'Plate 3'!N84</f>
        <v>15.888170162811656</v>
      </c>
      <c r="G77">
        <f t="shared" si="6"/>
        <v>16.188317027305882</v>
      </c>
      <c r="H77">
        <f t="shared" si="7"/>
        <v>0.27303304728909811</v>
      </c>
      <c r="I77" s="7">
        <f t="shared" si="5"/>
        <v>647.53268109223529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20.10385260349722</v>
      </c>
      <c r="E78">
        <f>'Plate 2'!N85</f>
        <v>20.225971629010584</v>
      </c>
      <c r="F78">
        <f>'Plate 3'!N85</f>
        <v>19.440088218423959</v>
      </c>
      <c r="G78">
        <f t="shared" si="6"/>
        <v>19.923304150310589</v>
      </c>
      <c r="H78">
        <f t="shared" si="7"/>
        <v>0.42290837272378567</v>
      </c>
      <c r="I78" s="7">
        <f t="shared" si="5"/>
        <v>796.93216601242352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16.881286280632445</v>
      </c>
      <c r="E79">
        <f>'Plate 2'!N86</f>
        <v>16.984751339221493</v>
      </c>
      <c r="F79">
        <f>'Plate 3'!N86</f>
        <v>16.840867030482961</v>
      </c>
      <c r="G79">
        <f t="shared" si="6"/>
        <v>16.902301550112302</v>
      </c>
      <c r="H79">
        <f t="shared" si="7"/>
        <v>7.4208522009095806E-2</v>
      </c>
      <c r="I79" s="7">
        <f t="shared" si="5"/>
        <v>676.09206200449205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9.3185239535523596</v>
      </c>
      <c r="E80">
        <f>'Plate 2'!N87</f>
        <v>9.4104886044703697</v>
      </c>
      <c r="F80">
        <f>'Plate 3'!N87</f>
        <v>9.2250341094098882</v>
      </c>
      <c r="G80">
        <f t="shared" si="6"/>
        <v>9.3180155558108737</v>
      </c>
      <c r="H80">
        <f t="shared" si="7"/>
        <v>9.2728292800699191E-2</v>
      </c>
      <c r="I80" s="7">
        <f t="shared" si="5"/>
        <v>372.72062223243495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3.9101310242987593</v>
      </c>
      <c r="E81">
        <f>'Plate 2'!N88</f>
        <v>3.9671490937443563</v>
      </c>
      <c r="F81">
        <f>'Plate 3'!N88</f>
        <v>3.8605516465957246</v>
      </c>
      <c r="G81">
        <f t="shared" si="6"/>
        <v>3.9126105882129472</v>
      </c>
      <c r="H81">
        <f t="shared" si="7"/>
        <v>5.3341963898554945E-2</v>
      </c>
      <c r="I81" s="7">
        <f t="shared" si="5"/>
        <v>156.50442352851789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2.0653904364644404</v>
      </c>
      <c r="E82">
        <f>'Plate 2'!N89</f>
        <v>2.1142507437356337</v>
      </c>
      <c r="F82">
        <f>'Plate 3'!N89</f>
        <v>2.1058859440589717</v>
      </c>
      <c r="G82">
        <f t="shared" si="6"/>
        <v>2.0951757080863485</v>
      </c>
      <c r="H82">
        <f t="shared" si="7"/>
        <v>2.6131671829425832E-2</v>
      </c>
      <c r="I82" s="7">
        <f t="shared" si="5"/>
        <v>83.807028323453935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1.2313250208687048</v>
      </c>
      <c r="E83">
        <f>'Plate 2'!N90</f>
        <v>1.2612506035200424</v>
      </c>
      <c r="F83">
        <f>'Plate 3'!N90</f>
        <v>1.182856181257391</v>
      </c>
      <c r="G83">
        <f t="shared" si="6"/>
        <v>1.2251439352153795</v>
      </c>
      <c r="H83">
        <f t="shared" si="7"/>
        <v>3.9561037971267012E-2</v>
      </c>
      <c r="I83" s="7">
        <f t="shared" si="5"/>
        <v>49.005757408615182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0.68172264841526464</v>
      </c>
      <c r="E84">
        <f>'Plate 2'!N91</f>
        <v>0.69438627367787975</v>
      </c>
      <c r="F84">
        <f>'Plate 3'!N91</f>
        <v>0.67085937140892493</v>
      </c>
      <c r="G84">
        <f t="shared" si="6"/>
        <v>0.68232276450068985</v>
      </c>
      <c r="H84">
        <f t="shared" si="7"/>
        <v>1.1774926202750799E-2</v>
      </c>
      <c r="I84" s="7">
        <f t="shared" si="5"/>
        <v>27.292910580027595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0.48983367618499574</v>
      </c>
      <c r="E85">
        <f>'Plate 2'!N92</f>
        <v>0.51549506624756292</v>
      </c>
      <c r="F85">
        <f>'Plate 3'!N92</f>
        <v>0.4253880036965294</v>
      </c>
      <c r="G85">
        <f t="shared" si="6"/>
        <v>0.4769055820430293</v>
      </c>
      <c r="H85">
        <f t="shared" si="7"/>
        <v>4.6423834331102226E-2</v>
      </c>
      <c r="I85" s="7">
        <f t="shared" si="5"/>
        <v>19.076223281721173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0.514999443034867</v>
      </c>
      <c r="E86">
        <f>'Plate 2'!N93</f>
        <v>0.54929063440190484</v>
      </c>
      <c r="F86">
        <f>'Plate 3'!N93</f>
        <v>0.4861577185103193</v>
      </c>
      <c r="G86">
        <f t="shared" si="6"/>
        <v>0.51681593198236364</v>
      </c>
      <c r="H86">
        <f t="shared" si="7"/>
        <v>3.160563227204586E-2</v>
      </c>
      <c r="I86" s="7">
        <f t="shared" si="5"/>
        <v>20.672637279294545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0.32490802557958892</v>
      </c>
      <c r="E87">
        <f>'Plate 2'!N94</f>
        <v>0.35597998455906876</v>
      </c>
      <c r="F87">
        <f>'Plate 3'!N94</f>
        <v>0.32203163834394183</v>
      </c>
      <c r="G87">
        <f t="shared" si="6"/>
        <v>0.33430654949419986</v>
      </c>
      <c r="H87">
        <f t="shared" si="7"/>
        <v>1.8824764049402209E-2</v>
      </c>
      <c r="I87" s="7">
        <f t="shared" si="5"/>
        <v>13.372261979767995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0.20492124434895234</v>
      </c>
      <c r="E88">
        <f>'Plate 2'!N95</f>
        <v>0.21944588921552721</v>
      </c>
      <c r="F88">
        <f>'Plate 3'!N95</f>
        <v>0.21006224254530531</v>
      </c>
      <c r="G88">
        <f t="shared" si="6"/>
        <v>0.21147645870326159</v>
      </c>
      <c r="H88">
        <f t="shared" si="7"/>
        <v>7.3648715284856444E-3</v>
      </c>
      <c r="I88" s="7">
        <f t="shared" si="5"/>
        <v>8.4590583481304638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8.2687519649577254E-2</v>
      </c>
      <c r="E89">
        <f>'Plate 2'!N96</f>
        <v>0.11355310899858903</v>
      </c>
      <c r="F89">
        <f>'Plate 3'!N96</f>
        <v>0.11484040594731952</v>
      </c>
      <c r="G89">
        <f t="shared" si="6"/>
        <v>0.10369367819849527</v>
      </c>
      <c r="H89">
        <f t="shared" si="7"/>
        <v>1.8203249877295651E-2</v>
      </c>
      <c r="I89" s="7">
        <f t="shared" si="5"/>
        <v>4.1477471279398106</v>
      </c>
      <c r="J89">
        <f>SUM(I68:I89)</f>
        <v>3420.2386035073332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2022-12-15T23:25:30Z</dcterms:modified>
</cp:coreProperties>
</file>