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8 Batch 136 Water Yr\"/>
    </mc:Choice>
  </mc:AlternateContent>
  <xr:revisionPtr revIDLastSave="0" documentId="13_ncr:1_{6E091518-9915-42EA-AE18-9665815F03C9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18" i="6" l="1"/>
  <c r="O18" i="6" s="1"/>
  <c r="N66" i="6"/>
  <c r="O66" i="6" s="1"/>
  <c r="I16" i="6"/>
  <c r="N90" i="6" s="1"/>
  <c r="N74" i="6"/>
  <c r="O74" i="6" s="1"/>
  <c r="N39" i="6"/>
  <c r="O39" i="6" s="1"/>
  <c r="N31" i="6"/>
  <c r="O31" i="6" s="1"/>
  <c r="N62" i="6"/>
  <c r="O62" i="6" s="1"/>
  <c r="N54" i="6"/>
  <c r="O54" i="6" s="1"/>
  <c r="N21" i="6"/>
  <c r="O21" i="6" s="1"/>
  <c r="N13" i="6"/>
  <c r="O13" i="6" s="1"/>
  <c r="N67" i="6"/>
  <c r="O67" i="6" s="1"/>
  <c r="N59" i="6"/>
  <c r="O59" i="6" s="1"/>
  <c r="I16" i="5"/>
  <c r="N74" i="5" s="1"/>
  <c r="O74" i="5" s="1"/>
  <c r="I16" i="1"/>
  <c r="N89" i="1" s="1"/>
  <c r="O89" i="1" s="1"/>
  <c r="G9" i="6"/>
  <c r="G10" i="1"/>
  <c r="G10" i="6" s="1"/>
  <c r="O90" i="6" l="1"/>
  <c r="F83" i="3"/>
  <c r="F52" i="3"/>
  <c r="N37" i="6"/>
  <c r="N63" i="6"/>
  <c r="N69" i="6"/>
  <c r="N9" i="6"/>
  <c r="N71" i="6"/>
  <c r="N16" i="6"/>
  <c r="O16" i="6" s="1"/>
  <c r="F14" i="3"/>
  <c r="N36" i="6"/>
  <c r="O36" i="6" s="1"/>
  <c r="N77" i="6"/>
  <c r="N40" i="6"/>
  <c r="O40" i="6" s="1"/>
  <c r="N95" i="6"/>
  <c r="N33" i="6"/>
  <c r="N55" i="6"/>
  <c r="N91" i="6"/>
  <c r="N12" i="6"/>
  <c r="O12" i="6" s="1"/>
  <c r="N20" i="6"/>
  <c r="N79" i="6"/>
  <c r="N87" i="6"/>
  <c r="F32" i="3"/>
  <c r="N44" i="6"/>
  <c r="O44" i="6" s="1"/>
  <c r="N85" i="6"/>
  <c r="N56" i="6"/>
  <c r="N32" i="6"/>
  <c r="N41" i="6"/>
  <c r="O41" i="6" s="1"/>
  <c r="N11" i="6"/>
  <c r="N52" i="6"/>
  <c r="O52" i="6" s="1"/>
  <c r="N93" i="6"/>
  <c r="N72" i="6"/>
  <c r="N48" i="6"/>
  <c r="N49" i="6"/>
  <c r="N45" i="6"/>
  <c r="N94" i="6"/>
  <c r="N61" i="6"/>
  <c r="N24" i="6"/>
  <c r="O24" i="6" s="1"/>
  <c r="F60" i="3"/>
  <c r="N19" i="6"/>
  <c r="N60" i="6"/>
  <c r="N14" i="6"/>
  <c r="N96" i="6"/>
  <c r="N64" i="6"/>
  <c r="O64" i="6" s="1"/>
  <c r="N57" i="6"/>
  <c r="F67" i="3"/>
  <c r="N83" i="6"/>
  <c r="N86" i="6"/>
  <c r="N17" i="6"/>
  <c r="O17" i="6" s="1"/>
  <c r="N28" i="6"/>
  <c r="F59" i="3"/>
  <c r="N27" i="6"/>
  <c r="N68" i="6"/>
  <c r="O68" i="6" s="1"/>
  <c r="N22" i="6"/>
  <c r="O22" i="6" s="1"/>
  <c r="N34" i="6"/>
  <c r="N80" i="6"/>
  <c r="O80" i="6" s="1"/>
  <c r="N65" i="6"/>
  <c r="N58" i="6"/>
  <c r="O58" i="6" s="1"/>
  <c r="F47" i="3"/>
  <c r="F24" i="3"/>
  <c r="N25" i="6"/>
  <c r="F55" i="3"/>
  <c r="N35" i="6"/>
  <c r="N76" i="6"/>
  <c r="N30" i="6"/>
  <c r="N82" i="6"/>
  <c r="O82" i="6" s="1"/>
  <c r="N88" i="6"/>
  <c r="O88" i="6" s="1"/>
  <c r="N73" i="6"/>
  <c r="N78" i="6"/>
  <c r="O78" i="6" s="1"/>
  <c r="N53" i="6"/>
  <c r="N43" i="6"/>
  <c r="N84" i="6"/>
  <c r="N38" i="6"/>
  <c r="N15" i="6"/>
  <c r="N10" i="6"/>
  <c r="O10" i="6" s="1"/>
  <c r="N81" i="6"/>
  <c r="N51" i="6"/>
  <c r="N92" i="6"/>
  <c r="N46" i="6"/>
  <c r="O46" i="6" s="1"/>
  <c r="N23" i="6"/>
  <c r="O23" i="6" s="1"/>
  <c r="N42" i="6"/>
  <c r="N89" i="6"/>
  <c r="N50" i="6"/>
  <c r="N75" i="6"/>
  <c r="N29" i="6"/>
  <c r="N70" i="6"/>
  <c r="N47" i="6"/>
  <c r="N26" i="6"/>
  <c r="O26" i="6" s="1"/>
  <c r="N71" i="5"/>
  <c r="O71" i="5" s="1"/>
  <c r="N37" i="5"/>
  <c r="N92" i="5"/>
  <c r="O92" i="5" s="1"/>
  <c r="N70" i="5"/>
  <c r="O70" i="5" s="1"/>
  <c r="N87" i="5"/>
  <c r="O87" i="5" s="1"/>
  <c r="N33" i="5"/>
  <c r="O33" i="5" s="1"/>
  <c r="N65" i="5"/>
  <c r="O65" i="5" s="1"/>
  <c r="N77" i="5"/>
  <c r="O77" i="5" s="1"/>
  <c r="N94" i="5"/>
  <c r="O94" i="5" s="1"/>
  <c r="N81" i="5"/>
  <c r="O81" i="5" s="1"/>
  <c r="N9" i="5"/>
  <c r="N88" i="5"/>
  <c r="O88" i="5" s="1"/>
  <c r="N21" i="5"/>
  <c r="O21" i="5" s="1"/>
  <c r="N82" i="5"/>
  <c r="N49" i="5"/>
  <c r="O49" i="5" s="1"/>
  <c r="N25" i="5"/>
  <c r="O25" i="5" s="1"/>
  <c r="N17" i="5"/>
  <c r="O17" i="5" s="1"/>
  <c r="N79" i="5"/>
  <c r="O79" i="5" s="1"/>
  <c r="N95" i="5"/>
  <c r="O95" i="5" s="1"/>
  <c r="N93" i="5"/>
  <c r="O93" i="5" s="1"/>
  <c r="N11" i="5"/>
  <c r="O11" i="5" s="1"/>
  <c r="N69" i="5"/>
  <c r="N13" i="5"/>
  <c r="O13" i="5" s="1"/>
  <c r="N89" i="5"/>
  <c r="O89" i="5" s="1"/>
  <c r="N16" i="5"/>
  <c r="O16" i="5" s="1"/>
  <c r="N10" i="5"/>
  <c r="O10" i="5" s="1"/>
  <c r="N62" i="5"/>
  <c r="O62" i="5" s="1"/>
  <c r="N90" i="5"/>
  <c r="O90" i="5" s="1"/>
  <c r="N19" i="5"/>
  <c r="O19" i="5" s="1"/>
  <c r="N12" i="5"/>
  <c r="O12" i="5" s="1"/>
  <c r="N45" i="5"/>
  <c r="N73" i="5"/>
  <c r="O73" i="5" s="1"/>
  <c r="N24" i="5"/>
  <c r="N18" i="5"/>
  <c r="N29" i="5"/>
  <c r="O29" i="5" s="1"/>
  <c r="N53" i="5"/>
  <c r="O53" i="5" s="1"/>
  <c r="N27" i="5"/>
  <c r="O27" i="5" s="1"/>
  <c r="N20" i="5"/>
  <c r="O20" i="5" s="1"/>
  <c r="N85" i="5"/>
  <c r="N15" i="5"/>
  <c r="N32" i="5"/>
  <c r="N26" i="5"/>
  <c r="O26" i="5" s="1"/>
  <c r="N54" i="5"/>
  <c r="N41" i="5"/>
  <c r="O41" i="5" s="1"/>
  <c r="N35" i="5"/>
  <c r="O35" i="5" s="1"/>
  <c r="N28" i="5"/>
  <c r="O28" i="5" s="1"/>
  <c r="N57" i="5"/>
  <c r="O57" i="5" s="1"/>
  <c r="N23" i="5"/>
  <c r="O23" i="5" s="1"/>
  <c r="N40" i="5"/>
  <c r="O40" i="5" s="1"/>
  <c r="N34" i="5"/>
  <c r="O34" i="5" s="1"/>
  <c r="N76" i="5"/>
  <c r="O76" i="5" s="1"/>
  <c r="N42" i="5"/>
  <c r="O42" i="5" s="1"/>
  <c r="N51" i="5"/>
  <c r="O51" i="5" s="1"/>
  <c r="N44" i="5"/>
  <c r="O44" i="5" s="1"/>
  <c r="N22" i="5"/>
  <c r="O22" i="5" s="1"/>
  <c r="N39" i="5"/>
  <c r="N56" i="5"/>
  <c r="O56" i="5" s="1"/>
  <c r="N50" i="5"/>
  <c r="N84" i="5"/>
  <c r="N78" i="5"/>
  <c r="N48" i="5"/>
  <c r="O48" i="5" s="1"/>
  <c r="N59" i="5"/>
  <c r="N52" i="5"/>
  <c r="O52" i="5" s="1"/>
  <c r="N30" i="5"/>
  <c r="O30" i="5" s="1"/>
  <c r="N47" i="5"/>
  <c r="N64" i="5"/>
  <c r="N58" i="5"/>
  <c r="O58" i="5" s="1"/>
  <c r="N83" i="5"/>
  <c r="O83" i="5" s="1"/>
  <c r="N91" i="5"/>
  <c r="O91" i="5" s="1"/>
  <c r="N86" i="5"/>
  <c r="O86" i="5" s="1"/>
  <c r="N43" i="5"/>
  <c r="O43" i="5" s="1"/>
  <c r="N31" i="5"/>
  <c r="N67" i="5"/>
  <c r="O67" i="5" s="1"/>
  <c r="N60" i="5"/>
  <c r="N38" i="5"/>
  <c r="O38" i="5" s="1"/>
  <c r="N55" i="5"/>
  <c r="N72" i="5"/>
  <c r="O72" i="5" s="1"/>
  <c r="N66" i="5"/>
  <c r="O66" i="5" s="1"/>
  <c r="N96" i="5"/>
  <c r="O96" i="5" s="1"/>
  <c r="N61" i="5"/>
  <c r="N36" i="5"/>
  <c r="N14" i="5"/>
  <c r="N75" i="5"/>
  <c r="O75" i="5" s="1"/>
  <c r="N68" i="5"/>
  <c r="O68" i="5" s="1"/>
  <c r="N46" i="5"/>
  <c r="N63" i="5"/>
  <c r="O63" i="5" s="1"/>
  <c r="N80" i="5"/>
  <c r="O80" i="5" s="1"/>
  <c r="E68" i="3"/>
  <c r="E60" i="3"/>
  <c r="E81" i="3"/>
  <c r="E9" i="3"/>
  <c r="E13" i="3"/>
  <c r="E63" i="3"/>
  <c r="E86" i="3"/>
  <c r="E27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46" i="3"/>
  <c r="E73" i="3"/>
  <c r="E37" i="3"/>
  <c r="E15" i="3"/>
  <c r="E82" i="3"/>
  <c r="E33" i="3"/>
  <c r="E87" i="3"/>
  <c r="E3" i="3"/>
  <c r="E45" i="3"/>
  <c r="E74" i="3"/>
  <c r="D48" i="3"/>
  <c r="D2" i="3"/>
  <c r="D22" i="3"/>
  <c r="F5" i="3"/>
  <c r="F75" i="3"/>
  <c r="F17" i="3"/>
  <c r="E70" i="3"/>
  <c r="E31" i="3"/>
  <c r="E84" i="3"/>
  <c r="E51" i="3"/>
  <c r="E85" i="3"/>
  <c r="D82" i="3"/>
  <c r="F39" i="3"/>
  <c r="F37" i="3"/>
  <c r="F61" i="3"/>
  <c r="E88" i="3"/>
  <c r="E49" i="3"/>
  <c r="D25" i="3"/>
  <c r="G11" i="1"/>
  <c r="G11" i="5" s="1"/>
  <c r="G10" i="5"/>
  <c r="D79" i="3"/>
  <c r="F3" i="3"/>
  <c r="E72" i="3"/>
  <c r="E6" i="3"/>
  <c r="E10" i="3"/>
  <c r="F15" i="3"/>
  <c r="F29" i="3"/>
  <c r="E56" i="3"/>
  <c r="E76" i="3"/>
  <c r="F6" i="3"/>
  <c r="E14" i="3"/>
  <c r="D30" i="3"/>
  <c r="D11" i="3"/>
  <c r="D27" i="3"/>
  <c r="D35" i="3"/>
  <c r="F9" i="3"/>
  <c r="E64" i="3"/>
  <c r="F73" i="3"/>
  <c r="D4" i="3"/>
  <c r="F11" i="3"/>
  <c r="F33" i="3"/>
  <c r="E80" i="3"/>
  <c r="E12" i="3"/>
  <c r="E44" i="3"/>
  <c r="E61" i="3"/>
  <c r="E67" i="3"/>
  <c r="D26" i="3"/>
  <c r="E22" i="3"/>
  <c r="O30" i="6" l="1"/>
  <c r="F23" i="3"/>
  <c r="O95" i="6"/>
  <c r="F88" i="3"/>
  <c r="O86" i="6"/>
  <c r="F79" i="3"/>
  <c r="O92" i="6"/>
  <c r="F85" i="3"/>
  <c r="O33" i="6"/>
  <c r="F26" i="3"/>
  <c r="G26" i="3" s="1"/>
  <c r="I26" i="3" s="1"/>
  <c r="O32" i="6"/>
  <c r="F25" i="3"/>
  <c r="H25" i="3" s="1"/>
  <c r="O48" i="6"/>
  <c r="F41" i="3"/>
  <c r="O25" i="6"/>
  <c r="F18" i="3"/>
  <c r="F57" i="3"/>
  <c r="O15" i="6"/>
  <c r="F8" i="3"/>
  <c r="O14" i="6"/>
  <c r="F7" i="3"/>
  <c r="O56" i="6"/>
  <c r="F49" i="3"/>
  <c r="O55" i="6"/>
  <c r="F48" i="3"/>
  <c r="O83" i="6"/>
  <c r="F76" i="3"/>
  <c r="O77" i="6"/>
  <c r="F70" i="3"/>
  <c r="O96" i="6"/>
  <c r="F89" i="3"/>
  <c r="F19" i="3"/>
  <c r="O38" i="6"/>
  <c r="F31" i="3"/>
  <c r="O65" i="6"/>
  <c r="F58" i="3"/>
  <c r="O60" i="6"/>
  <c r="F53" i="3"/>
  <c r="O85" i="6"/>
  <c r="F78" i="3"/>
  <c r="O71" i="6"/>
  <c r="F64" i="3"/>
  <c r="O72" i="6"/>
  <c r="F65" i="3"/>
  <c r="O51" i="6"/>
  <c r="F44" i="3"/>
  <c r="O84" i="6"/>
  <c r="F77" i="3"/>
  <c r="O19" i="6"/>
  <c r="F12" i="3"/>
  <c r="H12" i="3" s="1"/>
  <c r="O9" i="6"/>
  <c r="F2" i="3"/>
  <c r="O76" i="6"/>
  <c r="F69" i="3"/>
  <c r="O47" i="6"/>
  <c r="F40" i="3"/>
  <c r="O43" i="6"/>
  <c r="F36" i="3"/>
  <c r="O34" i="6"/>
  <c r="F27" i="3"/>
  <c r="O69" i="6"/>
  <c r="F62" i="3"/>
  <c r="O81" i="6"/>
  <c r="F74" i="3"/>
  <c r="F71" i="3"/>
  <c r="F16" i="3"/>
  <c r="O70" i="6"/>
  <c r="F63" i="3"/>
  <c r="O53" i="6"/>
  <c r="F46" i="3"/>
  <c r="O87" i="6"/>
  <c r="F80" i="3"/>
  <c r="O63" i="6"/>
  <c r="F56" i="3"/>
  <c r="O42" i="6"/>
  <c r="F35" i="3"/>
  <c r="G35" i="3" s="1"/>
  <c r="I35" i="3" s="1"/>
  <c r="O35" i="6"/>
  <c r="F28" i="3"/>
  <c r="O11" i="6"/>
  <c r="F4" i="3"/>
  <c r="F34" i="3"/>
  <c r="O61" i="6"/>
  <c r="F54" i="3"/>
  <c r="F51" i="3"/>
  <c r="O75" i="6"/>
  <c r="F68" i="3"/>
  <c r="O73" i="6"/>
  <c r="F66" i="3"/>
  <c r="O27" i="6"/>
  <c r="F20" i="3"/>
  <c r="O94" i="6"/>
  <c r="F87" i="3"/>
  <c r="O20" i="6"/>
  <c r="F13" i="3"/>
  <c r="F10" i="3"/>
  <c r="F45" i="3"/>
  <c r="O29" i="6"/>
  <c r="F22" i="3"/>
  <c r="O79" i="6"/>
  <c r="F72" i="3"/>
  <c r="O50" i="6"/>
  <c r="F43" i="3"/>
  <c r="O45" i="6"/>
  <c r="F38" i="3"/>
  <c r="O93" i="6"/>
  <c r="F86" i="3"/>
  <c r="O57" i="6"/>
  <c r="F50" i="3"/>
  <c r="O37" i="6"/>
  <c r="F30" i="3"/>
  <c r="F81" i="3"/>
  <c r="O89" i="6"/>
  <c r="F82" i="3"/>
  <c r="G82" i="3" s="1"/>
  <c r="I82" i="3" s="1"/>
  <c r="O28" i="6"/>
  <c r="F21" i="3"/>
  <c r="O49" i="6"/>
  <c r="F42" i="3"/>
  <c r="O91" i="6"/>
  <c r="F84" i="3"/>
  <c r="E52" i="3"/>
  <c r="O59" i="5"/>
  <c r="E75" i="3"/>
  <c r="O82" i="5"/>
  <c r="O55" i="5"/>
  <c r="E48" i="3"/>
  <c r="H48" i="3" s="1"/>
  <c r="O78" i="5"/>
  <c r="E71" i="3"/>
  <c r="E42" i="3"/>
  <c r="E5" i="3"/>
  <c r="O32" i="5"/>
  <c r="E25" i="3"/>
  <c r="O84" i="5"/>
  <c r="E77" i="3"/>
  <c r="E28" i="3"/>
  <c r="E18" i="3"/>
  <c r="E24" i="3"/>
  <c r="O31" i="5"/>
  <c r="E32" i="3"/>
  <c r="O39" i="5"/>
  <c r="E8" i="3"/>
  <c r="O15" i="5"/>
  <c r="E47" i="3"/>
  <c r="O54" i="5"/>
  <c r="E34" i="3"/>
  <c r="E78" i="3"/>
  <c r="O85" i="5"/>
  <c r="E50" i="3"/>
  <c r="E23" i="3"/>
  <c r="E53" i="3"/>
  <c r="O60" i="5"/>
  <c r="E20" i="3"/>
  <c r="O69" i="5"/>
  <c r="E62" i="3"/>
  <c r="E16" i="3"/>
  <c r="E59" i="3"/>
  <c r="E39" i="3"/>
  <c r="O46" i="5"/>
  <c r="E2" i="3"/>
  <c r="H2" i="3" s="1"/>
  <c r="O9" i="5"/>
  <c r="E66" i="3"/>
  <c r="E36" i="3"/>
  <c r="E41" i="3"/>
  <c r="O45" i="5"/>
  <c r="E38" i="3"/>
  <c r="E43" i="3"/>
  <c r="O50" i="5"/>
  <c r="E55" i="3"/>
  <c r="E83" i="3"/>
  <c r="E89" i="3"/>
  <c r="E54" i="3"/>
  <c r="O61" i="5"/>
  <c r="G60" i="3"/>
  <c r="I60" i="3" s="1"/>
  <c r="E7" i="3"/>
  <c r="O14" i="5"/>
  <c r="O64" i="5"/>
  <c r="E57" i="3"/>
  <c r="O18" i="5"/>
  <c r="E11" i="3"/>
  <c r="G11" i="3" s="1"/>
  <c r="I11" i="3" s="1"/>
  <c r="O37" i="5"/>
  <c r="E30" i="3"/>
  <c r="E65" i="3"/>
  <c r="G48" i="3"/>
  <c r="I48" i="3" s="1"/>
  <c r="E79" i="3"/>
  <c r="E21" i="3"/>
  <c r="O36" i="5"/>
  <c r="E29" i="3"/>
  <c r="E40" i="3"/>
  <c r="O47" i="5"/>
  <c r="E17" i="3"/>
  <c r="O24" i="5"/>
  <c r="D61" i="3"/>
  <c r="D63" i="3"/>
  <c r="H63" i="3" s="1"/>
  <c r="D15" i="3"/>
  <c r="D7" i="3"/>
  <c r="G7" i="3" s="1"/>
  <c r="I7" i="3" s="1"/>
  <c r="D12" i="3"/>
  <c r="H60" i="3"/>
  <c r="D19" i="3"/>
  <c r="D31" i="3"/>
  <c r="D6" i="3"/>
  <c r="D51" i="3"/>
  <c r="D86" i="3"/>
  <c r="H86" i="3" s="1"/>
  <c r="D14" i="3"/>
  <c r="G14" i="3" s="1"/>
  <c r="I14" i="3" s="1"/>
  <c r="D43" i="3"/>
  <c r="D53" i="3"/>
  <c r="D34" i="3"/>
  <c r="D78" i="3"/>
  <c r="O67" i="1"/>
  <c r="D37" i="3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D17" i="3"/>
  <c r="O24" i="1"/>
  <c r="D81" i="3"/>
  <c r="O88" i="1"/>
  <c r="D10" i="3"/>
  <c r="D23" i="3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37" i="3"/>
  <c r="I37" i="3" s="1"/>
  <c r="G2" i="3"/>
  <c r="I2" i="3" s="1"/>
  <c r="G45" i="3"/>
  <c r="I45" i="3" s="1"/>
  <c r="H79" i="3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G3" i="3"/>
  <c r="I3" i="3" s="1"/>
  <c r="H35" i="3"/>
  <c r="H37" i="3"/>
  <c r="H15" i="3"/>
  <c r="G15" i="3"/>
  <c r="I15" i="3" s="1"/>
  <c r="G25" i="3"/>
  <c r="H51" i="3"/>
  <c r="G51" i="3"/>
  <c r="I51" i="3" s="1"/>
  <c r="H22" i="3"/>
  <c r="G22" i="3"/>
  <c r="I22" i="3" s="1"/>
  <c r="H45" i="3"/>
  <c r="H67" i="3"/>
  <c r="H26" i="3"/>
  <c r="H6" i="3"/>
  <c r="G6" i="3"/>
  <c r="I6" i="3" s="1"/>
  <c r="G4" i="3"/>
  <c r="I4" i="3" s="1"/>
  <c r="H4" i="3"/>
  <c r="H27" i="3"/>
  <c r="G27" i="3"/>
  <c r="I27" i="3" s="1"/>
  <c r="G12" i="5"/>
  <c r="H34" i="3" l="1"/>
  <c r="G81" i="3"/>
  <c r="I81" i="3" s="1"/>
  <c r="H82" i="3"/>
  <c r="G71" i="3"/>
  <c r="H31" i="3"/>
  <c r="G19" i="3"/>
  <c r="I19" i="3" s="1"/>
  <c r="H10" i="3"/>
  <c r="H30" i="3"/>
  <c r="G12" i="3"/>
  <c r="I12" i="3" s="1"/>
  <c r="H28" i="3"/>
  <c r="H78" i="3"/>
  <c r="G23" i="3"/>
  <c r="I23" i="3" s="1"/>
  <c r="G57" i="3"/>
  <c r="I57" i="3" s="1"/>
  <c r="H43" i="3"/>
  <c r="G30" i="3"/>
  <c r="I30" i="3" s="1"/>
  <c r="G18" i="3"/>
  <c r="I18" i="3" s="1"/>
  <c r="H11" i="3"/>
  <c r="H20" i="3"/>
  <c r="G17" i="3"/>
  <c r="I17" i="3" s="1"/>
  <c r="H65" i="3"/>
  <c r="G55" i="3"/>
  <c r="I55" i="3" s="1"/>
  <c r="H75" i="3"/>
  <c r="G44" i="3"/>
  <c r="I44" i="3" s="1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45" i="3"/>
  <c r="K45" i="3" s="1"/>
  <c r="J23" i="3"/>
  <c r="K23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<sst xmlns="http://schemas.openxmlformats.org/spreadsheetml/2006/main" count="1065" uniqueCount="121">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</sst>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65068</c:v>
                </c:pt>
                <c:pt idx="1">
                  <c:v>48459</c:v>
                </c:pt>
                <c:pt idx="2">
                  <c:v>23567</c:v>
                </c:pt>
                <c:pt idx="3">
                  <c:v>8025</c:v>
                </c:pt>
                <c:pt idx="4">
                  <c:v>4533</c:v>
                </c:pt>
                <c:pt idx="5">
                  <c:v>3671</c:v>
                </c:pt>
                <c:pt idx="6">
                  <c:v>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48459</c:v>
                </c:pt>
                <c:pt idx="1">
                  <c:v>23567</c:v>
                </c:pt>
                <c:pt idx="2">
                  <c:v>8025</c:v>
                </c:pt>
                <c:pt idx="3">
                  <c:v>4533</c:v>
                </c:pt>
                <c:pt idx="4">
                  <c:v>3671</c:v>
                </c:pt>
                <c:pt idx="5">
                  <c:v>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65064</c:v>
                </c:pt>
                <c:pt idx="1">
                  <c:v>48091</c:v>
                </c:pt>
                <c:pt idx="2">
                  <c:v>23784</c:v>
                </c:pt>
                <c:pt idx="3">
                  <c:v>8048</c:v>
                </c:pt>
                <c:pt idx="4">
                  <c:v>4535</c:v>
                </c:pt>
                <c:pt idx="5">
                  <c:v>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48091</c:v>
                </c:pt>
                <c:pt idx="1">
                  <c:v>23784</c:v>
                </c:pt>
                <c:pt idx="2">
                  <c:v>8048</c:v>
                </c:pt>
                <c:pt idx="3">
                  <c:v>4535</c:v>
                </c:pt>
                <c:pt idx="4">
                  <c:v>3688</c:v>
                </c:pt>
                <c:pt idx="5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65064</c:v>
                </c:pt>
                <c:pt idx="1">
                  <c:v>48091</c:v>
                </c:pt>
                <c:pt idx="2">
                  <c:v>23784</c:v>
                </c:pt>
                <c:pt idx="3">
                  <c:v>8048</c:v>
                </c:pt>
                <c:pt idx="4">
                  <c:v>4535</c:v>
                </c:pt>
                <c:pt idx="5">
                  <c:v>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48091</c:v>
                </c:pt>
                <c:pt idx="1">
                  <c:v>23784</c:v>
                </c:pt>
                <c:pt idx="2">
                  <c:v>8048</c:v>
                </c:pt>
                <c:pt idx="3">
                  <c:v>4535</c:v>
                </c:pt>
                <c:pt idx="4">
                  <c:v>3688</c:v>
                </c:pt>
                <c:pt idx="5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-1.576747085224298E-2</c:v>
                </c:pt>
                <c:pt idx="1">
                  <c:v>-1.710938326519983E-2</c:v>
                </c:pt>
                <c:pt idx="2">
                  <c:v>-2.1806076710548801E-2</c:v>
                </c:pt>
                <c:pt idx="3">
                  <c:v>8.7224306842195211E-3</c:v>
                </c:pt>
                <c:pt idx="4">
                  <c:v>1.2412689819850857E-2</c:v>
                </c:pt>
                <c:pt idx="5">
                  <c:v>6.5753708234885619E-2</c:v>
                </c:pt>
                <c:pt idx="6">
                  <c:v>0.19222895315606867</c:v>
                </c:pt>
                <c:pt idx="7">
                  <c:v>0.57568042515848838</c:v>
                </c:pt>
                <c:pt idx="8">
                  <c:v>2.2544128537675068</c:v>
                </c:pt>
                <c:pt idx="9">
                  <c:v>10.085142739577201</c:v>
                </c:pt>
                <c:pt idx="10">
                  <c:v>13.622759338234694</c:v>
                </c:pt>
                <c:pt idx="11">
                  <c:v>10.672900376452301</c:v>
                </c:pt>
                <c:pt idx="12">
                  <c:v>6.5847642103792596</c:v>
                </c:pt>
                <c:pt idx="13">
                  <c:v>2.9948130276164484</c:v>
                </c:pt>
                <c:pt idx="14">
                  <c:v>1.6918160746353477</c:v>
                </c:pt>
                <c:pt idx="15">
                  <c:v>1.0101245688532683</c:v>
                </c:pt>
                <c:pt idx="16">
                  <c:v>0.59178337411397053</c:v>
                </c:pt>
                <c:pt idx="17">
                  <c:v>0.27106630741728355</c:v>
                </c:pt>
                <c:pt idx="18">
                  <c:v>0.19591921229170001</c:v>
                </c:pt>
                <c:pt idx="19">
                  <c:v>0.12681072302442226</c:v>
                </c:pt>
                <c:pt idx="20">
                  <c:v>6.5082752028407187E-2</c:v>
                </c:pt>
                <c:pt idx="21">
                  <c:v>2.2812511020266438E-2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-2.8180160672093835E-2</c:v>
                </c:pt>
                <c:pt idx="1">
                  <c:v>-2.0799642400831164E-2</c:v>
                </c:pt>
                <c:pt idx="2">
                  <c:v>-2.3483467226744863E-2</c:v>
                </c:pt>
                <c:pt idx="3">
                  <c:v>-8.3869525809803086E-3</c:v>
                </c:pt>
                <c:pt idx="4">
                  <c:v>8.0514744777410961E-3</c:v>
                </c:pt>
                <c:pt idx="5">
                  <c:v>7.2463270299669855E-2</c:v>
                </c:pt>
                <c:pt idx="6">
                  <c:v>0.18149365385241387</c:v>
                </c:pt>
                <c:pt idx="7">
                  <c:v>0.47772081901263835</c:v>
                </c:pt>
                <c:pt idx="8">
                  <c:v>2.1735626308868565</c:v>
                </c:pt>
                <c:pt idx="9">
                  <c:v>8.738198155071764</c:v>
                </c:pt>
                <c:pt idx="10">
                  <c:v>13.289629581718158</c:v>
                </c:pt>
                <c:pt idx="11">
                  <c:v>12.49588838945418</c:v>
                </c:pt>
                <c:pt idx="12">
                  <c:v>7.3647508004104285</c:v>
                </c:pt>
                <c:pt idx="13">
                  <c:v>2.9619361734990055</c:v>
                </c:pt>
                <c:pt idx="14">
                  <c:v>1.3657313582868333</c:v>
                </c:pt>
                <c:pt idx="15">
                  <c:v>0.76052886004329434</c:v>
                </c:pt>
                <c:pt idx="16">
                  <c:v>0.42672814732027808</c:v>
                </c:pt>
                <c:pt idx="17">
                  <c:v>0.22644771968646832</c:v>
                </c:pt>
                <c:pt idx="18">
                  <c:v>0.20531259918239794</c:v>
                </c:pt>
                <c:pt idx="19">
                  <c:v>0.17176478885847671</c:v>
                </c:pt>
                <c:pt idx="20">
                  <c:v>0.13016550405681437</c:v>
                </c:pt>
                <c:pt idx="21">
                  <c:v>4.9986237382642636E-2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-1.9457729987874314E-2</c:v>
                </c:pt>
                <c:pt idx="1">
                  <c:v>-1.3419124129568492E-2</c:v>
                </c:pt>
                <c:pt idx="2">
                  <c:v>-1.1741733613372432E-2</c:v>
                </c:pt>
                <c:pt idx="3">
                  <c:v>-1.006434309717637E-3</c:v>
                </c:pt>
                <c:pt idx="4">
                  <c:v>1.8786773781395889E-2</c:v>
                </c:pt>
                <c:pt idx="5">
                  <c:v>7.4140660815865927E-2</c:v>
                </c:pt>
                <c:pt idx="6">
                  <c:v>0.17780339471678253</c:v>
                </c:pt>
                <c:pt idx="7">
                  <c:v>0.53844235569893573</c:v>
                </c:pt>
                <c:pt idx="8">
                  <c:v>2.6318257199116206</c:v>
                </c:pt>
                <c:pt idx="9">
                  <c:v>9.7449679428926395</c:v>
                </c:pt>
                <c:pt idx="10">
                  <c:v>11.002004395729967</c:v>
                </c:pt>
                <c:pt idx="11">
                  <c:v>11.859150949506155</c:v>
                </c:pt>
                <c:pt idx="12">
                  <c:v>5.8493962080789057</c:v>
                </c:pt>
                <c:pt idx="13">
                  <c:v>2.526821073597747</c:v>
                </c:pt>
                <c:pt idx="14">
                  <c:v>1.4683876578780324</c:v>
                </c:pt>
                <c:pt idx="15">
                  <c:v>0.94235799199894743</c:v>
                </c:pt>
                <c:pt idx="16">
                  <c:v>0.47906273142559519</c:v>
                </c:pt>
                <c:pt idx="17">
                  <c:v>0.24422805915814658</c:v>
                </c:pt>
                <c:pt idx="18">
                  <c:v>0.26972439500432671</c:v>
                </c:pt>
                <c:pt idx="19">
                  <c:v>0.17511956989086883</c:v>
                </c:pt>
                <c:pt idx="20">
                  <c:v>0.10232082148795976</c:v>
                </c:pt>
                <c:pt idx="21">
                  <c:v>3.0863985498007535E-2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-7.0450401680234587E-3</c:v>
                </c:pt>
                <c:pt idx="1">
                  <c:v>-2.5831813949419347E-2</c:v>
                </c:pt>
                <c:pt idx="2">
                  <c:v>-1.8786773781395889E-2</c:v>
                </c:pt>
                <c:pt idx="3">
                  <c:v>-5.3676496518273971E-3</c:v>
                </c:pt>
                <c:pt idx="4">
                  <c:v>0.15096514645764555</c:v>
                </c:pt>
                <c:pt idx="5">
                  <c:v>9.2927434597261813E-2</c:v>
                </c:pt>
                <c:pt idx="6">
                  <c:v>0.22409937296379384</c:v>
                </c:pt>
                <c:pt idx="7">
                  <c:v>0.6370729180512642</c:v>
                </c:pt>
                <c:pt idx="8">
                  <c:v>3.164900425958729</c:v>
                </c:pt>
                <c:pt idx="9">
                  <c:v>9.6845818843095817</c:v>
                </c:pt>
                <c:pt idx="10">
                  <c:v>14.559749680581815</c:v>
                </c:pt>
                <c:pt idx="11">
                  <c:v>8.1041445399496528</c:v>
                </c:pt>
                <c:pt idx="12">
                  <c:v>5.0667257932218233</c:v>
                </c:pt>
                <c:pt idx="13">
                  <c:v>2.6516189280027342</c:v>
                </c:pt>
                <c:pt idx="14">
                  <c:v>1.6941644213580223</c:v>
                </c:pt>
                <c:pt idx="15">
                  <c:v>0.96718337163864909</c:v>
                </c:pt>
                <c:pt idx="16">
                  <c:v>0.55353887034470028</c:v>
                </c:pt>
                <c:pt idx="17">
                  <c:v>0.34621340254286714</c:v>
                </c:pt>
                <c:pt idx="18">
                  <c:v>0.31098820170274982</c:v>
                </c:pt>
                <c:pt idx="19">
                  <c:v>0.21873172331196644</c:v>
                </c:pt>
                <c:pt idx="20">
                  <c:v>0.13385576319244571</c:v>
                </c:pt>
                <c:pt idx="21">
                  <c:v>5.1663627898838695E-2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4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65068</v>
      </c>
      <c r="D2">
        <v>3339</v>
      </c>
      <c r="E2">
        <v>6397</v>
      </c>
      <c r="F2">
        <v>5150</v>
      </c>
      <c r="G2">
        <v>29433</v>
      </c>
      <c r="H2">
        <v>43000</v>
      </c>
      <c r="I2">
        <v>3383</v>
      </c>
      <c r="J2">
        <v>3442</v>
      </c>
      <c r="K2">
        <v>3908</v>
      </c>
      <c r="L2">
        <v>3691</v>
      </c>
      <c r="M2">
        <v>11290</v>
      </c>
      <c r="N2">
        <v>8436</v>
      </c>
      <c r="O2">
        <v>48459</v>
      </c>
      <c r="P2">
        <v>3335</v>
      </c>
      <c r="Q2">
        <v>8429</v>
      </c>
      <c r="R2">
        <v>4194</v>
      </c>
      <c r="S2">
        <v>9865</v>
      </c>
      <c r="T2">
        <v>40634</v>
      </c>
      <c r="U2">
        <v>3351</v>
      </c>
      <c r="V2">
        <v>3607</v>
      </c>
      <c r="W2">
        <v>4190</v>
      </c>
      <c r="X2">
        <v>3478</v>
      </c>
      <c r="Y2">
        <v>18489</v>
      </c>
      <c r="Z2">
        <v>6269</v>
      </c>
      <c r="AA2">
        <v>23567</v>
      </c>
      <c r="AB2">
        <v>3321</v>
      </c>
      <c r="AC2">
        <v>12313</v>
      </c>
      <c r="AD2">
        <v>3970</v>
      </c>
      <c r="AE2">
        <v>4810</v>
      </c>
      <c r="AF2">
        <v>25339</v>
      </c>
      <c r="AG2">
        <v>3346</v>
      </c>
      <c r="AH2">
        <v>3916</v>
      </c>
      <c r="AI2">
        <v>4114</v>
      </c>
      <c r="AJ2">
        <v>3365</v>
      </c>
      <c r="AK2">
        <v>27543</v>
      </c>
      <c r="AL2">
        <v>5036</v>
      </c>
      <c r="AM2">
        <v>8025</v>
      </c>
      <c r="AN2">
        <v>3412</v>
      </c>
      <c r="AO2">
        <v>23014</v>
      </c>
      <c r="AP2">
        <v>3764</v>
      </c>
      <c r="AQ2">
        <v>3927</v>
      </c>
      <c r="AR2">
        <v>12215</v>
      </c>
      <c r="AS2">
        <v>3328</v>
      </c>
      <c r="AT2">
        <v>4991</v>
      </c>
      <c r="AU2">
        <v>4814</v>
      </c>
      <c r="AV2">
        <v>3309</v>
      </c>
      <c r="AW2">
        <v>46786</v>
      </c>
      <c r="AX2">
        <v>4418</v>
      </c>
      <c r="AY2">
        <v>4533</v>
      </c>
      <c r="AZ2">
        <v>3423</v>
      </c>
      <c r="BA2">
        <v>35200</v>
      </c>
      <c r="BB2">
        <v>3580</v>
      </c>
      <c r="BC2">
        <v>3602</v>
      </c>
      <c r="BD2">
        <v>7457</v>
      </c>
      <c r="BE2">
        <v>3535</v>
      </c>
      <c r="BF2">
        <v>11231</v>
      </c>
      <c r="BG2">
        <v>6195</v>
      </c>
      <c r="BH2">
        <v>3330</v>
      </c>
      <c r="BI2">
        <v>32254</v>
      </c>
      <c r="BJ2">
        <v>4313</v>
      </c>
      <c r="BK2">
        <v>3671</v>
      </c>
      <c r="BL2">
        <v>3582</v>
      </c>
      <c r="BM2">
        <v>43993</v>
      </c>
      <c r="BN2">
        <v>3454</v>
      </c>
      <c r="BO2">
        <v>3410</v>
      </c>
      <c r="BP2">
        <v>5653</v>
      </c>
      <c r="BQ2">
        <v>3774</v>
      </c>
      <c r="BR2">
        <v>32434</v>
      </c>
      <c r="BS2">
        <v>7763</v>
      </c>
      <c r="BT2">
        <v>3370</v>
      </c>
      <c r="BU2">
        <v>12820</v>
      </c>
      <c r="BV2">
        <v>4038</v>
      </c>
      <c r="BW2">
        <v>3386</v>
      </c>
      <c r="BX2">
        <v>3959</v>
      </c>
      <c r="BY2">
        <v>33448</v>
      </c>
      <c r="BZ2">
        <v>3302</v>
      </c>
      <c r="CA2">
        <v>3361</v>
      </c>
      <c r="CB2">
        <v>4658</v>
      </c>
      <c r="CC2">
        <v>3898</v>
      </c>
      <c r="CD2">
        <v>36181</v>
      </c>
      <c r="CE2">
        <v>10918</v>
      </c>
      <c r="CF2">
        <v>3836</v>
      </c>
      <c r="CG2">
        <v>5285</v>
      </c>
      <c r="CH2">
        <v>3785</v>
      </c>
      <c r="CI2">
        <v>3406</v>
      </c>
      <c r="CJ2">
        <v>5102</v>
      </c>
      <c r="CK2">
        <v>10106</v>
      </c>
      <c r="CL2">
        <v>3324</v>
      </c>
      <c r="CM2">
        <v>3316</v>
      </c>
      <c r="CN2">
        <v>4061</v>
      </c>
      <c r="CO2">
        <v>3998</v>
      </c>
      <c r="CP2">
        <v>38736</v>
      </c>
      <c r="CQ2">
        <v>20822</v>
      </c>
      <c r="CR2">
        <v>3663</v>
      </c>
      <c r="CS2">
        <v>4054</v>
      </c>
      <c r="CT2">
        <v>3540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65068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65068</v>
      </c>
      <c r="K9" t="s">
        <v>82</v>
      </c>
      <c r="L9" s="8" t="str">
        <f>A10</f>
        <v>A2</v>
      </c>
      <c r="M9" s="8">
        <f>B10</f>
        <v>3339</v>
      </c>
      <c r="N9" s="8">
        <f>(M9-I$15)/I$16</f>
        <v>-1.576747085224298E-2</v>
      </c>
      <c r="O9" s="8">
        <f>N9*40</f>
        <v>-0.63069883408971916</v>
      </c>
    </row>
    <row r="10" spans="1:98" x14ac:dyDescent="0.4">
      <c r="A10" t="s">
        <v>83</v>
      </c>
      <c r="B10">
        <v>3339</v>
      </c>
      <c r="E10">
        <f>E9/2</f>
        <v>15</v>
      </c>
      <c r="G10">
        <f>G9/2</f>
        <v>15</v>
      </c>
      <c r="H10" t="str">
        <f>A21</f>
        <v>B1</v>
      </c>
      <c r="I10">
        <f>B21</f>
        <v>48459</v>
      </c>
      <c r="K10" t="s">
        <v>85</v>
      </c>
      <c r="L10" s="8" t="str">
        <f>A22</f>
        <v>B2</v>
      </c>
      <c r="M10" s="8">
        <f>B22</f>
        <v>3335</v>
      </c>
      <c r="N10" s="8">
        <f t="shared" ref="N10:N73" si="1">(M10-I$15)/I$16</f>
        <v>-1.710938326519983E-2</v>
      </c>
      <c r="O10" s="8">
        <f t="shared" ref="O10:O73" si="2">N10*40</f>
        <v>-0.68437533060799316</v>
      </c>
    </row>
    <row r="11" spans="1:98" x14ac:dyDescent="0.4">
      <c r="A11" t="s">
        <v>84</v>
      </c>
      <c r="B11">
        <v>6397</v>
      </c>
      <c r="E11">
        <f>E10/2</f>
        <v>7.5</v>
      </c>
      <c r="G11">
        <f>G10/2</f>
        <v>7.5</v>
      </c>
      <c r="H11" t="str">
        <f>A33</f>
        <v>C1</v>
      </c>
      <c r="I11">
        <f>B33</f>
        <v>23567</v>
      </c>
      <c r="K11" t="s">
        <v>88</v>
      </c>
      <c r="L11" s="8" t="str">
        <f>A34</f>
        <v>C2</v>
      </c>
      <c r="M11" s="8">
        <f>B34</f>
        <v>3321</v>
      </c>
      <c r="N11" s="8">
        <f t="shared" si="1"/>
        <v>-2.1806076710548801E-2</v>
      </c>
      <c r="O11" s="8">
        <f t="shared" si="2"/>
        <v>-0.87224306842195198</v>
      </c>
    </row>
    <row r="12" spans="1:98" x14ac:dyDescent="0.4">
      <c r="A12" t="s">
        <v>9</v>
      </c>
      <c r="B12">
        <v>5150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8025</v>
      </c>
      <c r="K12" t="s">
        <v>91</v>
      </c>
      <c r="L12" s="8" t="str">
        <f>A46</f>
        <v>D2</v>
      </c>
      <c r="M12" s="8">
        <f>B46</f>
        <v>3412</v>
      </c>
      <c r="N12" s="8">
        <f t="shared" si="1"/>
        <v>8.7224306842195211E-3</v>
      </c>
      <c r="O12" s="8">
        <f t="shared" si="2"/>
        <v>0.34889722736878082</v>
      </c>
    </row>
    <row r="13" spans="1:98" x14ac:dyDescent="0.4">
      <c r="A13" t="s">
        <v>17</v>
      </c>
      <c r="B13">
        <v>29433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4533</v>
      </c>
      <c r="K13" t="s">
        <v>94</v>
      </c>
      <c r="L13" s="8" t="str">
        <f>A58</f>
        <v>E2</v>
      </c>
      <c r="M13" s="8">
        <f>B58</f>
        <v>3423</v>
      </c>
      <c r="N13" s="8">
        <f t="shared" si="1"/>
        <v>1.2412689819850857E-2</v>
      </c>
      <c r="O13" s="8">
        <f t="shared" si="2"/>
        <v>0.49650759279403428</v>
      </c>
    </row>
    <row r="14" spans="1:98" x14ac:dyDescent="0.4">
      <c r="A14" t="s">
        <v>25</v>
      </c>
      <c r="B14">
        <v>43000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3671</v>
      </c>
      <c r="K14" t="s">
        <v>97</v>
      </c>
      <c r="L14" s="8" t="str">
        <f>A70</f>
        <v>F2</v>
      </c>
      <c r="M14" s="8">
        <f>B70</f>
        <v>3582</v>
      </c>
      <c r="N14" s="8">
        <f t="shared" si="1"/>
        <v>6.5753708234885619E-2</v>
      </c>
      <c r="O14" s="8">
        <f t="shared" si="2"/>
        <v>2.6301483293954249</v>
      </c>
    </row>
    <row r="15" spans="1:98" x14ac:dyDescent="0.4">
      <c r="A15" t="s">
        <v>34</v>
      </c>
      <c r="B15">
        <v>3383</v>
      </c>
      <c r="G15">
        <f t="shared" ref="G15" si="3">E15*1.14</f>
        <v>0</v>
      </c>
      <c r="H15" t="str">
        <f>A81</f>
        <v>G1</v>
      </c>
      <c r="I15">
        <f>B81</f>
        <v>3386</v>
      </c>
      <c r="K15" t="s">
        <v>100</v>
      </c>
      <c r="L15" s="8" t="str">
        <f>A82</f>
        <v>G2</v>
      </c>
      <c r="M15" s="8">
        <f>B82</f>
        <v>3959</v>
      </c>
      <c r="N15" s="8">
        <f t="shared" si="1"/>
        <v>0.19222895315606867</v>
      </c>
      <c r="O15" s="8">
        <f t="shared" si="2"/>
        <v>7.6891581262427469</v>
      </c>
    </row>
    <row r="16" spans="1:98" x14ac:dyDescent="0.4">
      <c r="A16" t="s">
        <v>41</v>
      </c>
      <c r="B16">
        <v>3442</v>
      </c>
      <c r="H16" t="s">
        <v>119</v>
      </c>
      <c r="I16">
        <f>SLOPE(I10:I15, G10:G15)</f>
        <v>2980.8204778329482</v>
      </c>
      <c r="K16" t="s">
        <v>103</v>
      </c>
      <c r="L16" s="8" t="str">
        <f>A94</f>
        <v>H2</v>
      </c>
      <c r="M16" s="8">
        <f>B94</f>
        <v>5102</v>
      </c>
      <c r="N16" s="8">
        <f t="shared" si="1"/>
        <v>0.57568042515848838</v>
      </c>
      <c r="O16" s="8">
        <f t="shared" si="2"/>
        <v>23.027217006339534</v>
      </c>
    </row>
    <row r="17" spans="1:15" x14ac:dyDescent="0.4">
      <c r="A17" t="s">
        <v>49</v>
      </c>
      <c r="B17">
        <v>3908</v>
      </c>
      <c r="K17" t="s">
        <v>104</v>
      </c>
      <c r="L17" s="8" t="str">
        <f>A95</f>
        <v>H3</v>
      </c>
      <c r="M17" s="8">
        <f>B95</f>
        <v>10106</v>
      </c>
      <c r="N17" s="8">
        <f t="shared" si="1"/>
        <v>2.2544128537675068</v>
      </c>
      <c r="O17" s="8">
        <f t="shared" si="2"/>
        <v>90.176514150700271</v>
      </c>
    </row>
    <row r="18" spans="1:15" x14ac:dyDescent="0.4">
      <c r="A18" t="s">
        <v>57</v>
      </c>
      <c r="B18">
        <v>3691</v>
      </c>
      <c r="K18" t="s">
        <v>101</v>
      </c>
      <c r="L18" s="8" t="str">
        <f>A83</f>
        <v>G3</v>
      </c>
      <c r="M18" s="8">
        <f>B83</f>
        <v>33448</v>
      </c>
      <c r="N18" s="8">
        <f t="shared" si="1"/>
        <v>10.085142739577201</v>
      </c>
      <c r="O18" s="8">
        <f t="shared" si="2"/>
        <v>403.40570958308803</v>
      </c>
    </row>
    <row r="19" spans="1:15" x14ac:dyDescent="0.4">
      <c r="A19" t="s">
        <v>65</v>
      </c>
      <c r="B19">
        <v>11290</v>
      </c>
      <c r="K19" t="s">
        <v>98</v>
      </c>
      <c r="L19" s="8" t="str">
        <f>A71</f>
        <v>F3</v>
      </c>
      <c r="M19" s="8">
        <f>B71</f>
        <v>43993</v>
      </c>
      <c r="N19" s="8">
        <f t="shared" si="1"/>
        <v>13.622759338234694</v>
      </c>
      <c r="O19" s="8">
        <f t="shared" si="2"/>
        <v>544.9103735293877</v>
      </c>
    </row>
    <row r="20" spans="1:15" x14ac:dyDescent="0.4">
      <c r="A20" t="s">
        <v>73</v>
      </c>
      <c r="B20">
        <v>8436</v>
      </c>
      <c r="K20" t="s">
        <v>95</v>
      </c>
      <c r="L20" s="8" t="str">
        <f>A59</f>
        <v>E3</v>
      </c>
      <c r="M20" s="8">
        <f>B59</f>
        <v>35200</v>
      </c>
      <c r="N20" s="8">
        <f t="shared" si="1"/>
        <v>10.672900376452301</v>
      </c>
      <c r="O20" s="8">
        <f t="shared" si="2"/>
        <v>426.91601505809206</v>
      </c>
    </row>
    <row r="21" spans="1:15" x14ac:dyDescent="0.4">
      <c r="A21" t="s">
        <v>85</v>
      </c>
      <c r="B21">
        <v>48459</v>
      </c>
      <c r="K21" t="s">
        <v>92</v>
      </c>
      <c r="L21" s="8" t="str">
        <f>A47</f>
        <v>D3</v>
      </c>
      <c r="M21" s="8">
        <f>B47</f>
        <v>23014</v>
      </c>
      <c r="N21" s="8">
        <f t="shared" si="1"/>
        <v>6.5847642103792596</v>
      </c>
      <c r="O21" s="8">
        <f t="shared" si="2"/>
        <v>263.39056841517038</v>
      </c>
    </row>
    <row r="22" spans="1:15" x14ac:dyDescent="0.4">
      <c r="A22" t="s">
        <v>86</v>
      </c>
      <c r="B22">
        <v>3335</v>
      </c>
      <c r="K22" t="s">
        <v>89</v>
      </c>
      <c r="L22" s="8" t="str">
        <f>A35</f>
        <v>C3</v>
      </c>
      <c r="M22" s="8">
        <f>B35</f>
        <v>12313</v>
      </c>
      <c r="N22" s="8">
        <f t="shared" si="1"/>
        <v>2.9948130276164484</v>
      </c>
      <c r="O22" s="8">
        <f t="shared" si="2"/>
        <v>119.79252110465794</v>
      </c>
    </row>
    <row r="23" spans="1:15" x14ac:dyDescent="0.4">
      <c r="A23" t="s">
        <v>87</v>
      </c>
      <c r="B23">
        <v>8429</v>
      </c>
      <c r="K23" t="s">
        <v>86</v>
      </c>
      <c r="L23" s="8" t="str">
        <f>A23</f>
        <v>B3</v>
      </c>
      <c r="M23" s="8">
        <f>B23</f>
        <v>8429</v>
      </c>
      <c r="N23" s="8">
        <f t="shared" si="1"/>
        <v>1.6918160746353477</v>
      </c>
      <c r="O23" s="8">
        <f t="shared" si="2"/>
        <v>67.672642985413901</v>
      </c>
    </row>
    <row r="24" spans="1:15" x14ac:dyDescent="0.4">
      <c r="A24" t="s">
        <v>10</v>
      </c>
      <c r="B24">
        <v>4194</v>
      </c>
      <c r="K24" t="s">
        <v>83</v>
      </c>
      <c r="L24" s="8" t="str">
        <f>A11</f>
        <v>A3</v>
      </c>
      <c r="M24" s="8">
        <f>B11</f>
        <v>6397</v>
      </c>
      <c r="N24" s="8">
        <f t="shared" si="1"/>
        <v>1.0101245688532683</v>
      </c>
      <c r="O24" s="8">
        <f t="shared" si="2"/>
        <v>40.404982754130728</v>
      </c>
    </row>
    <row r="25" spans="1:15" x14ac:dyDescent="0.4">
      <c r="A25" t="s">
        <v>18</v>
      </c>
      <c r="B25">
        <v>9865</v>
      </c>
      <c r="K25" t="s">
        <v>84</v>
      </c>
      <c r="L25" s="8" t="str">
        <f>A12</f>
        <v>A4</v>
      </c>
      <c r="M25" s="8">
        <f>B12</f>
        <v>5150</v>
      </c>
      <c r="N25" s="8">
        <f t="shared" si="1"/>
        <v>0.59178337411397053</v>
      </c>
      <c r="O25" s="8">
        <f t="shared" si="2"/>
        <v>23.67133496455882</v>
      </c>
    </row>
    <row r="26" spans="1:15" x14ac:dyDescent="0.4">
      <c r="A26" t="s">
        <v>26</v>
      </c>
      <c r="B26">
        <v>40634</v>
      </c>
      <c r="K26" t="s">
        <v>87</v>
      </c>
      <c r="L26" s="8" t="str">
        <f>A24</f>
        <v>B4</v>
      </c>
      <c r="M26" s="8">
        <f>B24</f>
        <v>4194</v>
      </c>
      <c r="N26" s="8">
        <f t="shared" si="1"/>
        <v>0.27106630741728355</v>
      </c>
      <c r="O26" s="8">
        <f t="shared" si="2"/>
        <v>10.842652296691341</v>
      </c>
    </row>
    <row r="27" spans="1:15" x14ac:dyDescent="0.4">
      <c r="A27" t="s">
        <v>35</v>
      </c>
      <c r="B27">
        <v>3351</v>
      </c>
      <c r="K27" t="s">
        <v>90</v>
      </c>
      <c r="L27" s="8" t="str">
        <f>A36</f>
        <v>C4</v>
      </c>
      <c r="M27" s="8">
        <f>B36</f>
        <v>3970</v>
      </c>
      <c r="N27" s="8">
        <f t="shared" si="1"/>
        <v>0.19591921229170001</v>
      </c>
      <c r="O27" s="8">
        <f t="shared" si="2"/>
        <v>7.8367684916679998</v>
      </c>
    </row>
    <row r="28" spans="1:15" x14ac:dyDescent="0.4">
      <c r="A28" t="s">
        <v>42</v>
      </c>
      <c r="B28">
        <v>3607</v>
      </c>
      <c r="K28" t="s">
        <v>93</v>
      </c>
      <c r="L28" s="8" t="str">
        <f>A48</f>
        <v>D4</v>
      </c>
      <c r="M28" s="8">
        <f>B48</f>
        <v>3764</v>
      </c>
      <c r="N28" s="8">
        <f t="shared" si="1"/>
        <v>0.12681072302442226</v>
      </c>
      <c r="O28" s="8">
        <f t="shared" si="2"/>
        <v>5.0724289209768898</v>
      </c>
    </row>
    <row r="29" spans="1:15" x14ac:dyDescent="0.4">
      <c r="A29" t="s">
        <v>50</v>
      </c>
      <c r="B29">
        <v>4190</v>
      </c>
      <c r="K29" t="s">
        <v>96</v>
      </c>
      <c r="L29" s="8" t="str">
        <f>A60</f>
        <v>E4</v>
      </c>
      <c r="M29" s="8">
        <f>B60</f>
        <v>3580</v>
      </c>
      <c r="N29" s="8">
        <f t="shared" si="1"/>
        <v>6.5082752028407187E-2</v>
      </c>
      <c r="O29" s="8">
        <f t="shared" si="2"/>
        <v>2.6033100811362875</v>
      </c>
    </row>
    <row r="30" spans="1:15" x14ac:dyDescent="0.4">
      <c r="A30" t="s">
        <v>58</v>
      </c>
      <c r="B30">
        <v>3478</v>
      </c>
      <c r="K30" t="s">
        <v>99</v>
      </c>
      <c r="L30" s="8" t="str">
        <f>A72</f>
        <v>F4</v>
      </c>
      <c r="M30" s="8">
        <f>B72</f>
        <v>3454</v>
      </c>
      <c r="N30" s="8">
        <f t="shared" si="1"/>
        <v>2.2812511020266438E-2</v>
      </c>
      <c r="O30" s="8">
        <f t="shared" si="2"/>
        <v>0.91250044081065751</v>
      </c>
    </row>
    <row r="31" spans="1:15" x14ac:dyDescent="0.4">
      <c r="A31" t="s">
        <v>66</v>
      </c>
      <c r="B31">
        <v>18489</v>
      </c>
      <c r="K31" t="s">
        <v>102</v>
      </c>
      <c r="L31" s="8" t="str">
        <f>A84</f>
        <v>G4</v>
      </c>
      <c r="M31" s="8">
        <f>B84</f>
        <v>3302</v>
      </c>
      <c r="N31" s="8">
        <f t="shared" si="1"/>
        <v>-2.8180160672093835E-2</v>
      </c>
      <c r="O31" s="8">
        <f t="shared" si="2"/>
        <v>-1.1272064268837534</v>
      </c>
    </row>
    <row r="32" spans="1:15" x14ac:dyDescent="0.4">
      <c r="A32" t="s">
        <v>74</v>
      </c>
      <c r="B32">
        <v>6269</v>
      </c>
      <c r="K32" t="s">
        <v>105</v>
      </c>
      <c r="L32" t="str">
        <f>A96</f>
        <v>H4</v>
      </c>
      <c r="M32">
        <f>B96</f>
        <v>3324</v>
      </c>
      <c r="N32" s="8">
        <f t="shared" si="1"/>
        <v>-2.0799642400831164E-2</v>
      </c>
      <c r="O32" s="8">
        <f t="shared" si="2"/>
        <v>-0.83198569603324657</v>
      </c>
    </row>
    <row r="33" spans="1:15" x14ac:dyDescent="0.4">
      <c r="A33" t="s">
        <v>88</v>
      </c>
      <c r="B33">
        <v>23567</v>
      </c>
      <c r="K33" t="s">
        <v>16</v>
      </c>
      <c r="L33" t="str">
        <f>A97</f>
        <v>H5</v>
      </c>
      <c r="M33">
        <f>B97</f>
        <v>3316</v>
      </c>
      <c r="N33" s="8">
        <f t="shared" si="1"/>
        <v>-2.3483467226744863E-2</v>
      </c>
      <c r="O33" s="8">
        <f t="shared" si="2"/>
        <v>-0.93933868906979456</v>
      </c>
    </row>
    <row r="34" spans="1:15" x14ac:dyDescent="0.4">
      <c r="A34" t="s">
        <v>89</v>
      </c>
      <c r="B34">
        <v>3321</v>
      </c>
      <c r="K34" t="s">
        <v>15</v>
      </c>
      <c r="L34" t="str">
        <f>A85</f>
        <v>G5</v>
      </c>
      <c r="M34">
        <f>B85</f>
        <v>3361</v>
      </c>
      <c r="N34" s="8">
        <f t="shared" si="1"/>
        <v>-8.3869525809803086E-3</v>
      </c>
      <c r="O34" s="8">
        <f t="shared" si="2"/>
        <v>-0.33547810323921234</v>
      </c>
    </row>
    <row r="35" spans="1:15" x14ac:dyDescent="0.4">
      <c r="A35" t="s">
        <v>90</v>
      </c>
      <c r="B35">
        <v>12313</v>
      </c>
      <c r="K35" t="s">
        <v>14</v>
      </c>
      <c r="L35" t="str">
        <f>A73</f>
        <v>F5</v>
      </c>
      <c r="M35">
        <f>B73</f>
        <v>3410</v>
      </c>
      <c r="N35" s="8">
        <f t="shared" si="1"/>
        <v>8.0514744777410961E-3</v>
      </c>
      <c r="O35" s="8">
        <f t="shared" si="2"/>
        <v>0.32205897910964387</v>
      </c>
    </row>
    <row r="36" spans="1:15" x14ac:dyDescent="0.4">
      <c r="A36" t="s">
        <v>11</v>
      </c>
      <c r="B36">
        <v>3970</v>
      </c>
      <c r="K36" t="s">
        <v>13</v>
      </c>
      <c r="L36" t="str">
        <f>A61</f>
        <v>E5</v>
      </c>
      <c r="M36">
        <f>B61</f>
        <v>3602</v>
      </c>
      <c r="N36" s="8">
        <f t="shared" si="1"/>
        <v>7.2463270299669855E-2</v>
      </c>
      <c r="O36" s="8">
        <f t="shared" si="2"/>
        <v>2.8985308119867943</v>
      </c>
    </row>
    <row r="37" spans="1:15" x14ac:dyDescent="0.4">
      <c r="A37" t="s">
        <v>19</v>
      </c>
      <c r="B37">
        <v>4810</v>
      </c>
      <c r="K37" t="s">
        <v>12</v>
      </c>
      <c r="L37" t="str">
        <f>A49</f>
        <v>D5</v>
      </c>
      <c r="M37">
        <f>B49</f>
        <v>3927</v>
      </c>
      <c r="N37" s="8">
        <f t="shared" si="1"/>
        <v>0.18149365385241387</v>
      </c>
      <c r="O37" s="8">
        <f t="shared" si="2"/>
        <v>7.2597461540965549</v>
      </c>
    </row>
    <row r="38" spans="1:15" x14ac:dyDescent="0.4">
      <c r="A38" t="s">
        <v>27</v>
      </c>
      <c r="B38">
        <v>25339</v>
      </c>
      <c r="K38" t="s">
        <v>11</v>
      </c>
      <c r="L38" t="str">
        <f>A37</f>
        <v>C5</v>
      </c>
      <c r="M38">
        <f>B37</f>
        <v>4810</v>
      </c>
      <c r="N38" s="8">
        <f t="shared" si="1"/>
        <v>0.47772081901263835</v>
      </c>
      <c r="O38" s="8">
        <f t="shared" si="2"/>
        <v>19.108832760505535</v>
      </c>
    </row>
    <row r="39" spans="1:15" x14ac:dyDescent="0.4">
      <c r="A39" t="s">
        <v>36</v>
      </c>
      <c r="B39">
        <v>3346</v>
      </c>
      <c r="K39" t="s">
        <v>10</v>
      </c>
      <c r="L39" t="str">
        <f>A25</f>
        <v>B5</v>
      </c>
      <c r="M39">
        <f>B25</f>
        <v>9865</v>
      </c>
      <c r="N39" s="8">
        <f t="shared" si="1"/>
        <v>2.1735626308868565</v>
      </c>
      <c r="O39" s="8">
        <f t="shared" si="2"/>
        <v>86.942505235474258</v>
      </c>
    </row>
    <row r="40" spans="1:15" x14ac:dyDescent="0.4">
      <c r="A40" t="s">
        <v>43</v>
      </c>
      <c r="B40">
        <v>3916</v>
      </c>
      <c r="K40" t="s">
        <v>9</v>
      </c>
      <c r="L40" t="str">
        <f>A13</f>
        <v>A5</v>
      </c>
      <c r="M40">
        <f>B13</f>
        <v>29433</v>
      </c>
      <c r="N40" s="8">
        <f t="shared" si="1"/>
        <v>8.738198155071764</v>
      </c>
      <c r="O40" s="8">
        <f t="shared" si="2"/>
        <v>349.52792620287056</v>
      </c>
    </row>
    <row r="41" spans="1:15" x14ac:dyDescent="0.4">
      <c r="A41" t="s">
        <v>51</v>
      </c>
      <c r="B41">
        <v>4114</v>
      </c>
      <c r="K41" t="s">
        <v>17</v>
      </c>
      <c r="L41" t="str">
        <f>A14</f>
        <v>A6</v>
      </c>
      <c r="M41">
        <f>B14</f>
        <v>43000</v>
      </c>
      <c r="N41" s="8">
        <f t="shared" si="1"/>
        <v>13.289629581718158</v>
      </c>
      <c r="O41" s="8">
        <f t="shared" si="2"/>
        <v>531.58518326872627</v>
      </c>
    </row>
    <row r="42" spans="1:15" x14ac:dyDescent="0.4">
      <c r="A42" t="s">
        <v>59</v>
      </c>
      <c r="B42">
        <v>3365</v>
      </c>
      <c r="K42" t="s">
        <v>18</v>
      </c>
      <c r="L42" t="str">
        <f>A26</f>
        <v>B6</v>
      </c>
      <c r="M42">
        <f>B26</f>
        <v>40634</v>
      </c>
      <c r="N42" s="8">
        <f t="shared" si="1"/>
        <v>12.49588838945418</v>
      </c>
      <c r="O42" s="8">
        <f t="shared" si="2"/>
        <v>499.8355355781672</v>
      </c>
    </row>
    <row r="43" spans="1:15" x14ac:dyDescent="0.4">
      <c r="A43" t="s">
        <v>67</v>
      </c>
      <c r="B43">
        <v>27543</v>
      </c>
      <c r="K43" t="s">
        <v>19</v>
      </c>
      <c r="L43" t="str">
        <f>A38</f>
        <v>C6</v>
      </c>
      <c r="M43">
        <f>B38</f>
        <v>25339</v>
      </c>
      <c r="N43" s="8">
        <f t="shared" si="1"/>
        <v>7.3647508004104285</v>
      </c>
      <c r="O43" s="8">
        <f t="shared" si="2"/>
        <v>294.59003201641713</v>
      </c>
    </row>
    <row r="44" spans="1:15" x14ac:dyDescent="0.4">
      <c r="A44" t="s">
        <v>75</v>
      </c>
      <c r="B44">
        <v>5036</v>
      </c>
      <c r="K44" t="s">
        <v>20</v>
      </c>
      <c r="L44" t="str">
        <f>A50</f>
        <v>D6</v>
      </c>
      <c r="M44">
        <f>B50</f>
        <v>12215</v>
      </c>
      <c r="N44" s="8">
        <f t="shared" si="1"/>
        <v>2.9619361734990055</v>
      </c>
      <c r="O44" s="8">
        <f t="shared" si="2"/>
        <v>118.47744693996022</v>
      </c>
    </row>
    <row r="45" spans="1:15" x14ac:dyDescent="0.4">
      <c r="A45" t="s">
        <v>91</v>
      </c>
      <c r="B45">
        <v>8025</v>
      </c>
      <c r="K45" t="s">
        <v>21</v>
      </c>
      <c r="L45" t="str">
        <f>A62</f>
        <v>E6</v>
      </c>
      <c r="M45">
        <f>B62</f>
        <v>7457</v>
      </c>
      <c r="N45" s="8">
        <f t="shared" si="1"/>
        <v>1.3657313582868333</v>
      </c>
      <c r="O45" s="8">
        <f t="shared" si="2"/>
        <v>54.629254331473334</v>
      </c>
    </row>
    <row r="46" spans="1:15" x14ac:dyDescent="0.4">
      <c r="A46" t="s">
        <v>92</v>
      </c>
      <c r="B46">
        <v>3412</v>
      </c>
      <c r="K46" t="s">
        <v>22</v>
      </c>
      <c r="L46" t="str">
        <f>A74</f>
        <v>F6</v>
      </c>
      <c r="M46">
        <f>B74</f>
        <v>5653</v>
      </c>
      <c r="N46" s="8">
        <f t="shared" si="1"/>
        <v>0.76052886004329434</v>
      </c>
      <c r="O46" s="8">
        <f t="shared" si="2"/>
        <v>30.421154401731773</v>
      </c>
    </row>
    <row r="47" spans="1:15" x14ac:dyDescent="0.4">
      <c r="A47" t="s">
        <v>93</v>
      </c>
      <c r="B47">
        <v>23014</v>
      </c>
      <c r="K47" t="s">
        <v>23</v>
      </c>
      <c r="L47" t="str">
        <f>A86</f>
        <v>G6</v>
      </c>
      <c r="M47">
        <f>B86</f>
        <v>4658</v>
      </c>
      <c r="N47" s="8">
        <f t="shared" si="1"/>
        <v>0.42672814732027808</v>
      </c>
      <c r="O47" s="8">
        <f t="shared" si="2"/>
        <v>17.069125892811122</v>
      </c>
    </row>
    <row r="48" spans="1:15" x14ac:dyDescent="0.4">
      <c r="A48" t="s">
        <v>12</v>
      </c>
      <c r="B48">
        <v>3764</v>
      </c>
      <c r="K48" t="s">
        <v>24</v>
      </c>
      <c r="L48" t="str">
        <f>A98</f>
        <v>H6</v>
      </c>
      <c r="M48">
        <f>B98</f>
        <v>4061</v>
      </c>
      <c r="N48" s="8">
        <f t="shared" si="1"/>
        <v>0.22644771968646832</v>
      </c>
      <c r="O48" s="8">
        <f t="shared" si="2"/>
        <v>9.0579087874587323</v>
      </c>
    </row>
    <row r="49" spans="1:15" x14ac:dyDescent="0.4">
      <c r="A49" t="s">
        <v>20</v>
      </c>
      <c r="B49">
        <v>3927</v>
      </c>
      <c r="K49" t="s">
        <v>33</v>
      </c>
      <c r="L49" t="str">
        <f>A99</f>
        <v>H7</v>
      </c>
      <c r="M49">
        <f>B99</f>
        <v>3998</v>
      </c>
      <c r="N49" s="8">
        <f t="shared" si="1"/>
        <v>0.20531259918239794</v>
      </c>
      <c r="O49" s="8">
        <f t="shared" si="2"/>
        <v>8.2125039672959179</v>
      </c>
    </row>
    <row r="50" spans="1:15" x14ac:dyDescent="0.4">
      <c r="A50" t="s">
        <v>28</v>
      </c>
      <c r="B50">
        <v>12215</v>
      </c>
      <c r="K50" t="s">
        <v>31</v>
      </c>
      <c r="L50" t="str">
        <f>A87</f>
        <v>G7</v>
      </c>
      <c r="M50">
        <f>B87</f>
        <v>3898</v>
      </c>
      <c r="N50" s="8">
        <f t="shared" si="1"/>
        <v>0.17176478885847671</v>
      </c>
      <c r="O50" s="8">
        <f t="shared" si="2"/>
        <v>6.8705915543390681</v>
      </c>
    </row>
    <row r="51" spans="1:15" x14ac:dyDescent="0.4">
      <c r="A51" t="s">
        <v>37</v>
      </c>
      <c r="B51">
        <v>3328</v>
      </c>
      <c r="K51" t="s">
        <v>32</v>
      </c>
      <c r="L51" t="str">
        <f>A75</f>
        <v>F7</v>
      </c>
      <c r="M51">
        <f>B75</f>
        <v>3774</v>
      </c>
      <c r="N51" s="8">
        <f t="shared" si="1"/>
        <v>0.13016550405681437</v>
      </c>
      <c r="O51" s="8">
        <f t="shared" si="2"/>
        <v>5.206620162272575</v>
      </c>
    </row>
    <row r="52" spans="1:15" x14ac:dyDescent="0.4">
      <c r="A52" t="s">
        <v>44</v>
      </c>
      <c r="B52">
        <v>4991</v>
      </c>
      <c r="K52" t="s">
        <v>29</v>
      </c>
      <c r="L52" t="str">
        <f>A63</f>
        <v>E7</v>
      </c>
      <c r="M52">
        <f>B63</f>
        <v>3535</v>
      </c>
      <c r="N52" s="8">
        <f t="shared" si="1"/>
        <v>4.9986237382642636E-2</v>
      </c>
      <c r="O52" s="8">
        <f t="shared" si="2"/>
        <v>1.9994494953057054</v>
      </c>
    </row>
    <row r="53" spans="1:15" x14ac:dyDescent="0.4">
      <c r="A53" t="s">
        <v>52</v>
      </c>
      <c r="B53">
        <v>4814</v>
      </c>
      <c r="K53" t="s">
        <v>28</v>
      </c>
      <c r="L53" t="str">
        <f>A51</f>
        <v>D7</v>
      </c>
      <c r="M53">
        <f>B51</f>
        <v>3328</v>
      </c>
      <c r="N53" s="8">
        <f t="shared" si="1"/>
        <v>-1.9457729987874314E-2</v>
      </c>
      <c r="O53" s="8">
        <f t="shared" si="2"/>
        <v>-0.77830919951497257</v>
      </c>
    </row>
    <row r="54" spans="1:15" x14ac:dyDescent="0.4">
      <c r="A54" t="s">
        <v>60</v>
      </c>
      <c r="B54">
        <v>3309</v>
      </c>
      <c r="K54" t="s">
        <v>27</v>
      </c>
      <c r="L54" s="8" t="str">
        <f>A39</f>
        <v>C7</v>
      </c>
      <c r="M54" s="8">
        <f>B39</f>
        <v>3346</v>
      </c>
      <c r="N54" s="8">
        <f t="shared" si="1"/>
        <v>-1.3419124129568492E-2</v>
      </c>
      <c r="O54" s="8">
        <f t="shared" si="2"/>
        <v>-0.53676496518273975</v>
      </c>
    </row>
    <row r="55" spans="1:15" x14ac:dyDescent="0.4">
      <c r="A55" t="s">
        <v>68</v>
      </c>
      <c r="B55">
        <v>46786</v>
      </c>
      <c r="K55" t="s">
        <v>26</v>
      </c>
      <c r="L55" s="8" t="str">
        <f>A27</f>
        <v>B7</v>
      </c>
      <c r="M55" s="8">
        <f>B27</f>
        <v>3351</v>
      </c>
      <c r="N55" s="8">
        <f t="shared" si="1"/>
        <v>-1.1741733613372432E-2</v>
      </c>
      <c r="O55" s="8">
        <f t="shared" si="2"/>
        <v>-0.46966934453489728</v>
      </c>
    </row>
    <row r="56" spans="1:15" x14ac:dyDescent="0.4">
      <c r="A56" t="s">
        <v>76</v>
      </c>
      <c r="B56">
        <v>4418</v>
      </c>
      <c r="K56" t="s">
        <v>25</v>
      </c>
      <c r="L56" s="8" t="str">
        <f>A15</f>
        <v>A7</v>
      </c>
      <c r="M56" s="8">
        <f>B15</f>
        <v>3383</v>
      </c>
      <c r="N56" s="8">
        <f t="shared" si="1"/>
        <v>-1.006434309717637E-3</v>
      </c>
      <c r="O56" s="8">
        <f t="shared" si="2"/>
        <v>-4.0257372388705484E-2</v>
      </c>
    </row>
    <row r="57" spans="1:15" x14ac:dyDescent="0.4">
      <c r="A57" t="s">
        <v>94</v>
      </c>
      <c r="B57">
        <v>4533</v>
      </c>
      <c r="K57" t="s">
        <v>34</v>
      </c>
      <c r="L57" s="8" t="str">
        <f>A16</f>
        <v>A8</v>
      </c>
      <c r="M57" s="8">
        <f>B16</f>
        <v>3442</v>
      </c>
      <c r="N57" s="8">
        <f t="shared" si="1"/>
        <v>1.8786773781395889E-2</v>
      </c>
      <c r="O57" s="8">
        <f t="shared" si="2"/>
        <v>0.75147095125583552</v>
      </c>
    </row>
    <row r="58" spans="1:15" x14ac:dyDescent="0.4">
      <c r="A58" t="s">
        <v>95</v>
      </c>
      <c r="B58">
        <v>3423</v>
      </c>
      <c r="K58" t="s">
        <v>35</v>
      </c>
      <c r="L58" s="8" t="str">
        <f>A28</f>
        <v>B8</v>
      </c>
      <c r="M58" s="8">
        <f>B28</f>
        <v>3607</v>
      </c>
      <c r="N58" s="8">
        <f t="shared" si="1"/>
        <v>7.4140660815865927E-2</v>
      </c>
      <c r="O58" s="8">
        <f t="shared" si="2"/>
        <v>2.9656264326346369</v>
      </c>
    </row>
    <row r="59" spans="1:15" x14ac:dyDescent="0.4">
      <c r="A59" t="s">
        <v>96</v>
      </c>
      <c r="B59">
        <v>35200</v>
      </c>
      <c r="K59" t="s">
        <v>36</v>
      </c>
      <c r="L59" s="8" t="str">
        <f>A40</f>
        <v>C8</v>
      </c>
      <c r="M59" s="8">
        <f>B40</f>
        <v>3916</v>
      </c>
      <c r="N59" s="8">
        <f t="shared" si="1"/>
        <v>0.17780339471678253</v>
      </c>
      <c r="O59" s="8">
        <f t="shared" si="2"/>
        <v>7.112135788671301</v>
      </c>
    </row>
    <row r="60" spans="1:15" x14ac:dyDescent="0.4">
      <c r="A60" t="s">
        <v>13</v>
      </c>
      <c r="B60">
        <v>3580</v>
      </c>
      <c r="K60" t="s">
        <v>37</v>
      </c>
      <c r="L60" s="8" t="str">
        <f>A52</f>
        <v>D8</v>
      </c>
      <c r="M60" s="8">
        <f>B52</f>
        <v>4991</v>
      </c>
      <c r="N60" s="8">
        <f t="shared" si="1"/>
        <v>0.53844235569893573</v>
      </c>
      <c r="O60" s="8">
        <f t="shared" si="2"/>
        <v>21.537694227957431</v>
      </c>
    </row>
    <row r="61" spans="1:15" x14ac:dyDescent="0.4">
      <c r="A61" t="s">
        <v>21</v>
      </c>
      <c r="B61">
        <v>3602</v>
      </c>
      <c r="K61" t="s">
        <v>38</v>
      </c>
      <c r="L61" s="8" t="str">
        <f>A64</f>
        <v>E8</v>
      </c>
      <c r="M61" s="8">
        <f>B64</f>
        <v>11231</v>
      </c>
      <c r="N61" s="8">
        <f t="shared" si="1"/>
        <v>2.6318257199116206</v>
      </c>
      <c r="O61" s="8">
        <f t="shared" si="2"/>
        <v>105.27302879646483</v>
      </c>
    </row>
    <row r="62" spans="1:15" x14ac:dyDescent="0.4">
      <c r="A62" t="s">
        <v>29</v>
      </c>
      <c r="B62">
        <v>7457</v>
      </c>
      <c r="K62" t="s">
        <v>30</v>
      </c>
      <c r="L62" s="8" t="str">
        <f>A76</f>
        <v>F8</v>
      </c>
      <c r="M62" s="8">
        <f>B76</f>
        <v>32434</v>
      </c>
      <c r="N62" s="8">
        <f t="shared" si="1"/>
        <v>9.7449679428926395</v>
      </c>
      <c r="O62" s="8">
        <f t="shared" si="2"/>
        <v>389.79871771570561</v>
      </c>
    </row>
    <row r="63" spans="1:15" x14ac:dyDescent="0.4">
      <c r="A63" t="s">
        <v>38</v>
      </c>
      <c r="B63">
        <v>3535</v>
      </c>
      <c r="K63" t="s">
        <v>39</v>
      </c>
      <c r="L63" s="8" t="str">
        <f>A88</f>
        <v>G8</v>
      </c>
      <c r="M63" s="8">
        <f>B88</f>
        <v>36181</v>
      </c>
      <c r="N63" s="8">
        <f t="shared" si="1"/>
        <v>11.002004395729967</v>
      </c>
      <c r="O63" s="8">
        <f t="shared" si="2"/>
        <v>440.08017582919871</v>
      </c>
    </row>
    <row r="64" spans="1:15" x14ac:dyDescent="0.4">
      <c r="A64" t="s">
        <v>45</v>
      </c>
      <c r="B64">
        <v>11231</v>
      </c>
      <c r="K64" t="s">
        <v>40</v>
      </c>
      <c r="L64" s="8" t="str">
        <f>A100</f>
        <v>H8</v>
      </c>
      <c r="M64" s="8">
        <f>B100</f>
        <v>38736</v>
      </c>
      <c r="N64" s="8">
        <f t="shared" si="1"/>
        <v>11.859150949506155</v>
      </c>
      <c r="O64" s="8">
        <f t="shared" si="2"/>
        <v>474.36603798024623</v>
      </c>
    </row>
    <row r="65" spans="1:15" x14ac:dyDescent="0.4">
      <c r="A65" t="s">
        <v>53</v>
      </c>
      <c r="B65">
        <v>6195</v>
      </c>
      <c r="K65" t="s">
        <v>48</v>
      </c>
      <c r="L65" s="8" t="str">
        <f>A101</f>
        <v>H9</v>
      </c>
      <c r="M65" s="8">
        <f>B101</f>
        <v>20822</v>
      </c>
      <c r="N65" s="8">
        <f t="shared" si="1"/>
        <v>5.8493962080789057</v>
      </c>
      <c r="O65" s="8">
        <f t="shared" si="2"/>
        <v>233.97584832315624</v>
      </c>
    </row>
    <row r="66" spans="1:15" x14ac:dyDescent="0.4">
      <c r="A66" t="s">
        <v>61</v>
      </c>
      <c r="B66">
        <v>3330</v>
      </c>
      <c r="K66" t="s">
        <v>47</v>
      </c>
      <c r="L66" s="8" t="str">
        <f>A89</f>
        <v>G9</v>
      </c>
      <c r="M66" s="8">
        <f>B89</f>
        <v>10918</v>
      </c>
      <c r="N66" s="8">
        <f t="shared" si="1"/>
        <v>2.526821073597747</v>
      </c>
      <c r="O66" s="8">
        <f t="shared" si="2"/>
        <v>101.07284294390988</v>
      </c>
    </row>
    <row r="67" spans="1:15" x14ac:dyDescent="0.4">
      <c r="A67" t="s">
        <v>69</v>
      </c>
      <c r="B67">
        <v>32254</v>
      </c>
      <c r="K67" t="s">
        <v>46</v>
      </c>
      <c r="L67" s="8" t="str">
        <f>A77</f>
        <v>F9</v>
      </c>
      <c r="M67" s="8">
        <f>B77</f>
        <v>7763</v>
      </c>
      <c r="N67" s="8">
        <f t="shared" si="1"/>
        <v>1.4683876578780324</v>
      </c>
      <c r="O67" s="8">
        <f t="shared" si="2"/>
        <v>58.735506315121299</v>
      </c>
    </row>
    <row r="68" spans="1:15" x14ac:dyDescent="0.4">
      <c r="A68" t="s">
        <v>77</v>
      </c>
      <c r="B68">
        <v>4313</v>
      </c>
      <c r="K68" t="s">
        <v>45</v>
      </c>
      <c r="L68" s="8" t="str">
        <f>A65</f>
        <v>E9</v>
      </c>
      <c r="M68" s="8">
        <f>B65</f>
        <v>6195</v>
      </c>
      <c r="N68" s="8">
        <f t="shared" si="1"/>
        <v>0.94235799199894743</v>
      </c>
      <c r="O68" s="8">
        <f t="shared" si="2"/>
        <v>37.6943196799579</v>
      </c>
    </row>
    <row r="69" spans="1:15" x14ac:dyDescent="0.4">
      <c r="A69" t="s">
        <v>97</v>
      </c>
      <c r="B69">
        <v>3671</v>
      </c>
      <c r="K69" t="s">
        <v>44</v>
      </c>
      <c r="L69" s="8" t="str">
        <f>A53</f>
        <v>D9</v>
      </c>
      <c r="M69" s="8">
        <f>B53</f>
        <v>4814</v>
      </c>
      <c r="N69" s="8">
        <f t="shared" si="1"/>
        <v>0.47906273142559519</v>
      </c>
      <c r="O69" s="8">
        <f t="shared" si="2"/>
        <v>19.162509257023807</v>
      </c>
    </row>
    <row r="70" spans="1:15" x14ac:dyDescent="0.4">
      <c r="A70" t="s">
        <v>98</v>
      </c>
      <c r="B70">
        <v>3582</v>
      </c>
      <c r="K70" t="s">
        <v>43</v>
      </c>
      <c r="L70" s="8" t="str">
        <f>A41</f>
        <v>C9</v>
      </c>
      <c r="M70" s="8">
        <f>B41</f>
        <v>4114</v>
      </c>
      <c r="N70" s="8">
        <f t="shared" si="1"/>
        <v>0.24422805915814658</v>
      </c>
      <c r="O70" s="8">
        <f t="shared" si="2"/>
        <v>9.7691223663258633</v>
      </c>
    </row>
    <row r="71" spans="1:15" x14ac:dyDescent="0.4">
      <c r="A71" t="s">
        <v>99</v>
      </c>
      <c r="B71">
        <v>43993</v>
      </c>
      <c r="K71" t="s">
        <v>42</v>
      </c>
      <c r="L71" s="8" t="str">
        <f>A29</f>
        <v>B9</v>
      </c>
      <c r="M71" s="8">
        <f>B29</f>
        <v>4190</v>
      </c>
      <c r="N71" s="8">
        <f t="shared" si="1"/>
        <v>0.26972439500432671</v>
      </c>
      <c r="O71" s="8">
        <f t="shared" si="2"/>
        <v>10.788975800173068</v>
      </c>
    </row>
    <row r="72" spans="1:15" x14ac:dyDescent="0.4">
      <c r="A72" t="s">
        <v>14</v>
      </c>
      <c r="B72">
        <v>3454</v>
      </c>
      <c r="K72" t="s">
        <v>41</v>
      </c>
      <c r="L72" s="8" t="str">
        <f>A17</f>
        <v>A9</v>
      </c>
      <c r="M72" s="8">
        <f>B17</f>
        <v>3908</v>
      </c>
      <c r="N72" s="8">
        <f t="shared" si="1"/>
        <v>0.17511956989086883</v>
      </c>
      <c r="O72" s="8">
        <f t="shared" si="2"/>
        <v>7.0047827956347533</v>
      </c>
    </row>
    <row r="73" spans="1:15" x14ac:dyDescent="0.4">
      <c r="A73" t="s">
        <v>22</v>
      </c>
      <c r="B73">
        <v>3410</v>
      </c>
      <c r="K73" t="s">
        <v>49</v>
      </c>
      <c r="L73" s="8" t="str">
        <f>A18</f>
        <v>A10</v>
      </c>
      <c r="M73" s="8">
        <f>B18</f>
        <v>3691</v>
      </c>
      <c r="N73" s="8">
        <f t="shared" si="1"/>
        <v>0.10232082148795976</v>
      </c>
      <c r="O73" s="8">
        <f t="shared" si="2"/>
        <v>4.0928328595183903</v>
      </c>
    </row>
    <row r="74" spans="1:15" x14ac:dyDescent="0.4">
      <c r="A74" t="s">
        <v>32</v>
      </c>
      <c r="B74">
        <v>5653</v>
      </c>
      <c r="K74" t="s">
        <v>50</v>
      </c>
      <c r="L74" s="8" t="str">
        <f>A30</f>
        <v>B10</v>
      </c>
      <c r="M74" s="8">
        <f>B30</f>
        <v>3478</v>
      </c>
      <c r="N74" s="8">
        <f t="shared" ref="N74:N96" si="4">(M74-I$15)/I$16</f>
        <v>3.0863985498007535E-2</v>
      </c>
      <c r="O74" s="8">
        <f t="shared" ref="O74:O96" si="5">N74*40</f>
        <v>1.2345594199203014</v>
      </c>
    </row>
    <row r="75" spans="1:15" x14ac:dyDescent="0.4">
      <c r="A75" t="s">
        <v>30</v>
      </c>
      <c r="B75">
        <v>3774</v>
      </c>
      <c r="K75" t="s">
        <v>51</v>
      </c>
      <c r="L75" s="8" t="str">
        <f>A42</f>
        <v>C10</v>
      </c>
      <c r="M75" s="8">
        <f>B42</f>
        <v>3365</v>
      </c>
      <c r="N75" s="8">
        <f t="shared" si="4"/>
        <v>-7.0450401680234587E-3</v>
      </c>
      <c r="O75" s="8">
        <f t="shared" si="5"/>
        <v>-0.28180160672093835</v>
      </c>
    </row>
    <row r="76" spans="1:15" x14ac:dyDescent="0.4">
      <c r="A76" t="s">
        <v>46</v>
      </c>
      <c r="B76">
        <v>32434</v>
      </c>
      <c r="K76" t="s">
        <v>52</v>
      </c>
      <c r="L76" t="str">
        <f>A54</f>
        <v>D10</v>
      </c>
      <c r="M76">
        <f>B54</f>
        <v>3309</v>
      </c>
      <c r="N76" s="8">
        <f t="shared" si="4"/>
        <v>-2.5831813949419347E-2</v>
      </c>
      <c r="O76" s="8">
        <f t="shared" si="5"/>
        <v>-1.0332725579767739</v>
      </c>
    </row>
    <row r="77" spans="1:15" x14ac:dyDescent="0.4">
      <c r="A77" t="s">
        <v>54</v>
      </c>
      <c r="B77">
        <v>7763</v>
      </c>
      <c r="K77" t="s">
        <v>53</v>
      </c>
      <c r="L77" t="str">
        <f>A66</f>
        <v>E10</v>
      </c>
      <c r="M77">
        <f>B66</f>
        <v>3330</v>
      </c>
      <c r="N77" s="8">
        <f t="shared" si="4"/>
        <v>-1.8786773781395889E-2</v>
      </c>
      <c r="O77" s="8">
        <f t="shared" si="5"/>
        <v>-0.75147095125583552</v>
      </c>
    </row>
    <row r="78" spans="1:15" x14ac:dyDescent="0.4">
      <c r="A78" t="s">
        <v>62</v>
      </c>
      <c r="B78">
        <v>3370</v>
      </c>
      <c r="K78" t="s">
        <v>54</v>
      </c>
      <c r="L78" t="str">
        <f>A78</f>
        <v>F10</v>
      </c>
      <c r="M78">
        <f>B78</f>
        <v>3370</v>
      </c>
      <c r="N78" s="8">
        <f t="shared" si="4"/>
        <v>-5.3676496518273971E-3</v>
      </c>
      <c r="O78" s="8">
        <f t="shared" si="5"/>
        <v>-0.21470598607309588</v>
      </c>
    </row>
    <row r="79" spans="1:15" x14ac:dyDescent="0.4">
      <c r="A79" t="s">
        <v>70</v>
      </c>
      <c r="B79">
        <v>12820</v>
      </c>
      <c r="K79" t="s">
        <v>55</v>
      </c>
      <c r="L79" t="str">
        <f>A90</f>
        <v>G10</v>
      </c>
      <c r="M79">
        <f>B90</f>
        <v>3836</v>
      </c>
      <c r="N79" s="8">
        <f t="shared" si="4"/>
        <v>0.15096514645764555</v>
      </c>
      <c r="O79" s="8">
        <f t="shared" si="5"/>
        <v>6.0386058583058224</v>
      </c>
    </row>
    <row r="80" spans="1:15" x14ac:dyDescent="0.4">
      <c r="A80" t="s">
        <v>78</v>
      </c>
      <c r="B80">
        <v>4038</v>
      </c>
      <c r="K80" t="s">
        <v>56</v>
      </c>
      <c r="L80" t="str">
        <f>A102</f>
        <v>H10</v>
      </c>
      <c r="M80">
        <f>B102</f>
        <v>3663</v>
      </c>
      <c r="N80" s="8">
        <f t="shared" si="4"/>
        <v>9.2927434597261813E-2</v>
      </c>
      <c r="O80" s="8">
        <f t="shared" si="5"/>
        <v>3.7170973838904726</v>
      </c>
    </row>
    <row r="81" spans="1:15" x14ac:dyDescent="0.4">
      <c r="A81" t="s">
        <v>100</v>
      </c>
      <c r="B81">
        <v>3386</v>
      </c>
      <c r="K81" t="s">
        <v>64</v>
      </c>
      <c r="L81" t="str">
        <f>A103</f>
        <v>H11</v>
      </c>
      <c r="M81">
        <f>B103</f>
        <v>4054</v>
      </c>
      <c r="N81" s="8">
        <f t="shared" si="4"/>
        <v>0.22409937296379384</v>
      </c>
      <c r="O81" s="8">
        <f t="shared" si="5"/>
        <v>8.9639749185517541</v>
      </c>
    </row>
    <row r="82" spans="1:15" x14ac:dyDescent="0.4">
      <c r="A82" t="s">
        <v>101</v>
      </c>
      <c r="B82">
        <v>3959</v>
      </c>
      <c r="K82" t="s">
        <v>63</v>
      </c>
      <c r="L82" t="str">
        <f>A91</f>
        <v>G11</v>
      </c>
      <c r="M82">
        <f>B91</f>
        <v>5285</v>
      </c>
      <c r="N82" s="8">
        <f t="shared" si="4"/>
        <v>0.6370729180512642</v>
      </c>
      <c r="O82" s="8">
        <f t="shared" si="5"/>
        <v>25.482916722050568</v>
      </c>
    </row>
    <row r="83" spans="1:15" x14ac:dyDescent="0.4">
      <c r="A83" t="s">
        <v>102</v>
      </c>
      <c r="B83">
        <v>33448</v>
      </c>
      <c r="K83" t="s">
        <v>62</v>
      </c>
      <c r="L83" t="str">
        <f>A79</f>
        <v>F11</v>
      </c>
      <c r="M83">
        <f>B79</f>
        <v>12820</v>
      </c>
      <c r="N83" s="8">
        <f t="shared" si="4"/>
        <v>3.164900425958729</v>
      </c>
      <c r="O83" s="8">
        <f t="shared" si="5"/>
        <v>126.59601703834916</v>
      </c>
    </row>
    <row r="84" spans="1:15" x14ac:dyDescent="0.4">
      <c r="A84" t="s">
        <v>15</v>
      </c>
      <c r="B84">
        <v>3302</v>
      </c>
      <c r="K84" t="s">
        <v>61</v>
      </c>
      <c r="L84" t="str">
        <f>A67</f>
        <v>E11</v>
      </c>
      <c r="M84">
        <f>B67</f>
        <v>32254</v>
      </c>
      <c r="N84" s="8">
        <f t="shared" si="4"/>
        <v>9.6845818843095817</v>
      </c>
      <c r="O84" s="8">
        <f t="shared" si="5"/>
        <v>387.38327537238325</v>
      </c>
    </row>
    <row r="85" spans="1:15" x14ac:dyDescent="0.4">
      <c r="A85" t="s">
        <v>23</v>
      </c>
      <c r="B85">
        <v>3361</v>
      </c>
      <c r="K85" t="s">
        <v>60</v>
      </c>
      <c r="L85" t="str">
        <f>A55</f>
        <v>D11</v>
      </c>
      <c r="M85">
        <f>B55</f>
        <v>46786</v>
      </c>
      <c r="N85" s="8">
        <f t="shared" si="4"/>
        <v>14.559749680581815</v>
      </c>
      <c r="O85" s="8">
        <f t="shared" si="5"/>
        <v>582.38998722327256</v>
      </c>
    </row>
    <row r="86" spans="1:15" x14ac:dyDescent="0.4">
      <c r="A86" t="s">
        <v>31</v>
      </c>
      <c r="B86">
        <v>4658</v>
      </c>
      <c r="K86" t="s">
        <v>59</v>
      </c>
      <c r="L86" t="str">
        <f>A43</f>
        <v>C11</v>
      </c>
      <c r="M86">
        <f>B43</f>
        <v>27543</v>
      </c>
      <c r="N86" s="8">
        <f t="shared" si="4"/>
        <v>8.1041445399496528</v>
      </c>
      <c r="O86" s="8">
        <f t="shared" si="5"/>
        <v>324.1657815979861</v>
      </c>
    </row>
    <row r="87" spans="1:15" x14ac:dyDescent="0.4">
      <c r="A87" t="s">
        <v>39</v>
      </c>
      <c r="B87">
        <v>3898</v>
      </c>
      <c r="K87" t="s">
        <v>58</v>
      </c>
      <c r="L87" t="str">
        <f>A31</f>
        <v>B11</v>
      </c>
      <c r="M87">
        <f>B31</f>
        <v>18489</v>
      </c>
      <c r="N87" s="8">
        <f t="shared" si="4"/>
        <v>5.0667257932218233</v>
      </c>
      <c r="O87" s="8">
        <f t="shared" si="5"/>
        <v>202.66903172887294</v>
      </c>
    </row>
    <row r="88" spans="1:15" x14ac:dyDescent="0.4">
      <c r="A88" t="s">
        <v>47</v>
      </c>
      <c r="B88">
        <v>36181</v>
      </c>
      <c r="K88" t="s">
        <v>57</v>
      </c>
      <c r="L88" t="str">
        <f>A19</f>
        <v>A11</v>
      </c>
      <c r="M88">
        <f>B19</f>
        <v>11290</v>
      </c>
      <c r="N88" s="8">
        <f t="shared" si="4"/>
        <v>2.6516189280027342</v>
      </c>
      <c r="O88" s="8">
        <f t="shared" si="5"/>
        <v>106.06475712010936</v>
      </c>
    </row>
    <row r="89" spans="1:15" x14ac:dyDescent="0.4">
      <c r="A89" t="s">
        <v>55</v>
      </c>
      <c r="B89">
        <v>10918</v>
      </c>
      <c r="K89" t="s">
        <v>65</v>
      </c>
      <c r="L89" t="str">
        <f>A20</f>
        <v>A12</v>
      </c>
      <c r="M89">
        <f>B20</f>
        <v>8436</v>
      </c>
      <c r="N89" s="8">
        <f t="shared" si="4"/>
        <v>1.6941644213580223</v>
      </c>
      <c r="O89" s="8">
        <f t="shared" si="5"/>
        <v>67.766576854320888</v>
      </c>
    </row>
    <row r="90" spans="1:15" x14ac:dyDescent="0.4">
      <c r="A90" t="s">
        <v>63</v>
      </c>
      <c r="B90">
        <v>3836</v>
      </c>
      <c r="K90" t="s">
        <v>66</v>
      </c>
      <c r="L90" t="str">
        <f>A32</f>
        <v>B12</v>
      </c>
      <c r="M90">
        <f>B32</f>
        <v>6269</v>
      </c>
      <c r="N90" s="8">
        <f t="shared" si="4"/>
        <v>0.96718337163864909</v>
      </c>
      <c r="O90" s="8">
        <f t="shared" si="5"/>
        <v>38.687334865545964</v>
      </c>
    </row>
    <row r="91" spans="1:15" x14ac:dyDescent="0.4">
      <c r="A91" t="s">
        <v>71</v>
      </c>
      <c r="B91">
        <v>5285</v>
      </c>
      <c r="K91" t="s">
        <v>67</v>
      </c>
      <c r="L91" t="str">
        <f>A44</f>
        <v>C12</v>
      </c>
      <c r="M91">
        <f>B44</f>
        <v>5036</v>
      </c>
      <c r="N91" s="8">
        <f t="shared" si="4"/>
        <v>0.55353887034470028</v>
      </c>
      <c r="O91" s="8">
        <f t="shared" si="5"/>
        <v>22.141554813788012</v>
      </c>
    </row>
    <row r="92" spans="1:15" x14ac:dyDescent="0.4">
      <c r="A92" t="s">
        <v>79</v>
      </c>
      <c r="B92">
        <v>3785</v>
      </c>
      <c r="K92" t="s">
        <v>68</v>
      </c>
      <c r="L92" t="str">
        <f>A56</f>
        <v>D12</v>
      </c>
      <c r="M92">
        <f>B56</f>
        <v>4418</v>
      </c>
      <c r="N92" s="8">
        <f t="shared" si="4"/>
        <v>0.34621340254286714</v>
      </c>
      <c r="O92" s="8">
        <f t="shared" si="5"/>
        <v>13.848536101714686</v>
      </c>
    </row>
    <row r="93" spans="1:15" x14ac:dyDescent="0.4">
      <c r="A93" t="s">
        <v>103</v>
      </c>
      <c r="B93">
        <v>3406</v>
      </c>
      <c r="K93" t="s">
        <v>69</v>
      </c>
      <c r="L93" t="str">
        <f>A68</f>
        <v>E12</v>
      </c>
      <c r="M93">
        <f>B68</f>
        <v>4313</v>
      </c>
      <c r="N93" s="8">
        <f t="shared" si="4"/>
        <v>0.31098820170274982</v>
      </c>
      <c r="O93" s="8">
        <f t="shared" si="5"/>
        <v>12.439528068109993</v>
      </c>
    </row>
    <row r="94" spans="1:15" x14ac:dyDescent="0.4">
      <c r="A94" t="s">
        <v>104</v>
      </c>
      <c r="B94">
        <v>5102</v>
      </c>
      <c r="K94" t="s">
        <v>70</v>
      </c>
      <c r="L94" t="str">
        <f>A80</f>
        <v>F12</v>
      </c>
      <c r="M94">
        <f>B80</f>
        <v>4038</v>
      </c>
      <c r="N94" s="8">
        <f t="shared" si="4"/>
        <v>0.21873172331196644</v>
      </c>
      <c r="O94" s="8">
        <f t="shared" si="5"/>
        <v>8.7492689324786568</v>
      </c>
    </row>
    <row r="95" spans="1:15" x14ac:dyDescent="0.4">
      <c r="A95" t="s">
        <v>105</v>
      </c>
      <c r="B95">
        <v>10106</v>
      </c>
      <c r="K95" t="s">
        <v>71</v>
      </c>
      <c r="L95" t="str">
        <f>A92</f>
        <v>G12</v>
      </c>
      <c r="M95">
        <f>B92</f>
        <v>3785</v>
      </c>
      <c r="N95" s="8">
        <f t="shared" si="4"/>
        <v>0.13385576319244571</v>
      </c>
      <c r="O95" s="8">
        <f t="shared" si="5"/>
        <v>5.3542305276978288</v>
      </c>
    </row>
    <row r="96" spans="1:15" x14ac:dyDescent="0.4">
      <c r="A96" t="s">
        <v>16</v>
      </c>
      <c r="B96">
        <v>3324</v>
      </c>
      <c r="K96" t="s">
        <v>72</v>
      </c>
      <c r="L96" t="str">
        <f>A104</f>
        <v>H12</v>
      </c>
      <c r="M96">
        <f>B104</f>
        <v>3540</v>
      </c>
      <c r="N96" s="8">
        <f t="shared" si="4"/>
        <v>5.1663627898838695E-2</v>
      </c>
      <c r="O96" s="8">
        <f t="shared" si="5"/>
        <v>2.0665451159535477</v>
      </c>
    </row>
    <row r="97" spans="1:2" x14ac:dyDescent="0.4">
      <c r="A97" t="s">
        <v>24</v>
      </c>
      <c r="B97">
        <v>3316</v>
      </c>
    </row>
    <row r="98" spans="1:2" x14ac:dyDescent="0.4">
      <c r="A98" t="s">
        <v>33</v>
      </c>
      <c r="B98">
        <v>4061</v>
      </c>
    </row>
    <row r="99" spans="1:2" x14ac:dyDescent="0.4">
      <c r="A99" t="s">
        <v>40</v>
      </c>
      <c r="B99">
        <v>3998</v>
      </c>
    </row>
    <row r="100" spans="1:2" x14ac:dyDescent="0.4">
      <c r="A100" t="s">
        <v>48</v>
      </c>
      <c r="B100">
        <v>38736</v>
      </c>
    </row>
    <row r="101" spans="1:2" x14ac:dyDescent="0.4">
      <c r="A101" t="s">
        <v>56</v>
      </c>
      <c r="B101">
        <v>20822</v>
      </c>
    </row>
    <row r="102" spans="1:2" x14ac:dyDescent="0.4">
      <c r="A102" t="s">
        <v>64</v>
      </c>
      <c r="B102">
        <v>3663</v>
      </c>
    </row>
    <row r="103" spans="1:2" x14ac:dyDescent="0.4">
      <c r="A103" t="s">
        <v>72</v>
      </c>
      <c r="B103">
        <v>4054</v>
      </c>
    </row>
    <row r="104" spans="1:2" x14ac:dyDescent="0.4">
      <c r="A104" t="s">
        <v>80</v>
      </c>
      <c r="B104">
        <v>3540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65064</v>
      </c>
      <c r="D2">
        <v>3286</v>
      </c>
      <c r="E2">
        <v>6418</v>
      </c>
      <c r="F2">
        <v>5051</v>
      </c>
      <c r="G2">
        <v>29826</v>
      </c>
      <c r="H2">
        <v>42082</v>
      </c>
      <c r="I2">
        <v>3329</v>
      </c>
      <c r="J2">
        <v>3385</v>
      </c>
      <c r="K2">
        <v>3841</v>
      </c>
      <c r="L2">
        <v>3629</v>
      </c>
      <c r="M2">
        <v>11057</v>
      </c>
      <c r="N2">
        <v>8239</v>
      </c>
      <c r="O2">
        <v>48091</v>
      </c>
      <c r="P2">
        <v>3304</v>
      </c>
      <c r="Q2">
        <v>8427</v>
      </c>
      <c r="R2">
        <v>4155</v>
      </c>
      <c r="S2">
        <v>9844</v>
      </c>
      <c r="T2">
        <v>40548</v>
      </c>
      <c r="U2">
        <v>3307</v>
      </c>
      <c r="V2">
        <v>3577</v>
      </c>
      <c r="W2">
        <v>4136</v>
      </c>
      <c r="X2">
        <v>3426</v>
      </c>
      <c r="Y2">
        <v>18414</v>
      </c>
      <c r="Z2">
        <v>6117</v>
      </c>
      <c r="AA2">
        <v>23784</v>
      </c>
      <c r="AB2">
        <v>3288</v>
      </c>
      <c r="AC2">
        <v>12337</v>
      </c>
      <c r="AD2">
        <v>3941</v>
      </c>
      <c r="AE2">
        <v>4772</v>
      </c>
      <c r="AF2">
        <v>25235</v>
      </c>
      <c r="AG2">
        <v>3309</v>
      </c>
      <c r="AH2">
        <v>3888</v>
      </c>
      <c r="AI2">
        <v>4082</v>
      </c>
      <c r="AJ2">
        <v>3317</v>
      </c>
      <c r="AK2">
        <v>27400</v>
      </c>
      <c r="AL2">
        <v>4960</v>
      </c>
      <c r="AM2">
        <v>8048</v>
      </c>
      <c r="AN2">
        <v>3370</v>
      </c>
      <c r="AO2">
        <v>22819</v>
      </c>
      <c r="AP2">
        <v>3719</v>
      </c>
      <c r="AQ2">
        <v>3882</v>
      </c>
      <c r="AR2">
        <v>12092</v>
      </c>
      <c r="AS2">
        <v>3292</v>
      </c>
      <c r="AT2">
        <v>4944</v>
      </c>
      <c r="AU2">
        <v>4730</v>
      </c>
      <c r="AV2">
        <v>3267</v>
      </c>
      <c r="AW2">
        <v>46066</v>
      </c>
      <c r="AX2">
        <v>4326</v>
      </c>
      <c r="AY2">
        <v>4535</v>
      </c>
      <c r="AZ2">
        <v>3394</v>
      </c>
      <c r="BA2">
        <v>35303</v>
      </c>
      <c r="BB2">
        <v>3544</v>
      </c>
      <c r="BC2">
        <v>3566</v>
      </c>
      <c r="BD2">
        <v>7405</v>
      </c>
      <c r="BE2">
        <v>3442</v>
      </c>
      <c r="BF2">
        <v>11244</v>
      </c>
      <c r="BG2">
        <v>6164</v>
      </c>
      <c r="BH2">
        <v>3311</v>
      </c>
      <c r="BI2">
        <v>31951</v>
      </c>
      <c r="BJ2">
        <v>4252</v>
      </c>
      <c r="BK2">
        <v>3688</v>
      </c>
      <c r="BL2">
        <v>3573</v>
      </c>
      <c r="BM2">
        <v>44538</v>
      </c>
      <c r="BN2">
        <v>3421</v>
      </c>
      <c r="BO2">
        <v>3370</v>
      </c>
      <c r="BP2">
        <v>5641</v>
      </c>
      <c r="BQ2">
        <v>3574</v>
      </c>
      <c r="BR2">
        <v>32721</v>
      </c>
      <c r="BS2">
        <v>7742</v>
      </c>
      <c r="BT2">
        <v>3326</v>
      </c>
      <c r="BU2">
        <v>12791</v>
      </c>
      <c r="BV2">
        <v>3997</v>
      </c>
      <c r="BW2">
        <v>3396</v>
      </c>
      <c r="BX2">
        <v>3946</v>
      </c>
      <c r="BY2">
        <v>33375</v>
      </c>
      <c r="BZ2">
        <v>3272</v>
      </c>
      <c r="CA2">
        <v>3315</v>
      </c>
      <c r="CB2">
        <v>4636</v>
      </c>
      <c r="CC2">
        <v>3869</v>
      </c>
      <c r="CD2">
        <v>36632</v>
      </c>
      <c r="CE2">
        <v>11166</v>
      </c>
      <c r="CF2">
        <v>3499</v>
      </c>
      <c r="CG2">
        <v>5261</v>
      </c>
      <c r="CH2">
        <v>3733</v>
      </c>
      <c r="CI2">
        <v>3397</v>
      </c>
      <c r="CJ2">
        <v>5121</v>
      </c>
      <c r="CK2">
        <v>10068</v>
      </c>
      <c r="CL2">
        <v>3301</v>
      </c>
      <c r="CM2">
        <v>3288</v>
      </c>
      <c r="CN2">
        <v>4025</v>
      </c>
      <c r="CO2">
        <v>3972</v>
      </c>
      <c r="CP2">
        <v>37295</v>
      </c>
      <c r="CQ2">
        <v>21204</v>
      </c>
      <c r="CR2">
        <v>3634</v>
      </c>
      <c r="CS2">
        <v>4025</v>
      </c>
      <c r="CT2">
        <v>3503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65064</v>
      </c>
      <c r="G9">
        <f>'Plate 1'!G9</f>
        <v>30</v>
      </c>
      <c r="H9" t="str">
        <f t="shared" ref="H9:I9" si="0">A9</f>
        <v>A1</v>
      </c>
      <c r="I9">
        <f t="shared" si="0"/>
        <v>65064</v>
      </c>
      <c r="K9" t="s">
        <v>82</v>
      </c>
      <c r="L9" t="str">
        <f>A10</f>
        <v>A2</v>
      </c>
      <c r="M9">
        <f>B10</f>
        <v>3286</v>
      </c>
      <c r="N9" s="8">
        <f>(M9-I$15)/I$16</f>
        <v>-3.7138807871768258E-2</v>
      </c>
      <c r="O9">
        <f>N9*40</f>
        <v>-1.4855523148707304</v>
      </c>
    </row>
    <row r="10" spans="1:98" x14ac:dyDescent="0.4">
      <c r="A10" t="s">
        <v>83</v>
      </c>
      <c r="B10">
        <v>3286</v>
      </c>
      <c r="G10">
        <f>'Plate 1'!G10</f>
        <v>15</v>
      </c>
      <c r="H10" t="str">
        <f>A21</f>
        <v>B1</v>
      </c>
      <c r="I10">
        <f>B21</f>
        <v>48091</v>
      </c>
      <c r="K10" t="s">
        <v>85</v>
      </c>
      <c r="L10" t="str">
        <f>A22</f>
        <v>B2</v>
      </c>
      <c r="M10">
        <f>B22</f>
        <v>3304</v>
      </c>
      <c r="N10" s="8">
        <f t="shared" ref="N10:N73" si="1">(M10-I$15)/I$16</f>
        <v>-3.106154840184254E-2</v>
      </c>
      <c r="O10">
        <f t="shared" ref="O10:O73" si="2">N10*40</f>
        <v>-1.2424619360737017</v>
      </c>
    </row>
    <row r="11" spans="1:98" x14ac:dyDescent="0.4">
      <c r="A11" t="s">
        <v>84</v>
      </c>
      <c r="B11">
        <v>6418</v>
      </c>
      <c r="G11">
        <f>'Plate 1'!G11</f>
        <v>7.5</v>
      </c>
      <c r="H11" t="str">
        <f>A33</f>
        <v>C1</v>
      </c>
      <c r="I11">
        <f>B33</f>
        <v>23784</v>
      </c>
      <c r="K11" t="s">
        <v>88</v>
      </c>
      <c r="L11" t="str">
        <f>A34</f>
        <v>C2</v>
      </c>
      <c r="M11">
        <f>B34</f>
        <v>3288</v>
      </c>
      <c r="N11" s="8">
        <f t="shared" si="1"/>
        <v>-3.6463556819554287E-2</v>
      </c>
      <c r="O11">
        <f t="shared" si="2"/>
        <v>-1.4585422727821715</v>
      </c>
    </row>
    <row r="12" spans="1:98" x14ac:dyDescent="0.4">
      <c r="A12" t="s">
        <v>9</v>
      </c>
      <c r="B12">
        <v>5051</v>
      </c>
      <c r="G12">
        <f>'Plate 1'!G12</f>
        <v>1.875</v>
      </c>
      <c r="H12" t="str">
        <f>A45</f>
        <v>D1</v>
      </c>
      <c r="I12">
        <f>B45</f>
        <v>8048</v>
      </c>
      <c r="K12" t="s">
        <v>91</v>
      </c>
      <c r="L12" t="str">
        <f>A46</f>
        <v>D2</v>
      </c>
      <c r="M12">
        <f>B46</f>
        <v>3370</v>
      </c>
      <c r="N12" s="8">
        <f t="shared" si="1"/>
        <v>-8.7782636787815879E-3</v>
      </c>
      <c r="O12">
        <f t="shared" si="2"/>
        <v>-0.35113054715126352</v>
      </c>
    </row>
    <row r="13" spans="1:98" x14ac:dyDescent="0.4">
      <c r="A13" t="s">
        <v>17</v>
      </c>
      <c r="B13">
        <v>29826</v>
      </c>
      <c r="G13">
        <f>'Plate 1'!G13</f>
        <v>0.46875</v>
      </c>
      <c r="H13" t="str">
        <f>A57</f>
        <v>E1</v>
      </c>
      <c r="I13">
        <f>B57</f>
        <v>4535</v>
      </c>
      <c r="K13" t="s">
        <v>94</v>
      </c>
      <c r="L13" t="str">
        <f>A58</f>
        <v>E2</v>
      </c>
      <c r="M13">
        <f>B58</f>
        <v>3394</v>
      </c>
      <c r="N13" s="8">
        <f t="shared" si="1"/>
        <v>-6.7525105221396826E-4</v>
      </c>
      <c r="O13">
        <f t="shared" si="2"/>
        <v>-2.7010042088558731E-2</v>
      </c>
    </row>
    <row r="14" spans="1:98" x14ac:dyDescent="0.4">
      <c r="A14" t="s">
        <v>25</v>
      </c>
      <c r="B14">
        <v>42082</v>
      </c>
      <c r="G14">
        <f>'Plate 1'!G14</f>
        <v>0.1171875</v>
      </c>
      <c r="H14" t="str">
        <f>A69</f>
        <v>F1</v>
      </c>
      <c r="I14">
        <f>B69</f>
        <v>3688</v>
      </c>
      <c r="K14" t="s">
        <v>97</v>
      </c>
      <c r="L14" t="str">
        <f>A70</f>
        <v>F2</v>
      </c>
      <c r="M14">
        <f>B70</f>
        <v>3573</v>
      </c>
      <c r="N14" s="8">
        <f t="shared" si="1"/>
        <v>5.9759718120936188E-2</v>
      </c>
      <c r="O14">
        <f t="shared" si="2"/>
        <v>2.3903887248374476</v>
      </c>
    </row>
    <row r="15" spans="1:98" x14ac:dyDescent="0.4">
      <c r="A15" t="s">
        <v>34</v>
      </c>
      <c r="B15">
        <v>3329</v>
      </c>
      <c r="G15">
        <f>'Plate 1'!G15</f>
        <v>0</v>
      </c>
      <c r="H15" t="str">
        <f>A81</f>
        <v>G1</v>
      </c>
      <c r="I15">
        <f>B81</f>
        <v>3396</v>
      </c>
      <c r="K15" t="s">
        <v>100</v>
      </c>
      <c r="L15" t="str">
        <f>A82</f>
        <v>G2</v>
      </c>
      <c r="M15">
        <f>B82</f>
        <v>3946</v>
      </c>
      <c r="N15" s="8">
        <f t="shared" si="1"/>
        <v>0.18569403935884127</v>
      </c>
      <c r="O15">
        <f t="shared" si="2"/>
        <v>7.4277615743536511</v>
      </c>
    </row>
    <row r="16" spans="1:98" x14ac:dyDescent="0.4">
      <c r="A16" t="s">
        <v>41</v>
      </c>
      <c r="B16">
        <v>3385</v>
      </c>
      <c r="H16" t="s">
        <v>119</v>
      </c>
      <c r="I16">
        <f>SLOPE(I10:I15, G10:G15)</f>
        <v>2961.8613602193332</v>
      </c>
      <c r="K16" t="s">
        <v>103</v>
      </c>
      <c r="L16" t="str">
        <f>A94</f>
        <v>H2</v>
      </c>
      <c r="M16">
        <f>B94</f>
        <v>5121</v>
      </c>
      <c r="N16" s="8">
        <f t="shared" si="1"/>
        <v>0.58240403253454764</v>
      </c>
      <c r="O16">
        <f t="shared" si="2"/>
        <v>23.296161301381908</v>
      </c>
    </row>
    <row r="17" spans="1:15" x14ac:dyDescent="0.4">
      <c r="A17" t="s">
        <v>49</v>
      </c>
      <c r="B17">
        <v>3841</v>
      </c>
      <c r="K17" t="s">
        <v>104</v>
      </c>
      <c r="L17" t="str">
        <f>A95</f>
        <v>H3</v>
      </c>
      <c r="M17">
        <f>B95</f>
        <v>10068</v>
      </c>
      <c r="N17" s="8">
        <f t="shared" si="1"/>
        <v>2.2526375101857981</v>
      </c>
      <c r="O17">
        <f t="shared" si="2"/>
        <v>90.105500407431919</v>
      </c>
    </row>
    <row r="18" spans="1:15" x14ac:dyDescent="0.4">
      <c r="A18" t="s">
        <v>57</v>
      </c>
      <c r="B18">
        <v>3629</v>
      </c>
      <c r="K18" t="s">
        <v>101</v>
      </c>
      <c r="L18" t="str">
        <f>A83</f>
        <v>G3</v>
      </c>
      <c r="M18">
        <f>B83</f>
        <v>33375</v>
      </c>
      <c r="N18" s="8">
        <f t="shared" si="1"/>
        <v>10.121675647161277</v>
      </c>
      <c r="O18">
        <f t="shared" si="2"/>
        <v>404.86702588645107</v>
      </c>
    </row>
    <row r="19" spans="1:15" x14ac:dyDescent="0.4">
      <c r="A19" t="s">
        <v>65</v>
      </c>
      <c r="B19">
        <v>11057</v>
      </c>
      <c r="K19" t="s">
        <v>98</v>
      </c>
      <c r="L19" t="str">
        <f>A71</f>
        <v>F3</v>
      </c>
      <c r="M19">
        <f>B71</f>
        <v>44538</v>
      </c>
      <c r="N19" s="8">
        <f t="shared" si="1"/>
        <v>13.89058939509354</v>
      </c>
      <c r="O19">
        <f t="shared" si="2"/>
        <v>555.62357580374157</v>
      </c>
    </row>
    <row r="20" spans="1:15" x14ac:dyDescent="0.4">
      <c r="A20" t="s">
        <v>73</v>
      </c>
      <c r="B20">
        <v>8239</v>
      </c>
      <c r="K20" t="s">
        <v>95</v>
      </c>
      <c r="L20" t="str">
        <f>A59</f>
        <v>E3</v>
      </c>
      <c r="M20">
        <f>B59</f>
        <v>35303</v>
      </c>
      <c r="N20" s="8">
        <f t="shared" si="1"/>
        <v>10.772617661495543</v>
      </c>
      <c r="O20">
        <f t="shared" si="2"/>
        <v>430.90470645982174</v>
      </c>
    </row>
    <row r="21" spans="1:15" x14ac:dyDescent="0.4">
      <c r="A21" t="s">
        <v>85</v>
      </c>
      <c r="B21">
        <v>48091</v>
      </c>
      <c r="K21" t="s">
        <v>92</v>
      </c>
      <c r="L21" t="str">
        <f>A47</f>
        <v>D3</v>
      </c>
      <c r="M21">
        <f>B47</f>
        <v>22819</v>
      </c>
      <c r="N21" s="8">
        <f t="shared" si="1"/>
        <v>6.5577005935759525</v>
      </c>
      <c r="O21">
        <f t="shared" si="2"/>
        <v>262.30802374303812</v>
      </c>
    </row>
    <row r="22" spans="1:15" x14ac:dyDescent="0.4">
      <c r="A22" t="s">
        <v>86</v>
      </c>
      <c r="B22">
        <v>3304</v>
      </c>
      <c r="K22" t="s">
        <v>89</v>
      </c>
      <c r="L22" t="str">
        <f>A35</f>
        <v>C3</v>
      </c>
      <c r="M22">
        <f>B35</f>
        <v>12337</v>
      </c>
      <c r="N22" s="8">
        <f t="shared" si="1"/>
        <v>3.0187098289225451</v>
      </c>
      <c r="O22">
        <f t="shared" si="2"/>
        <v>120.74839315690181</v>
      </c>
    </row>
    <row r="23" spans="1:15" x14ac:dyDescent="0.4">
      <c r="A23" t="s">
        <v>87</v>
      </c>
      <c r="B23">
        <v>8427</v>
      </c>
      <c r="K23" t="s">
        <v>86</v>
      </c>
      <c r="L23" t="str">
        <f>A23</f>
        <v>B3</v>
      </c>
      <c r="M23">
        <f>B23</f>
        <v>8427</v>
      </c>
      <c r="N23" s="8">
        <f t="shared" si="1"/>
        <v>1.6985940218442372</v>
      </c>
      <c r="O23">
        <f t="shared" si="2"/>
        <v>67.943760873769492</v>
      </c>
    </row>
    <row r="24" spans="1:15" x14ac:dyDescent="0.4">
      <c r="A24" t="s">
        <v>10</v>
      </c>
      <c r="B24">
        <v>4155</v>
      </c>
      <c r="K24" t="s">
        <v>83</v>
      </c>
      <c r="L24" t="str">
        <f>A11</f>
        <v>A3</v>
      </c>
      <c r="M24">
        <f>B11</f>
        <v>6418</v>
      </c>
      <c r="N24" s="8">
        <f t="shared" si="1"/>
        <v>1.020304339895306</v>
      </c>
      <c r="O24">
        <f t="shared" si="2"/>
        <v>40.81217359581224</v>
      </c>
    </row>
    <row r="25" spans="1:15" x14ac:dyDescent="0.4">
      <c r="A25" t="s">
        <v>18</v>
      </c>
      <c r="B25">
        <v>9844</v>
      </c>
      <c r="K25" t="s">
        <v>84</v>
      </c>
      <c r="L25" t="str">
        <f>A12</f>
        <v>A4</v>
      </c>
      <c r="M25">
        <f>B12</f>
        <v>5051</v>
      </c>
      <c r="N25" s="8">
        <f t="shared" si="1"/>
        <v>0.55877024570705869</v>
      </c>
      <c r="O25">
        <f t="shared" si="2"/>
        <v>22.350809828282348</v>
      </c>
    </row>
    <row r="26" spans="1:15" x14ac:dyDescent="0.4">
      <c r="A26" t="s">
        <v>26</v>
      </c>
      <c r="B26">
        <v>40548</v>
      </c>
      <c r="K26" t="s">
        <v>87</v>
      </c>
      <c r="L26" t="str">
        <f>A24</f>
        <v>B4</v>
      </c>
      <c r="M26">
        <f>B24</f>
        <v>4155</v>
      </c>
      <c r="N26" s="8">
        <f t="shared" si="1"/>
        <v>0.25625777431520097</v>
      </c>
      <c r="O26">
        <f t="shared" si="2"/>
        <v>10.250310972608039</v>
      </c>
    </row>
    <row r="27" spans="1:15" x14ac:dyDescent="0.4">
      <c r="A27" t="s">
        <v>35</v>
      </c>
      <c r="B27">
        <v>3307</v>
      </c>
      <c r="K27" t="s">
        <v>90</v>
      </c>
      <c r="L27" t="str">
        <f>A36</f>
        <v>C4</v>
      </c>
      <c r="M27">
        <f>B36</f>
        <v>3941</v>
      </c>
      <c r="N27" s="8">
        <f t="shared" si="1"/>
        <v>0.18400591172830635</v>
      </c>
      <c r="O27">
        <f t="shared" si="2"/>
        <v>7.3602364691322544</v>
      </c>
    </row>
    <row r="28" spans="1:15" x14ac:dyDescent="0.4">
      <c r="A28" t="s">
        <v>42</v>
      </c>
      <c r="B28">
        <v>3577</v>
      </c>
      <c r="K28" t="s">
        <v>93</v>
      </c>
      <c r="L28" t="str">
        <f>A48</f>
        <v>D4</v>
      </c>
      <c r="M28">
        <f>B48</f>
        <v>3719</v>
      </c>
      <c r="N28" s="8">
        <f t="shared" si="1"/>
        <v>0.10905304493255587</v>
      </c>
      <c r="O28">
        <f t="shared" si="2"/>
        <v>4.362121797302235</v>
      </c>
    </row>
    <row r="29" spans="1:15" x14ac:dyDescent="0.4">
      <c r="A29" t="s">
        <v>50</v>
      </c>
      <c r="B29">
        <v>4136</v>
      </c>
      <c r="K29" t="s">
        <v>96</v>
      </c>
      <c r="L29" t="str">
        <f>A60</f>
        <v>E4</v>
      </c>
      <c r="M29">
        <f>B60</f>
        <v>3544</v>
      </c>
      <c r="N29" s="8">
        <f t="shared" si="1"/>
        <v>4.9968577863833651E-2</v>
      </c>
      <c r="O29">
        <f t="shared" si="2"/>
        <v>1.9987431145533461</v>
      </c>
    </row>
    <row r="30" spans="1:15" x14ac:dyDescent="0.4">
      <c r="A30" t="s">
        <v>58</v>
      </c>
      <c r="B30">
        <v>3426</v>
      </c>
      <c r="K30" t="s">
        <v>99</v>
      </c>
      <c r="L30" t="str">
        <f>A72</f>
        <v>F4</v>
      </c>
      <c r="M30">
        <f>B72</f>
        <v>3421</v>
      </c>
      <c r="N30" s="8">
        <f t="shared" si="1"/>
        <v>8.4406381526746024E-3</v>
      </c>
      <c r="O30">
        <f t="shared" si="2"/>
        <v>0.3376255261069841</v>
      </c>
    </row>
    <row r="31" spans="1:15" x14ac:dyDescent="0.4">
      <c r="A31" t="s">
        <v>66</v>
      </c>
      <c r="B31">
        <v>18414</v>
      </c>
      <c r="K31" t="s">
        <v>102</v>
      </c>
      <c r="L31" t="str">
        <f>A84</f>
        <v>G4</v>
      </c>
      <c r="M31">
        <f>B84</f>
        <v>3272</v>
      </c>
      <c r="N31" s="8">
        <f t="shared" si="1"/>
        <v>-4.1865565237266034E-2</v>
      </c>
      <c r="O31">
        <f t="shared" si="2"/>
        <v>-1.6746226094906413</v>
      </c>
    </row>
    <row r="32" spans="1:15" x14ac:dyDescent="0.4">
      <c r="A32" t="s">
        <v>74</v>
      </c>
      <c r="B32">
        <v>6117</v>
      </c>
      <c r="K32" t="s">
        <v>105</v>
      </c>
      <c r="L32" t="str">
        <f>A96</f>
        <v>H4</v>
      </c>
      <c r="M32">
        <f>B96</f>
        <v>3301</v>
      </c>
      <c r="N32" s="8">
        <f t="shared" si="1"/>
        <v>-3.2074424980163489E-2</v>
      </c>
      <c r="O32">
        <f t="shared" si="2"/>
        <v>-1.2829769992065396</v>
      </c>
    </row>
    <row r="33" spans="1:15" x14ac:dyDescent="0.4">
      <c r="A33" t="s">
        <v>88</v>
      </c>
      <c r="B33">
        <v>23784</v>
      </c>
      <c r="K33" t="s">
        <v>16</v>
      </c>
      <c r="L33" t="str">
        <f>A97</f>
        <v>H5</v>
      </c>
      <c r="M33">
        <f>B97</f>
        <v>3288</v>
      </c>
      <c r="N33" s="8">
        <f t="shared" si="1"/>
        <v>-3.6463556819554287E-2</v>
      </c>
      <c r="O33">
        <f t="shared" si="2"/>
        <v>-1.4585422727821715</v>
      </c>
    </row>
    <row r="34" spans="1:15" x14ac:dyDescent="0.4">
      <c r="A34" t="s">
        <v>89</v>
      </c>
      <c r="B34">
        <v>3288</v>
      </c>
      <c r="K34" t="s">
        <v>15</v>
      </c>
      <c r="L34" t="str">
        <f>A85</f>
        <v>G5</v>
      </c>
      <c r="M34">
        <f>B85</f>
        <v>3315</v>
      </c>
      <c r="N34" s="8">
        <f t="shared" si="1"/>
        <v>-2.7347667614665713E-2</v>
      </c>
      <c r="O34">
        <f t="shared" si="2"/>
        <v>-1.0939067045866286</v>
      </c>
    </row>
    <row r="35" spans="1:15" x14ac:dyDescent="0.4">
      <c r="A35" t="s">
        <v>90</v>
      </c>
      <c r="B35">
        <v>12337</v>
      </c>
      <c r="K35" t="s">
        <v>14</v>
      </c>
      <c r="L35" t="str">
        <f>A73</f>
        <v>F5</v>
      </c>
      <c r="M35">
        <f>B73</f>
        <v>3370</v>
      </c>
      <c r="N35" s="8">
        <f t="shared" si="1"/>
        <v>-8.7782636787815879E-3</v>
      </c>
      <c r="O35">
        <f t="shared" si="2"/>
        <v>-0.35113054715126352</v>
      </c>
    </row>
    <row r="36" spans="1:15" x14ac:dyDescent="0.4">
      <c r="A36" t="s">
        <v>11</v>
      </c>
      <c r="B36">
        <v>3941</v>
      </c>
      <c r="K36" t="s">
        <v>13</v>
      </c>
      <c r="L36" t="str">
        <f>A61</f>
        <v>E5</v>
      </c>
      <c r="M36">
        <f>B61</f>
        <v>3566</v>
      </c>
      <c r="N36" s="8">
        <f t="shared" si="1"/>
        <v>5.7396339438187303E-2</v>
      </c>
      <c r="O36">
        <f t="shared" si="2"/>
        <v>2.2958535775274922</v>
      </c>
    </row>
    <row r="37" spans="1:15" x14ac:dyDescent="0.4">
      <c r="A37" t="s">
        <v>19</v>
      </c>
      <c r="B37">
        <v>4772</v>
      </c>
      <c r="K37" t="s">
        <v>12</v>
      </c>
      <c r="L37" t="str">
        <f>A49</f>
        <v>D5</v>
      </c>
      <c r="M37">
        <f>B49</f>
        <v>3882</v>
      </c>
      <c r="N37" s="8">
        <f t="shared" si="1"/>
        <v>0.16408600568799428</v>
      </c>
      <c r="O37">
        <f t="shared" si="2"/>
        <v>6.563440227519771</v>
      </c>
    </row>
    <row r="38" spans="1:15" x14ac:dyDescent="0.4">
      <c r="A38" t="s">
        <v>27</v>
      </c>
      <c r="B38">
        <v>25235</v>
      </c>
      <c r="K38" t="s">
        <v>11</v>
      </c>
      <c r="L38" t="str">
        <f>A37</f>
        <v>C5</v>
      </c>
      <c r="M38">
        <f>B37</f>
        <v>4772</v>
      </c>
      <c r="N38" s="8">
        <f t="shared" si="1"/>
        <v>0.46457272392321014</v>
      </c>
      <c r="O38">
        <f t="shared" si="2"/>
        <v>18.582908956928406</v>
      </c>
    </row>
    <row r="39" spans="1:15" x14ac:dyDescent="0.4">
      <c r="A39" t="s">
        <v>36</v>
      </c>
      <c r="B39">
        <v>3309</v>
      </c>
      <c r="K39" t="s">
        <v>10</v>
      </c>
      <c r="L39" t="str">
        <f>A25</f>
        <v>B5</v>
      </c>
      <c r="M39">
        <f>B25</f>
        <v>9844</v>
      </c>
      <c r="N39" s="8">
        <f t="shared" si="1"/>
        <v>2.1770093923378337</v>
      </c>
      <c r="O39">
        <f t="shared" si="2"/>
        <v>87.080375693513346</v>
      </c>
    </row>
    <row r="40" spans="1:15" x14ac:dyDescent="0.4">
      <c r="A40" t="s">
        <v>43</v>
      </c>
      <c r="B40">
        <v>3888</v>
      </c>
      <c r="K40" t="s">
        <v>9</v>
      </c>
      <c r="L40" t="str">
        <f>A13</f>
        <v>A5</v>
      </c>
      <c r="M40">
        <f>B13</f>
        <v>29826</v>
      </c>
      <c r="N40" s="8">
        <f t="shared" si="1"/>
        <v>8.9234426550075909</v>
      </c>
      <c r="O40">
        <f t="shared" si="2"/>
        <v>356.93770620030364</v>
      </c>
    </row>
    <row r="41" spans="1:15" x14ac:dyDescent="0.4">
      <c r="A41" t="s">
        <v>51</v>
      </c>
      <c r="B41">
        <v>4082</v>
      </c>
      <c r="K41" t="s">
        <v>17</v>
      </c>
      <c r="L41" t="str">
        <f>A14</f>
        <v>A6</v>
      </c>
      <c r="M41">
        <f>B14</f>
        <v>42082</v>
      </c>
      <c r="N41" s="8">
        <f t="shared" si="1"/>
        <v>13.061381102974789</v>
      </c>
      <c r="O41">
        <f t="shared" si="2"/>
        <v>522.45524411899157</v>
      </c>
    </row>
    <row r="42" spans="1:15" x14ac:dyDescent="0.4">
      <c r="A42" t="s">
        <v>59</v>
      </c>
      <c r="B42">
        <v>3317</v>
      </c>
      <c r="K42" t="s">
        <v>18</v>
      </c>
      <c r="L42" t="str">
        <f>A26</f>
        <v>B6</v>
      </c>
      <c r="M42">
        <f>B26</f>
        <v>40548</v>
      </c>
      <c r="N42" s="8">
        <f t="shared" si="1"/>
        <v>12.543463545926674</v>
      </c>
      <c r="O42">
        <f t="shared" si="2"/>
        <v>501.73854183706692</v>
      </c>
    </row>
    <row r="43" spans="1:15" x14ac:dyDescent="0.4">
      <c r="A43" t="s">
        <v>67</v>
      </c>
      <c r="B43">
        <v>27400</v>
      </c>
      <c r="K43" t="s">
        <v>19</v>
      </c>
      <c r="L43" t="str">
        <f>A38</f>
        <v>C6</v>
      </c>
      <c r="M43">
        <f>B38</f>
        <v>25235</v>
      </c>
      <c r="N43" s="8">
        <f t="shared" si="1"/>
        <v>7.3734038646504265</v>
      </c>
      <c r="O43">
        <f t="shared" si="2"/>
        <v>294.93615458601704</v>
      </c>
    </row>
    <row r="44" spans="1:15" x14ac:dyDescent="0.4">
      <c r="A44" t="s">
        <v>75</v>
      </c>
      <c r="B44">
        <v>4960</v>
      </c>
      <c r="K44" t="s">
        <v>20</v>
      </c>
      <c r="L44" t="str">
        <f>A50</f>
        <v>D6</v>
      </c>
      <c r="M44">
        <f>B50</f>
        <v>12092</v>
      </c>
      <c r="N44" s="8">
        <f t="shared" si="1"/>
        <v>2.9359915750263341</v>
      </c>
      <c r="O44">
        <f t="shared" si="2"/>
        <v>117.43966300105336</v>
      </c>
    </row>
    <row r="45" spans="1:15" x14ac:dyDescent="0.4">
      <c r="A45" t="s">
        <v>91</v>
      </c>
      <c r="B45">
        <v>8048</v>
      </c>
      <c r="K45" t="s">
        <v>21</v>
      </c>
      <c r="L45" t="str">
        <f>A62</f>
        <v>E6</v>
      </c>
      <c r="M45">
        <f>B62</f>
        <v>7405</v>
      </c>
      <c r="N45" s="8">
        <f t="shared" si="1"/>
        <v>1.3535407341628993</v>
      </c>
      <c r="O45">
        <f t="shared" si="2"/>
        <v>54.141629366515971</v>
      </c>
    </row>
    <row r="46" spans="1:15" x14ac:dyDescent="0.4">
      <c r="A46" t="s">
        <v>92</v>
      </c>
      <c r="B46">
        <v>3370</v>
      </c>
      <c r="K46" t="s">
        <v>22</v>
      </c>
      <c r="L46" t="str">
        <f>A74</f>
        <v>F6</v>
      </c>
      <c r="M46">
        <f>B74</f>
        <v>5641</v>
      </c>
      <c r="N46" s="8">
        <f t="shared" si="1"/>
        <v>0.75796930611017943</v>
      </c>
      <c r="O46">
        <f t="shared" si="2"/>
        <v>30.318772244407178</v>
      </c>
    </row>
    <row r="47" spans="1:15" x14ac:dyDescent="0.4">
      <c r="A47" t="s">
        <v>93</v>
      </c>
      <c r="B47">
        <v>22819</v>
      </c>
      <c r="K47" t="s">
        <v>23</v>
      </c>
      <c r="L47" t="str">
        <f>A86</f>
        <v>G6</v>
      </c>
      <c r="M47">
        <f>B86</f>
        <v>4636</v>
      </c>
      <c r="N47" s="8">
        <f t="shared" si="1"/>
        <v>0.41865565237266034</v>
      </c>
      <c r="O47">
        <f t="shared" si="2"/>
        <v>16.746226094906412</v>
      </c>
    </row>
    <row r="48" spans="1:15" x14ac:dyDescent="0.4">
      <c r="A48" t="s">
        <v>12</v>
      </c>
      <c r="B48">
        <v>3719</v>
      </c>
      <c r="K48" t="s">
        <v>24</v>
      </c>
      <c r="L48" t="str">
        <f>A98</f>
        <v>H6</v>
      </c>
      <c r="M48">
        <f>B98</f>
        <v>4025</v>
      </c>
      <c r="N48" s="8">
        <f t="shared" si="1"/>
        <v>0.21236645592129302</v>
      </c>
      <c r="O48">
        <f t="shared" si="2"/>
        <v>8.4946582368517216</v>
      </c>
    </row>
    <row r="49" spans="1:15" x14ac:dyDescent="0.4">
      <c r="A49" t="s">
        <v>20</v>
      </c>
      <c r="B49">
        <v>3882</v>
      </c>
      <c r="K49" t="s">
        <v>33</v>
      </c>
      <c r="L49" t="str">
        <f>A99</f>
        <v>H7</v>
      </c>
      <c r="M49">
        <f>B99</f>
        <v>3972</v>
      </c>
      <c r="N49" s="8">
        <f t="shared" si="1"/>
        <v>0.19447230303762286</v>
      </c>
      <c r="O49">
        <f t="shared" si="2"/>
        <v>7.7788921215049145</v>
      </c>
    </row>
    <row r="50" spans="1:15" x14ac:dyDescent="0.4">
      <c r="A50" t="s">
        <v>28</v>
      </c>
      <c r="B50">
        <v>12092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0.15969687384860348</v>
      </c>
      <c r="O50">
        <f t="shared" si="2"/>
        <v>6.3878749539441397</v>
      </c>
    </row>
    <row r="51" spans="1:15" x14ac:dyDescent="0.4">
      <c r="A51" t="s">
        <v>37</v>
      </c>
      <c r="B51">
        <v>3292</v>
      </c>
      <c r="K51" t="s">
        <v>32</v>
      </c>
      <c r="L51" t="str">
        <f>A75</f>
        <v>F7</v>
      </c>
      <c r="M51">
        <f>B75</f>
        <v>3574</v>
      </c>
      <c r="N51" s="8">
        <f t="shared" si="1"/>
        <v>6.0097343647043173E-2</v>
      </c>
      <c r="O51">
        <f t="shared" si="2"/>
        <v>2.4038937458817271</v>
      </c>
    </row>
    <row r="52" spans="1:15" x14ac:dyDescent="0.4">
      <c r="A52" t="s">
        <v>44</v>
      </c>
      <c r="B52">
        <v>4944</v>
      </c>
      <c r="K52" t="s">
        <v>29</v>
      </c>
      <c r="L52" t="str">
        <f>A63</f>
        <v>E7</v>
      </c>
      <c r="M52">
        <f>B63</f>
        <v>3442</v>
      </c>
      <c r="N52" s="8">
        <f t="shared" si="1"/>
        <v>1.553077420092127E-2</v>
      </c>
      <c r="O52">
        <f t="shared" si="2"/>
        <v>0.62123096803685085</v>
      </c>
    </row>
    <row r="53" spans="1:15" x14ac:dyDescent="0.4">
      <c r="A53" t="s">
        <v>52</v>
      </c>
      <c r="B53">
        <v>4730</v>
      </c>
      <c r="K53" t="s">
        <v>28</v>
      </c>
      <c r="L53" t="str">
        <f>A51</f>
        <v>D7</v>
      </c>
      <c r="M53">
        <f>B51</f>
        <v>3292</v>
      </c>
      <c r="N53" s="8">
        <f t="shared" si="1"/>
        <v>-3.5113054715126352E-2</v>
      </c>
      <c r="O53">
        <f t="shared" si="2"/>
        <v>-1.4045221886050541</v>
      </c>
    </row>
    <row r="54" spans="1:15" x14ac:dyDescent="0.4">
      <c r="A54" t="s">
        <v>60</v>
      </c>
      <c r="B54">
        <v>3267</v>
      </c>
      <c r="K54" t="s">
        <v>27</v>
      </c>
      <c r="L54" t="str">
        <f>A39</f>
        <v>C7</v>
      </c>
      <c r="M54">
        <f>B39</f>
        <v>3309</v>
      </c>
      <c r="N54" s="8">
        <f t="shared" si="1"/>
        <v>-2.9373420771307619E-2</v>
      </c>
      <c r="O54">
        <f t="shared" si="2"/>
        <v>-1.1749368308523047</v>
      </c>
    </row>
    <row r="55" spans="1:15" x14ac:dyDescent="0.4">
      <c r="A55" t="s">
        <v>68</v>
      </c>
      <c r="B55">
        <v>46066</v>
      </c>
      <c r="K55" t="s">
        <v>26</v>
      </c>
      <c r="L55" t="str">
        <f>A27</f>
        <v>B7</v>
      </c>
      <c r="M55">
        <f>B27</f>
        <v>3307</v>
      </c>
      <c r="N55" s="8">
        <f t="shared" si="1"/>
        <v>-3.0048671823521587E-2</v>
      </c>
      <c r="O55">
        <f t="shared" si="2"/>
        <v>-1.2019468729408636</v>
      </c>
    </row>
    <row r="56" spans="1:15" x14ac:dyDescent="0.4">
      <c r="A56" t="s">
        <v>76</v>
      </c>
      <c r="B56">
        <v>4326</v>
      </c>
      <c r="K56" t="s">
        <v>25</v>
      </c>
      <c r="L56" t="str">
        <f>A15</f>
        <v>A7</v>
      </c>
      <c r="M56">
        <f>B15</f>
        <v>3329</v>
      </c>
      <c r="N56" s="8">
        <f t="shared" si="1"/>
        <v>-2.2620910249167937E-2</v>
      </c>
      <c r="O56">
        <f t="shared" si="2"/>
        <v>-0.90483640996671744</v>
      </c>
    </row>
    <row r="57" spans="1:15" x14ac:dyDescent="0.4">
      <c r="A57" t="s">
        <v>94</v>
      </c>
      <c r="B57">
        <v>4535</v>
      </c>
      <c r="K57" t="s">
        <v>34</v>
      </c>
      <c r="L57" t="str">
        <f>A16</f>
        <v>A8</v>
      </c>
      <c r="M57">
        <f>B16</f>
        <v>3385</v>
      </c>
      <c r="N57" s="8">
        <f t="shared" si="1"/>
        <v>-3.7138807871768256E-3</v>
      </c>
      <c r="O57">
        <f t="shared" si="2"/>
        <v>-0.14855523148707303</v>
      </c>
    </row>
    <row r="58" spans="1:15" x14ac:dyDescent="0.4">
      <c r="A58" t="s">
        <v>95</v>
      </c>
      <c r="B58">
        <v>3394</v>
      </c>
      <c r="K58" t="s">
        <v>35</v>
      </c>
      <c r="L58" t="str">
        <f>A28</f>
        <v>B8</v>
      </c>
      <c r="M58">
        <f>B28</f>
        <v>3577</v>
      </c>
      <c r="N58" s="8">
        <f t="shared" si="1"/>
        <v>6.111022022536413E-2</v>
      </c>
      <c r="O58">
        <f t="shared" si="2"/>
        <v>2.4444088090145653</v>
      </c>
    </row>
    <row r="59" spans="1:15" x14ac:dyDescent="0.4">
      <c r="A59" t="s">
        <v>96</v>
      </c>
      <c r="B59">
        <v>35303</v>
      </c>
      <c r="K59" t="s">
        <v>36</v>
      </c>
      <c r="L59" t="str">
        <f>A40</f>
        <v>C8</v>
      </c>
      <c r="M59">
        <f>B40</f>
        <v>3888</v>
      </c>
      <c r="N59" s="8">
        <f t="shared" si="1"/>
        <v>0.16611175884463619</v>
      </c>
      <c r="O59">
        <f t="shared" si="2"/>
        <v>6.6444703537854473</v>
      </c>
    </row>
    <row r="60" spans="1:15" x14ac:dyDescent="0.4">
      <c r="A60" t="s">
        <v>13</v>
      </c>
      <c r="B60">
        <v>3544</v>
      </c>
      <c r="K60" t="s">
        <v>37</v>
      </c>
      <c r="L60" t="str">
        <f>A52</f>
        <v>D8</v>
      </c>
      <c r="M60">
        <f>B52</f>
        <v>4944</v>
      </c>
      <c r="N60" s="8">
        <f t="shared" si="1"/>
        <v>0.52264431441361148</v>
      </c>
      <c r="O60">
        <f t="shared" si="2"/>
        <v>20.905772576544457</v>
      </c>
    </row>
    <row r="61" spans="1:15" x14ac:dyDescent="0.4">
      <c r="A61" t="s">
        <v>21</v>
      </c>
      <c r="B61">
        <v>3566</v>
      </c>
      <c r="K61" t="s">
        <v>38</v>
      </c>
      <c r="L61" t="str">
        <f>A64</f>
        <v>E8</v>
      </c>
      <c r="M61">
        <f>B64</f>
        <v>11244</v>
      </c>
      <c r="N61" s="8">
        <f t="shared" si="1"/>
        <v>2.6496851288876115</v>
      </c>
      <c r="O61">
        <f t="shared" si="2"/>
        <v>105.98740515550446</v>
      </c>
    </row>
    <row r="62" spans="1:15" x14ac:dyDescent="0.4">
      <c r="A62" t="s">
        <v>29</v>
      </c>
      <c r="B62">
        <v>7405</v>
      </c>
      <c r="K62" t="s">
        <v>30</v>
      </c>
      <c r="L62" t="str">
        <f>A76</f>
        <v>F8</v>
      </c>
      <c r="M62">
        <f>B76</f>
        <v>32721</v>
      </c>
      <c r="N62" s="8">
        <f t="shared" si="1"/>
        <v>9.9008685530873102</v>
      </c>
      <c r="O62">
        <f t="shared" si="2"/>
        <v>396.03474212349238</v>
      </c>
    </row>
    <row r="63" spans="1:15" x14ac:dyDescent="0.4">
      <c r="A63" t="s">
        <v>38</v>
      </c>
      <c r="B63">
        <v>3442</v>
      </c>
      <c r="K63" t="s">
        <v>39</v>
      </c>
      <c r="L63" t="str">
        <f>A88</f>
        <v>G8</v>
      </c>
      <c r="M63">
        <f>B88</f>
        <v>36632</v>
      </c>
      <c r="N63" s="8">
        <f t="shared" si="1"/>
        <v>11.221321985691725</v>
      </c>
      <c r="O63">
        <f t="shared" si="2"/>
        <v>448.852879427669</v>
      </c>
    </row>
    <row r="64" spans="1:15" x14ac:dyDescent="0.4">
      <c r="A64" t="s">
        <v>45</v>
      </c>
      <c r="B64">
        <v>11244</v>
      </c>
      <c r="K64" t="s">
        <v>40</v>
      </c>
      <c r="L64" t="str">
        <f>A100</f>
        <v>H8</v>
      </c>
      <c r="M64">
        <f>B100</f>
        <v>37295</v>
      </c>
      <c r="N64" s="8">
        <f t="shared" si="1"/>
        <v>11.445167709500655</v>
      </c>
      <c r="O64">
        <f t="shared" si="2"/>
        <v>457.80670838002618</v>
      </c>
    </row>
    <row r="65" spans="1:15" x14ac:dyDescent="0.4">
      <c r="A65" t="s">
        <v>53</v>
      </c>
      <c r="B65">
        <v>6164</v>
      </c>
      <c r="K65" t="s">
        <v>48</v>
      </c>
      <c r="L65" t="str">
        <f>A101</f>
        <v>H9</v>
      </c>
      <c r="M65">
        <f>B101</f>
        <v>21204</v>
      </c>
      <c r="N65" s="8">
        <f t="shared" si="1"/>
        <v>6.0124353689131738</v>
      </c>
      <c r="O65">
        <f t="shared" si="2"/>
        <v>240.49741475652695</v>
      </c>
    </row>
    <row r="66" spans="1:15" x14ac:dyDescent="0.4">
      <c r="A66" t="s">
        <v>61</v>
      </c>
      <c r="B66">
        <v>3311</v>
      </c>
      <c r="K66" t="s">
        <v>47</v>
      </c>
      <c r="L66" t="str">
        <f>A89</f>
        <v>G9</v>
      </c>
      <c r="M66">
        <f>B89</f>
        <v>11166</v>
      </c>
      <c r="N66" s="8">
        <f t="shared" si="1"/>
        <v>2.6233503378512668</v>
      </c>
      <c r="O66">
        <f t="shared" si="2"/>
        <v>104.93401351405068</v>
      </c>
    </row>
    <row r="67" spans="1:15" x14ac:dyDescent="0.4">
      <c r="A67" t="s">
        <v>69</v>
      </c>
      <c r="B67">
        <v>31951</v>
      </c>
      <c r="K67" t="s">
        <v>46</v>
      </c>
      <c r="L67" t="str">
        <f>A77</f>
        <v>F9</v>
      </c>
      <c r="M67">
        <f>B77</f>
        <v>7742</v>
      </c>
      <c r="N67" s="8">
        <f t="shared" si="1"/>
        <v>1.467320536460953</v>
      </c>
      <c r="O67">
        <f t="shared" si="2"/>
        <v>58.692821458438118</v>
      </c>
    </row>
    <row r="68" spans="1:15" x14ac:dyDescent="0.4">
      <c r="A68" t="s">
        <v>77</v>
      </c>
      <c r="B68">
        <v>4252</v>
      </c>
      <c r="K68" t="s">
        <v>45</v>
      </c>
      <c r="L68" t="str">
        <f>A65</f>
        <v>E9</v>
      </c>
      <c r="M68">
        <f>B65</f>
        <v>6164</v>
      </c>
      <c r="N68" s="8">
        <f t="shared" si="1"/>
        <v>0.93454745626413205</v>
      </c>
      <c r="O68">
        <f t="shared" si="2"/>
        <v>37.381898250565285</v>
      </c>
    </row>
    <row r="69" spans="1:15" x14ac:dyDescent="0.4">
      <c r="A69" t="s">
        <v>97</v>
      </c>
      <c r="B69">
        <v>3688</v>
      </c>
      <c r="K69" t="s">
        <v>44</v>
      </c>
      <c r="L69" t="str">
        <f>A53</f>
        <v>D9</v>
      </c>
      <c r="M69">
        <f>B53</f>
        <v>4730</v>
      </c>
      <c r="N69" s="8">
        <f t="shared" si="1"/>
        <v>0.45039245182671683</v>
      </c>
      <c r="O69">
        <f t="shared" si="2"/>
        <v>18.015698073068673</v>
      </c>
    </row>
    <row r="70" spans="1:15" x14ac:dyDescent="0.4">
      <c r="A70" t="s">
        <v>98</v>
      </c>
      <c r="B70">
        <v>3573</v>
      </c>
      <c r="K70" t="s">
        <v>43</v>
      </c>
      <c r="L70" t="str">
        <f>A41</f>
        <v>C9</v>
      </c>
      <c r="M70">
        <f>B41</f>
        <v>4082</v>
      </c>
      <c r="N70" s="8">
        <f t="shared" si="1"/>
        <v>0.23161111090939113</v>
      </c>
      <c r="O70">
        <f t="shared" si="2"/>
        <v>9.2644444363756442</v>
      </c>
    </row>
    <row r="71" spans="1:15" x14ac:dyDescent="0.4">
      <c r="A71" t="s">
        <v>99</v>
      </c>
      <c r="B71">
        <v>44538</v>
      </c>
      <c r="K71" t="s">
        <v>42</v>
      </c>
      <c r="L71" t="str">
        <f>A29</f>
        <v>B9</v>
      </c>
      <c r="M71">
        <f>B29</f>
        <v>4136</v>
      </c>
      <c r="N71" s="8">
        <f t="shared" si="1"/>
        <v>0.24984288931916826</v>
      </c>
      <c r="O71">
        <f t="shared" si="2"/>
        <v>9.9937155727667299</v>
      </c>
    </row>
    <row r="72" spans="1:15" x14ac:dyDescent="0.4">
      <c r="A72" t="s">
        <v>14</v>
      </c>
      <c r="B72">
        <v>3421</v>
      </c>
      <c r="K72" t="s">
        <v>41</v>
      </c>
      <c r="L72" t="str">
        <f>A17</f>
        <v>A9</v>
      </c>
      <c r="M72">
        <f>B17</f>
        <v>3841</v>
      </c>
      <c r="N72" s="8">
        <f t="shared" si="1"/>
        <v>0.15024335911760794</v>
      </c>
      <c r="O72">
        <f t="shared" si="2"/>
        <v>6.0097343647043182</v>
      </c>
    </row>
    <row r="73" spans="1:15" x14ac:dyDescent="0.4">
      <c r="A73" t="s">
        <v>22</v>
      </c>
      <c r="B73">
        <v>3370</v>
      </c>
      <c r="K73" t="s">
        <v>49</v>
      </c>
      <c r="L73" t="str">
        <f>A18</f>
        <v>A10</v>
      </c>
      <c r="M73">
        <f>B18</f>
        <v>3629</v>
      </c>
      <c r="N73" s="8">
        <f t="shared" si="1"/>
        <v>7.8666747582927299E-2</v>
      </c>
      <c r="O73">
        <f t="shared" si="2"/>
        <v>3.146669903317092</v>
      </c>
    </row>
    <row r="74" spans="1:15" x14ac:dyDescent="0.4">
      <c r="A74" t="s">
        <v>32</v>
      </c>
      <c r="B74">
        <v>5641</v>
      </c>
      <c r="K74" t="s">
        <v>50</v>
      </c>
      <c r="L74" t="str">
        <f>A30</f>
        <v>B10</v>
      </c>
      <c r="M74">
        <f>B30</f>
        <v>3426</v>
      </c>
      <c r="N74" s="8">
        <f t="shared" ref="N74:N96" si="3">(M74-I$15)/I$16</f>
        <v>1.0128765783209525E-2</v>
      </c>
      <c r="O74">
        <f t="shared" ref="O74:O96" si="4">N74*40</f>
        <v>0.40515063132838097</v>
      </c>
    </row>
    <row r="75" spans="1:15" x14ac:dyDescent="0.4">
      <c r="A75" t="s">
        <v>30</v>
      </c>
      <c r="B75">
        <v>3574</v>
      </c>
      <c r="K75" t="s">
        <v>51</v>
      </c>
      <c r="L75" t="str">
        <f>A42</f>
        <v>C10</v>
      </c>
      <c r="M75">
        <f>B42</f>
        <v>3317</v>
      </c>
      <c r="N75" s="8">
        <f t="shared" si="3"/>
        <v>-2.6672416562451746E-2</v>
      </c>
      <c r="O75">
        <f t="shared" si="4"/>
        <v>-1.0668966624980698</v>
      </c>
    </row>
    <row r="76" spans="1:15" x14ac:dyDescent="0.4">
      <c r="A76" t="s">
        <v>46</v>
      </c>
      <c r="B76">
        <v>32721</v>
      </c>
      <c r="K76" t="s">
        <v>52</v>
      </c>
      <c r="L76" t="str">
        <f>A54</f>
        <v>D10</v>
      </c>
      <c r="M76">
        <f>B54</f>
        <v>3267</v>
      </c>
      <c r="N76" s="8">
        <f t="shared" si="3"/>
        <v>-4.3553692867800954E-2</v>
      </c>
      <c r="O76">
        <f t="shared" si="4"/>
        <v>-1.7421477147120381</v>
      </c>
    </row>
    <row r="77" spans="1:15" x14ac:dyDescent="0.4">
      <c r="A77" t="s">
        <v>54</v>
      </c>
      <c r="B77">
        <v>7742</v>
      </c>
      <c r="K77" t="s">
        <v>53</v>
      </c>
      <c r="L77" t="str">
        <f>A66</f>
        <v>E10</v>
      </c>
      <c r="M77">
        <f>B66</f>
        <v>3311</v>
      </c>
      <c r="N77" s="8">
        <f t="shared" si="3"/>
        <v>-2.8698169719093652E-2</v>
      </c>
      <c r="O77">
        <f t="shared" si="4"/>
        <v>-1.1479267887637461</v>
      </c>
    </row>
    <row r="78" spans="1:15" x14ac:dyDescent="0.4">
      <c r="A78" t="s">
        <v>62</v>
      </c>
      <c r="B78">
        <v>3326</v>
      </c>
      <c r="K78" t="s">
        <v>54</v>
      </c>
      <c r="L78" t="str">
        <f>A78</f>
        <v>F10</v>
      </c>
      <c r="M78">
        <f>B78</f>
        <v>3326</v>
      </c>
      <c r="N78" s="8">
        <f t="shared" si="3"/>
        <v>-2.363378682748889E-2</v>
      </c>
      <c r="O78">
        <f t="shared" si="4"/>
        <v>-0.94535147309955558</v>
      </c>
    </row>
    <row r="79" spans="1:15" x14ac:dyDescent="0.4">
      <c r="A79" t="s">
        <v>70</v>
      </c>
      <c r="B79">
        <v>12791</v>
      </c>
      <c r="K79" t="s">
        <v>55</v>
      </c>
      <c r="L79" t="str">
        <f>A90</f>
        <v>G10</v>
      </c>
      <c r="M79">
        <f>B90</f>
        <v>3499</v>
      </c>
      <c r="N79" s="8">
        <f t="shared" si="3"/>
        <v>3.4775429189019366E-2</v>
      </c>
      <c r="O79">
        <f t="shared" si="4"/>
        <v>1.3910171675607748</v>
      </c>
    </row>
    <row r="80" spans="1:15" x14ac:dyDescent="0.4">
      <c r="A80" t="s">
        <v>78</v>
      </c>
      <c r="B80">
        <v>3997</v>
      </c>
      <c r="K80" t="s">
        <v>56</v>
      </c>
      <c r="L80" t="str">
        <f>A102</f>
        <v>H10</v>
      </c>
      <c r="M80">
        <f>B102</f>
        <v>3634</v>
      </c>
      <c r="N80" s="8">
        <f t="shared" si="3"/>
        <v>8.0354875213462226E-2</v>
      </c>
      <c r="O80">
        <f t="shared" si="4"/>
        <v>3.2141950085384892</v>
      </c>
    </row>
    <row r="81" spans="1:15" x14ac:dyDescent="0.4">
      <c r="A81" t="s">
        <v>100</v>
      </c>
      <c r="B81">
        <v>3396</v>
      </c>
      <c r="K81" t="s">
        <v>64</v>
      </c>
      <c r="L81" t="str">
        <f>A103</f>
        <v>H11</v>
      </c>
      <c r="M81">
        <f>B103</f>
        <v>4025</v>
      </c>
      <c r="N81" s="8">
        <f t="shared" si="3"/>
        <v>0.21236645592129302</v>
      </c>
      <c r="O81">
        <f t="shared" si="4"/>
        <v>8.4946582368517216</v>
      </c>
    </row>
    <row r="82" spans="1:15" x14ac:dyDescent="0.4">
      <c r="A82" t="s">
        <v>101</v>
      </c>
      <c r="B82">
        <v>3946</v>
      </c>
      <c r="K82" t="s">
        <v>63</v>
      </c>
      <c r="L82" t="str">
        <f>A91</f>
        <v>G11</v>
      </c>
      <c r="M82">
        <f>B91</f>
        <v>5261</v>
      </c>
      <c r="N82" s="8">
        <f t="shared" si="3"/>
        <v>0.62967160618952545</v>
      </c>
      <c r="O82">
        <f t="shared" si="4"/>
        <v>25.186864247581017</v>
      </c>
    </row>
    <row r="83" spans="1:15" x14ac:dyDescent="0.4">
      <c r="A83" t="s">
        <v>102</v>
      </c>
      <c r="B83">
        <v>33375</v>
      </c>
      <c r="K83" t="s">
        <v>62</v>
      </c>
      <c r="L83" t="str">
        <f>A79</f>
        <v>F11</v>
      </c>
      <c r="M83">
        <f>B79</f>
        <v>12791</v>
      </c>
      <c r="N83" s="8">
        <f t="shared" si="3"/>
        <v>3.1719918177751159</v>
      </c>
      <c r="O83">
        <f t="shared" si="4"/>
        <v>126.87967271100463</v>
      </c>
    </row>
    <row r="84" spans="1:15" x14ac:dyDescent="0.4">
      <c r="A84" t="s">
        <v>15</v>
      </c>
      <c r="B84">
        <v>3272</v>
      </c>
      <c r="K84" t="s">
        <v>61</v>
      </c>
      <c r="L84" t="str">
        <f>A67</f>
        <v>E11</v>
      </c>
      <c r="M84">
        <f>B67</f>
        <v>31951</v>
      </c>
      <c r="N84" s="8">
        <f t="shared" si="3"/>
        <v>9.6408968979849323</v>
      </c>
      <c r="O84">
        <f t="shared" si="4"/>
        <v>385.63587591939728</v>
      </c>
    </row>
    <row r="85" spans="1:15" x14ac:dyDescent="0.4">
      <c r="A85" t="s">
        <v>23</v>
      </c>
      <c r="B85">
        <v>3315</v>
      </c>
      <c r="K85" t="s">
        <v>60</v>
      </c>
      <c r="L85" t="str">
        <f>A55</f>
        <v>D11</v>
      </c>
      <c r="M85">
        <f>B55</f>
        <v>46066</v>
      </c>
      <c r="N85" s="8">
        <f t="shared" si="3"/>
        <v>14.406481198985013</v>
      </c>
      <c r="O85">
        <f t="shared" si="4"/>
        <v>576.25924795940045</v>
      </c>
    </row>
    <row r="86" spans="1:15" x14ac:dyDescent="0.4">
      <c r="A86" t="s">
        <v>31</v>
      </c>
      <c r="B86">
        <v>4636</v>
      </c>
      <c r="K86" t="s">
        <v>59</v>
      </c>
      <c r="L86" t="str">
        <f>A43</f>
        <v>C11</v>
      </c>
      <c r="M86">
        <f>B43</f>
        <v>27400</v>
      </c>
      <c r="N86" s="8">
        <f t="shared" si="3"/>
        <v>8.1043631286720466</v>
      </c>
      <c r="O86">
        <f t="shared" si="4"/>
        <v>324.17452514688188</v>
      </c>
    </row>
    <row r="87" spans="1:15" x14ac:dyDescent="0.4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18414</v>
      </c>
      <c r="N87" s="8">
        <f t="shared" si="3"/>
        <v>5.0704601510746876</v>
      </c>
      <c r="O87">
        <f t="shared" si="4"/>
        <v>202.8184060429875</v>
      </c>
    </row>
    <row r="88" spans="1:15" x14ac:dyDescent="0.4">
      <c r="A88" t="s">
        <v>47</v>
      </c>
      <c r="B88">
        <v>36632</v>
      </c>
      <c r="K88" t="s">
        <v>57</v>
      </c>
      <c r="L88" t="str">
        <f>A19</f>
        <v>A11</v>
      </c>
      <c r="M88">
        <f>B19</f>
        <v>11057</v>
      </c>
      <c r="N88" s="8">
        <f t="shared" si="3"/>
        <v>2.5865491555056055</v>
      </c>
      <c r="O88">
        <f t="shared" si="4"/>
        <v>103.46196622022421</v>
      </c>
    </row>
    <row r="89" spans="1:15" x14ac:dyDescent="0.4">
      <c r="A89" t="s">
        <v>55</v>
      </c>
      <c r="B89">
        <v>11166</v>
      </c>
      <c r="K89" t="s">
        <v>65</v>
      </c>
      <c r="L89" t="str">
        <f>A20</f>
        <v>A12</v>
      </c>
      <c r="M89">
        <f>B20</f>
        <v>8239</v>
      </c>
      <c r="N89" s="8">
        <f t="shared" si="3"/>
        <v>1.6351204229361243</v>
      </c>
      <c r="O89">
        <f t="shared" si="4"/>
        <v>65.404816917444975</v>
      </c>
    </row>
    <row r="90" spans="1:15" x14ac:dyDescent="0.4">
      <c r="A90" t="s">
        <v>63</v>
      </c>
      <c r="B90">
        <v>3499</v>
      </c>
      <c r="K90" t="s">
        <v>66</v>
      </c>
      <c r="L90" t="str">
        <f>A32</f>
        <v>B12</v>
      </c>
      <c r="M90">
        <f>B32</f>
        <v>6117</v>
      </c>
      <c r="N90" s="8">
        <f t="shared" si="3"/>
        <v>0.9186790565371038</v>
      </c>
      <c r="O90">
        <f t="shared" si="4"/>
        <v>36.747162261484149</v>
      </c>
    </row>
    <row r="91" spans="1:15" x14ac:dyDescent="0.4">
      <c r="A91" t="s">
        <v>71</v>
      </c>
      <c r="B91">
        <v>5261</v>
      </c>
      <c r="K91" t="s">
        <v>67</v>
      </c>
      <c r="L91" t="str">
        <f>A44</f>
        <v>C12</v>
      </c>
      <c r="M91">
        <f>B44</f>
        <v>4960</v>
      </c>
      <c r="N91" s="8">
        <f t="shared" si="3"/>
        <v>0.52804632283132313</v>
      </c>
      <c r="O91">
        <f t="shared" si="4"/>
        <v>21.121852913252926</v>
      </c>
    </row>
    <row r="92" spans="1:15" x14ac:dyDescent="0.4">
      <c r="A92" t="s">
        <v>79</v>
      </c>
      <c r="B92">
        <v>3733</v>
      </c>
      <c r="K92" t="s">
        <v>68</v>
      </c>
      <c r="L92" t="str">
        <f>A56</f>
        <v>D12</v>
      </c>
      <c r="M92">
        <f>B56</f>
        <v>4326</v>
      </c>
      <c r="N92" s="8">
        <f t="shared" si="3"/>
        <v>0.31399173927949525</v>
      </c>
      <c r="O92">
        <f t="shared" si="4"/>
        <v>12.559669571179811</v>
      </c>
    </row>
    <row r="93" spans="1:15" x14ac:dyDescent="0.4">
      <c r="A93" t="s">
        <v>103</v>
      </c>
      <c r="B93">
        <v>3397</v>
      </c>
      <c r="K93" t="s">
        <v>69</v>
      </c>
      <c r="L93" t="str">
        <f>A68</f>
        <v>E12</v>
      </c>
      <c r="M93">
        <f>B68</f>
        <v>4252</v>
      </c>
      <c r="N93" s="8">
        <f t="shared" si="3"/>
        <v>0.28900745034757841</v>
      </c>
      <c r="O93">
        <f t="shared" si="4"/>
        <v>11.560298013903136</v>
      </c>
    </row>
    <row r="94" spans="1:15" x14ac:dyDescent="0.4">
      <c r="A94" t="s">
        <v>104</v>
      </c>
      <c r="B94">
        <v>5121</v>
      </c>
      <c r="K94" t="s">
        <v>70</v>
      </c>
      <c r="L94" t="str">
        <f>A80</f>
        <v>F12</v>
      </c>
      <c r="M94">
        <f>B80</f>
        <v>3997</v>
      </c>
      <c r="N94" s="8">
        <f t="shared" si="3"/>
        <v>0.20291294119029746</v>
      </c>
      <c r="O94">
        <f t="shared" si="4"/>
        <v>8.1165176476118983</v>
      </c>
    </row>
    <row r="95" spans="1:15" x14ac:dyDescent="0.4">
      <c r="A95" t="s">
        <v>105</v>
      </c>
      <c r="B95">
        <v>10068</v>
      </c>
      <c r="K95" t="s">
        <v>71</v>
      </c>
      <c r="L95" t="str">
        <f>A92</f>
        <v>G12</v>
      </c>
      <c r="M95">
        <f>B92</f>
        <v>3733</v>
      </c>
      <c r="N95" s="8">
        <f t="shared" si="3"/>
        <v>0.11377980229805365</v>
      </c>
      <c r="O95">
        <f t="shared" si="4"/>
        <v>4.5511920919221458</v>
      </c>
    </row>
    <row r="96" spans="1:15" x14ac:dyDescent="0.4">
      <c r="A96" t="s">
        <v>16</v>
      </c>
      <c r="B96">
        <v>3301</v>
      </c>
      <c r="K96" t="s">
        <v>72</v>
      </c>
      <c r="L96" t="str">
        <f>A104</f>
        <v>H12</v>
      </c>
      <c r="M96">
        <f>B104</f>
        <v>3503</v>
      </c>
      <c r="N96" s="8">
        <f t="shared" si="3"/>
        <v>3.6125931293447301E-2</v>
      </c>
      <c r="O96">
        <f t="shared" si="4"/>
        <v>1.445037251737892</v>
      </c>
    </row>
    <row r="97" spans="1:2" x14ac:dyDescent="0.4">
      <c r="A97" t="s">
        <v>24</v>
      </c>
      <c r="B97">
        <v>3288</v>
      </c>
    </row>
    <row r="98" spans="1:2" x14ac:dyDescent="0.4">
      <c r="A98" t="s">
        <v>33</v>
      </c>
      <c r="B98">
        <v>4025</v>
      </c>
    </row>
    <row r="99" spans="1:2" x14ac:dyDescent="0.4">
      <c r="A99" t="s">
        <v>40</v>
      </c>
      <c r="B99">
        <v>3972</v>
      </c>
    </row>
    <row r="100" spans="1:2" x14ac:dyDescent="0.4">
      <c r="A100" t="s">
        <v>48</v>
      </c>
      <c r="B100">
        <v>37295</v>
      </c>
    </row>
    <row r="101" spans="1:2" x14ac:dyDescent="0.4">
      <c r="A101" t="s">
        <v>56</v>
      </c>
      <c r="B101">
        <v>21204</v>
      </c>
    </row>
    <row r="102" spans="1:2" x14ac:dyDescent="0.4">
      <c r="A102" t="s">
        <v>64</v>
      </c>
      <c r="B102">
        <v>3634</v>
      </c>
    </row>
    <row r="103" spans="1:2" x14ac:dyDescent="0.4">
      <c r="A103" t="s">
        <v>72</v>
      </c>
      <c r="B103">
        <v>4025</v>
      </c>
    </row>
    <row r="104" spans="1:2" x14ac:dyDescent="0.4">
      <c r="A104" t="s">
        <v>80</v>
      </c>
      <c r="B104">
        <v>3503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4" workbookViewId="0">
      <selection activeCell="J12" sqref="J12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65064</v>
      </c>
      <c r="D2">
        <v>3286</v>
      </c>
      <c r="E2">
        <v>6418</v>
      </c>
      <c r="F2">
        <v>5051</v>
      </c>
      <c r="G2">
        <v>29826</v>
      </c>
      <c r="H2">
        <v>42082</v>
      </c>
      <c r="I2">
        <v>3329</v>
      </c>
      <c r="J2">
        <v>3385</v>
      </c>
      <c r="K2">
        <v>3841</v>
      </c>
      <c r="L2">
        <v>3629</v>
      </c>
      <c r="M2">
        <v>11057</v>
      </c>
      <c r="N2">
        <v>8239</v>
      </c>
      <c r="O2">
        <v>48091</v>
      </c>
      <c r="P2">
        <v>3304</v>
      </c>
      <c r="Q2">
        <v>8427</v>
      </c>
      <c r="R2">
        <v>4155</v>
      </c>
      <c r="S2">
        <v>9844</v>
      </c>
      <c r="T2">
        <v>40548</v>
      </c>
      <c r="U2">
        <v>3307</v>
      </c>
      <c r="V2">
        <v>3577</v>
      </c>
      <c r="W2">
        <v>4136</v>
      </c>
      <c r="X2">
        <v>3426</v>
      </c>
      <c r="Y2">
        <v>18414</v>
      </c>
      <c r="Z2">
        <v>6117</v>
      </c>
      <c r="AA2">
        <v>23784</v>
      </c>
      <c r="AB2">
        <v>3288</v>
      </c>
      <c r="AC2">
        <v>12337</v>
      </c>
      <c r="AD2">
        <v>3941</v>
      </c>
      <c r="AE2">
        <v>4772</v>
      </c>
      <c r="AF2">
        <v>25235</v>
      </c>
      <c r="AG2">
        <v>3309</v>
      </c>
      <c r="AH2">
        <v>3888</v>
      </c>
      <c r="AI2">
        <v>4082</v>
      </c>
      <c r="AJ2">
        <v>3317</v>
      </c>
      <c r="AK2">
        <v>27400</v>
      </c>
      <c r="AL2">
        <v>4960</v>
      </c>
      <c r="AM2">
        <v>8048</v>
      </c>
      <c r="AN2">
        <v>3370</v>
      </c>
      <c r="AO2">
        <v>22819</v>
      </c>
      <c r="AP2">
        <v>3719</v>
      </c>
      <c r="AQ2">
        <v>3882</v>
      </c>
      <c r="AR2">
        <v>12092</v>
      </c>
      <c r="AS2">
        <v>3292</v>
      </c>
      <c r="AT2">
        <v>4944</v>
      </c>
      <c r="AU2">
        <v>4730</v>
      </c>
      <c r="AV2">
        <v>3267</v>
      </c>
      <c r="AW2">
        <v>46066</v>
      </c>
      <c r="AX2">
        <v>4326</v>
      </c>
      <c r="AY2">
        <v>4535</v>
      </c>
      <c r="AZ2">
        <v>3394</v>
      </c>
      <c r="BA2">
        <v>35303</v>
      </c>
      <c r="BB2">
        <v>3544</v>
      </c>
      <c r="BC2">
        <v>3566</v>
      </c>
      <c r="BD2">
        <v>7405</v>
      </c>
      <c r="BE2">
        <v>3442</v>
      </c>
      <c r="BF2">
        <v>11244</v>
      </c>
      <c r="BG2">
        <v>6164</v>
      </c>
      <c r="BH2">
        <v>3311</v>
      </c>
      <c r="BI2">
        <v>31951</v>
      </c>
      <c r="BJ2">
        <v>4252</v>
      </c>
      <c r="BK2">
        <v>3688</v>
      </c>
      <c r="BL2">
        <v>3573</v>
      </c>
      <c r="BM2">
        <v>44538</v>
      </c>
      <c r="BN2">
        <v>3421</v>
      </c>
      <c r="BO2">
        <v>3370</v>
      </c>
      <c r="BP2">
        <v>5641</v>
      </c>
      <c r="BQ2">
        <v>3574</v>
      </c>
      <c r="BR2">
        <v>32721</v>
      </c>
      <c r="BS2">
        <v>7742</v>
      </c>
      <c r="BT2">
        <v>3326</v>
      </c>
      <c r="BU2">
        <v>12791</v>
      </c>
      <c r="BV2">
        <v>3997</v>
      </c>
      <c r="BW2">
        <v>3396</v>
      </c>
      <c r="BX2">
        <v>3946</v>
      </c>
      <c r="BY2">
        <v>33375</v>
      </c>
      <c r="BZ2">
        <v>3272</v>
      </c>
      <c r="CA2">
        <v>3315</v>
      </c>
      <c r="CB2">
        <v>4636</v>
      </c>
      <c r="CC2">
        <v>3869</v>
      </c>
      <c r="CD2">
        <v>36632</v>
      </c>
      <c r="CE2">
        <v>11166</v>
      </c>
      <c r="CF2">
        <v>3499</v>
      </c>
      <c r="CG2">
        <v>5261</v>
      </c>
      <c r="CH2">
        <v>3733</v>
      </c>
      <c r="CI2">
        <v>3397</v>
      </c>
      <c r="CJ2">
        <v>5121</v>
      </c>
      <c r="CK2">
        <v>10068</v>
      </c>
      <c r="CL2">
        <v>3301</v>
      </c>
      <c r="CM2">
        <v>3288</v>
      </c>
      <c r="CN2">
        <v>4025</v>
      </c>
      <c r="CO2">
        <v>3972</v>
      </c>
      <c r="CP2">
        <v>37295</v>
      </c>
      <c r="CQ2">
        <v>21204</v>
      </c>
      <c r="CR2">
        <v>3634</v>
      </c>
      <c r="CS2">
        <v>4025</v>
      </c>
      <c r="CT2">
        <v>3503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65064</v>
      </c>
      <c r="G9">
        <f>'Plate 1'!G9</f>
        <v>30</v>
      </c>
      <c r="H9" t="str">
        <f t="shared" ref="H9:I9" si="0">A9</f>
        <v>A1</v>
      </c>
      <c r="I9">
        <f t="shared" si="0"/>
        <v>65064</v>
      </c>
      <c r="K9" t="s">
        <v>82</v>
      </c>
      <c r="L9" t="str">
        <f>A10</f>
        <v>A2</v>
      </c>
      <c r="M9">
        <f>B10</f>
        <v>3286</v>
      </c>
      <c r="N9" s="8">
        <f>(M9-I$15)/I$16</f>
        <v>-3.7138807871768258E-2</v>
      </c>
      <c r="O9">
        <f>N9*40</f>
        <v>-1.4855523148707304</v>
      </c>
    </row>
    <row r="10" spans="1:98" x14ac:dyDescent="0.4">
      <c r="A10" t="s">
        <v>83</v>
      </c>
      <c r="B10">
        <v>3286</v>
      </c>
      <c r="G10">
        <f>'Plate 1'!G10</f>
        <v>15</v>
      </c>
      <c r="H10" t="str">
        <f>A21</f>
        <v>B1</v>
      </c>
      <c r="I10">
        <f>B21</f>
        <v>48091</v>
      </c>
      <c r="K10" t="s">
        <v>85</v>
      </c>
      <c r="L10" t="str">
        <f>A22</f>
        <v>B2</v>
      </c>
      <c r="M10">
        <f>B22</f>
        <v>3304</v>
      </c>
      <c r="N10" s="8">
        <f t="shared" ref="N10:N73" si="1">(M10-I$15)/I$16</f>
        <v>-3.106154840184254E-2</v>
      </c>
      <c r="O10">
        <f t="shared" ref="O10:O73" si="2">N10*40</f>
        <v>-1.2424619360737017</v>
      </c>
    </row>
    <row r="11" spans="1:98" x14ac:dyDescent="0.4">
      <c r="A11" t="s">
        <v>84</v>
      </c>
      <c r="B11">
        <v>6418</v>
      </c>
      <c r="G11">
        <f>'Plate 1'!G11</f>
        <v>7.5</v>
      </c>
      <c r="H11" t="str">
        <f>A33</f>
        <v>C1</v>
      </c>
      <c r="I11">
        <f>B33</f>
        <v>23784</v>
      </c>
      <c r="K11" t="s">
        <v>88</v>
      </c>
      <c r="L11" t="str">
        <f>A34</f>
        <v>C2</v>
      </c>
      <c r="M11">
        <f>B34</f>
        <v>3288</v>
      </c>
      <c r="N11" s="8">
        <f t="shared" si="1"/>
        <v>-3.6463556819554287E-2</v>
      </c>
      <c r="O11">
        <f t="shared" si="2"/>
        <v>-1.4585422727821715</v>
      </c>
    </row>
    <row r="12" spans="1:98" x14ac:dyDescent="0.4">
      <c r="A12" t="s">
        <v>9</v>
      </c>
      <c r="B12">
        <v>5051</v>
      </c>
      <c r="G12">
        <f>'Plate 1'!G12</f>
        <v>1.875</v>
      </c>
      <c r="H12" t="str">
        <f>A45</f>
        <v>D1</v>
      </c>
      <c r="I12">
        <f>B45</f>
        <v>8048</v>
      </c>
      <c r="K12" t="s">
        <v>91</v>
      </c>
      <c r="L12" t="str">
        <f>A46</f>
        <v>D2</v>
      </c>
      <c r="M12">
        <f>B46</f>
        <v>3370</v>
      </c>
      <c r="N12" s="8">
        <f t="shared" si="1"/>
        <v>-8.7782636787815879E-3</v>
      </c>
      <c r="O12">
        <f t="shared" si="2"/>
        <v>-0.35113054715126352</v>
      </c>
    </row>
    <row r="13" spans="1:98" x14ac:dyDescent="0.4">
      <c r="A13" t="s">
        <v>17</v>
      </c>
      <c r="B13">
        <v>29826</v>
      </c>
      <c r="G13">
        <f>'Plate 1'!G13</f>
        <v>0.46875</v>
      </c>
      <c r="H13" t="str">
        <f>A57</f>
        <v>E1</v>
      </c>
      <c r="I13">
        <f>B57</f>
        <v>4535</v>
      </c>
      <c r="K13" t="s">
        <v>94</v>
      </c>
      <c r="L13" t="str">
        <f>A58</f>
        <v>E2</v>
      </c>
      <c r="M13">
        <f>B58</f>
        <v>3394</v>
      </c>
      <c r="N13" s="8">
        <f t="shared" si="1"/>
        <v>-6.7525105221396826E-4</v>
      </c>
      <c r="O13">
        <f t="shared" si="2"/>
        <v>-2.7010042088558731E-2</v>
      </c>
    </row>
    <row r="14" spans="1:98" x14ac:dyDescent="0.4">
      <c r="A14" t="s">
        <v>25</v>
      </c>
      <c r="B14">
        <v>42082</v>
      </c>
      <c r="G14">
        <f>'Plate 1'!G14</f>
        <v>0.1171875</v>
      </c>
      <c r="H14" t="str">
        <f>A69</f>
        <v>F1</v>
      </c>
      <c r="I14">
        <f>B69</f>
        <v>3688</v>
      </c>
      <c r="K14" t="s">
        <v>97</v>
      </c>
      <c r="L14" t="str">
        <f>A70</f>
        <v>F2</v>
      </c>
      <c r="M14">
        <f>B70</f>
        <v>3573</v>
      </c>
      <c r="N14" s="8">
        <f t="shared" si="1"/>
        <v>5.9759718120936188E-2</v>
      </c>
      <c r="O14">
        <f t="shared" si="2"/>
        <v>2.3903887248374476</v>
      </c>
    </row>
    <row r="15" spans="1:98" x14ac:dyDescent="0.4">
      <c r="A15" t="s">
        <v>34</v>
      </c>
      <c r="B15">
        <v>3329</v>
      </c>
      <c r="G15">
        <f>'Plate 1'!G15</f>
        <v>0</v>
      </c>
      <c r="H15" t="str">
        <f>A81</f>
        <v>G1</v>
      </c>
      <c r="I15">
        <f>B81</f>
        <v>3396</v>
      </c>
      <c r="K15" t="s">
        <v>100</v>
      </c>
      <c r="L15" t="str">
        <f>A82</f>
        <v>G2</v>
      </c>
      <c r="M15">
        <f>B82</f>
        <v>3946</v>
      </c>
      <c r="N15" s="8">
        <f t="shared" si="1"/>
        <v>0.18569403935884127</v>
      </c>
      <c r="O15">
        <f t="shared" si="2"/>
        <v>7.4277615743536511</v>
      </c>
    </row>
    <row r="16" spans="1:98" x14ac:dyDescent="0.4">
      <c r="A16" t="s">
        <v>41</v>
      </c>
      <c r="B16">
        <v>3385</v>
      </c>
      <c r="H16" t="s">
        <v>119</v>
      </c>
      <c r="I16">
        <f>SLOPE(I10:I15, G10:G15)</f>
        <v>2961.8613602193332</v>
      </c>
      <c r="K16" t="s">
        <v>103</v>
      </c>
      <c r="L16" t="str">
        <f>A94</f>
        <v>H2</v>
      </c>
      <c r="M16">
        <f>B94</f>
        <v>5121</v>
      </c>
      <c r="N16" s="8">
        <f t="shared" si="1"/>
        <v>0.58240403253454764</v>
      </c>
      <c r="O16">
        <f t="shared" si="2"/>
        <v>23.296161301381908</v>
      </c>
    </row>
    <row r="17" spans="1:15" x14ac:dyDescent="0.4">
      <c r="A17" t="s">
        <v>49</v>
      </c>
      <c r="B17">
        <v>3841</v>
      </c>
      <c r="K17" t="s">
        <v>104</v>
      </c>
      <c r="L17" t="str">
        <f>A95</f>
        <v>H3</v>
      </c>
      <c r="M17">
        <f>B95</f>
        <v>10068</v>
      </c>
      <c r="N17" s="8">
        <f t="shared" si="1"/>
        <v>2.2526375101857981</v>
      </c>
      <c r="O17">
        <f t="shared" si="2"/>
        <v>90.105500407431919</v>
      </c>
    </row>
    <row r="18" spans="1:15" x14ac:dyDescent="0.4">
      <c r="A18" t="s">
        <v>57</v>
      </c>
      <c r="B18">
        <v>3629</v>
      </c>
      <c r="K18" t="s">
        <v>101</v>
      </c>
      <c r="L18" t="str">
        <f>A83</f>
        <v>G3</v>
      </c>
      <c r="M18">
        <f>B83</f>
        <v>33375</v>
      </c>
      <c r="N18" s="8">
        <f t="shared" si="1"/>
        <v>10.121675647161277</v>
      </c>
      <c r="O18">
        <f t="shared" si="2"/>
        <v>404.86702588645107</v>
      </c>
    </row>
    <row r="19" spans="1:15" x14ac:dyDescent="0.4">
      <c r="A19" t="s">
        <v>65</v>
      </c>
      <c r="B19">
        <v>11057</v>
      </c>
      <c r="K19" t="s">
        <v>98</v>
      </c>
      <c r="L19" t="str">
        <f>A71</f>
        <v>F3</v>
      </c>
      <c r="M19">
        <f>B71</f>
        <v>44538</v>
      </c>
      <c r="N19" s="8">
        <f t="shared" si="1"/>
        <v>13.89058939509354</v>
      </c>
      <c r="O19">
        <f t="shared" si="2"/>
        <v>555.62357580374157</v>
      </c>
    </row>
    <row r="20" spans="1:15" x14ac:dyDescent="0.4">
      <c r="A20" t="s">
        <v>73</v>
      </c>
      <c r="B20">
        <v>8239</v>
      </c>
      <c r="K20" t="s">
        <v>95</v>
      </c>
      <c r="L20" t="str">
        <f>A59</f>
        <v>E3</v>
      </c>
      <c r="M20">
        <f>B59</f>
        <v>35303</v>
      </c>
      <c r="N20" s="8">
        <f t="shared" si="1"/>
        <v>10.772617661495543</v>
      </c>
      <c r="O20">
        <f t="shared" si="2"/>
        <v>430.90470645982174</v>
      </c>
    </row>
    <row r="21" spans="1:15" x14ac:dyDescent="0.4">
      <c r="A21" t="s">
        <v>85</v>
      </c>
      <c r="B21">
        <v>48091</v>
      </c>
      <c r="K21" t="s">
        <v>92</v>
      </c>
      <c r="L21" t="str">
        <f>A47</f>
        <v>D3</v>
      </c>
      <c r="M21">
        <f>B47</f>
        <v>22819</v>
      </c>
      <c r="N21" s="8">
        <f t="shared" si="1"/>
        <v>6.5577005935759525</v>
      </c>
      <c r="O21">
        <f t="shared" si="2"/>
        <v>262.30802374303812</v>
      </c>
    </row>
    <row r="22" spans="1:15" x14ac:dyDescent="0.4">
      <c r="A22" t="s">
        <v>86</v>
      </c>
      <c r="B22">
        <v>3304</v>
      </c>
      <c r="K22" t="s">
        <v>89</v>
      </c>
      <c r="L22" t="str">
        <f>A35</f>
        <v>C3</v>
      </c>
      <c r="M22">
        <f>B35</f>
        <v>12337</v>
      </c>
      <c r="N22" s="8">
        <f t="shared" si="1"/>
        <v>3.0187098289225451</v>
      </c>
      <c r="O22">
        <f t="shared" si="2"/>
        <v>120.74839315690181</v>
      </c>
    </row>
    <row r="23" spans="1:15" x14ac:dyDescent="0.4">
      <c r="A23" t="s">
        <v>87</v>
      </c>
      <c r="B23">
        <v>8427</v>
      </c>
      <c r="K23" t="s">
        <v>86</v>
      </c>
      <c r="L23" t="str">
        <f>A23</f>
        <v>B3</v>
      </c>
      <c r="M23">
        <f>B23</f>
        <v>8427</v>
      </c>
      <c r="N23" s="8">
        <f t="shared" si="1"/>
        <v>1.6985940218442372</v>
      </c>
      <c r="O23">
        <f t="shared" si="2"/>
        <v>67.943760873769492</v>
      </c>
    </row>
    <row r="24" spans="1:15" x14ac:dyDescent="0.4">
      <c r="A24" t="s">
        <v>10</v>
      </c>
      <c r="B24">
        <v>4155</v>
      </c>
      <c r="K24" t="s">
        <v>83</v>
      </c>
      <c r="L24" t="str">
        <f>A11</f>
        <v>A3</v>
      </c>
      <c r="M24">
        <f>B11</f>
        <v>6418</v>
      </c>
      <c r="N24" s="8">
        <f t="shared" si="1"/>
        <v>1.020304339895306</v>
      </c>
      <c r="O24">
        <f t="shared" si="2"/>
        <v>40.81217359581224</v>
      </c>
    </row>
    <row r="25" spans="1:15" x14ac:dyDescent="0.4">
      <c r="A25" t="s">
        <v>18</v>
      </c>
      <c r="B25">
        <v>9844</v>
      </c>
      <c r="K25" t="s">
        <v>84</v>
      </c>
      <c r="L25" t="str">
        <f>A12</f>
        <v>A4</v>
      </c>
      <c r="M25">
        <f>B12</f>
        <v>5051</v>
      </c>
      <c r="N25" s="8">
        <f t="shared" si="1"/>
        <v>0.55877024570705869</v>
      </c>
      <c r="O25">
        <f t="shared" si="2"/>
        <v>22.350809828282348</v>
      </c>
    </row>
    <row r="26" spans="1:15" x14ac:dyDescent="0.4">
      <c r="A26" t="s">
        <v>26</v>
      </c>
      <c r="B26">
        <v>40548</v>
      </c>
      <c r="K26" t="s">
        <v>87</v>
      </c>
      <c r="L26" t="str">
        <f>A24</f>
        <v>B4</v>
      </c>
      <c r="M26">
        <f>B24</f>
        <v>4155</v>
      </c>
      <c r="N26" s="8">
        <f t="shared" si="1"/>
        <v>0.25625777431520097</v>
      </c>
      <c r="O26">
        <f t="shared" si="2"/>
        <v>10.250310972608039</v>
      </c>
    </row>
    <row r="27" spans="1:15" x14ac:dyDescent="0.4">
      <c r="A27" t="s">
        <v>35</v>
      </c>
      <c r="B27">
        <v>3307</v>
      </c>
      <c r="K27" t="s">
        <v>90</v>
      </c>
      <c r="L27" t="str">
        <f>A36</f>
        <v>C4</v>
      </c>
      <c r="M27">
        <f>B36</f>
        <v>3941</v>
      </c>
      <c r="N27" s="8">
        <f t="shared" si="1"/>
        <v>0.18400591172830635</v>
      </c>
      <c r="O27">
        <f t="shared" si="2"/>
        <v>7.3602364691322544</v>
      </c>
    </row>
    <row r="28" spans="1:15" x14ac:dyDescent="0.4">
      <c r="A28" t="s">
        <v>42</v>
      </c>
      <c r="B28">
        <v>3577</v>
      </c>
      <c r="K28" t="s">
        <v>93</v>
      </c>
      <c r="L28" t="str">
        <f>A48</f>
        <v>D4</v>
      </c>
      <c r="M28">
        <f>B48</f>
        <v>3719</v>
      </c>
      <c r="N28" s="8">
        <f t="shared" si="1"/>
        <v>0.10905304493255587</v>
      </c>
      <c r="O28">
        <f t="shared" si="2"/>
        <v>4.362121797302235</v>
      </c>
    </row>
    <row r="29" spans="1:15" x14ac:dyDescent="0.4">
      <c r="A29" t="s">
        <v>50</v>
      </c>
      <c r="B29">
        <v>4136</v>
      </c>
      <c r="K29" t="s">
        <v>96</v>
      </c>
      <c r="L29" t="str">
        <f>A60</f>
        <v>E4</v>
      </c>
      <c r="M29">
        <f>B60</f>
        <v>3544</v>
      </c>
      <c r="N29" s="8">
        <f t="shared" si="1"/>
        <v>4.9968577863833651E-2</v>
      </c>
      <c r="O29">
        <f t="shared" si="2"/>
        <v>1.9987431145533461</v>
      </c>
    </row>
    <row r="30" spans="1:15" x14ac:dyDescent="0.4">
      <c r="A30" t="s">
        <v>58</v>
      </c>
      <c r="B30">
        <v>3426</v>
      </c>
      <c r="K30" t="s">
        <v>99</v>
      </c>
      <c r="L30" t="str">
        <f>A72</f>
        <v>F4</v>
      </c>
      <c r="M30">
        <f>B72</f>
        <v>3421</v>
      </c>
      <c r="N30" s="8">
        <f t="shared" si="1"/>
        <v>8.4406381526746024E-3</v>
      </c>
      <c r="O30">
        <f t="shared" si="2"/>
        <v>0.3376255261069841</v>
      </c>
    </row>
    <row r="31" spans="1:15" x14ac:dyDescent="0.4">
      <c r="A31" t="s">
        <v>66</v>
      </c>
      <c r="B31">
        <v>18414</v>
      </c>
      <c r="K31" t="s">
        <v>102</v>
      </c>
      <c r="L31" t="str">
        <f>A84</f>
        <v>G4</v>
      </c>
      <c r="M31">
        <f>B84</f>
        <v>3272</v>
      </c>
      <c r="N31" s="8">
        <f t="shared" si="1"/>
        <v>-4.1865565237266034E-2</v>
      </c>
      <c r="O31">
        <f t="shared" si="2"/>
        <v>-1.6746226094906413</v>
      </c>
    </row>
    <row r="32" spans="1:15" x14ac:dyDescent="0.4">
      <c r="A32" t="s">
        <v>74</v>
      </c>
      <c r="B32">
        <v>6117</v>
      </c>
      <c r="K32" t="s">
        <v>105</v>
      </c>
      <c r="L32" t="str">
        <f>A96</f>
        <v>H4</v>
      </c>
      <c r="M32">
        <f>B96</f>
        <v>3301</v>
      </c>
      <c r="N32" s="8">
        <f t="shared" si="1"/>
        <v>-3.2074424980163489E-2</v>
      </c>
      <c r="O32">
        <f t="shared" si="2"/>
        <v>-1.2829769992065396</v>
      </c>
    </row>
    <row r="33" spans="1:15" x14ac:dyDescent="0.4">
      <c r="A33" t="s">
        <v>88</v>
      </c>
      <c r="B33">
        <v>23784</v>
      </c>
      <c r="K33" t="s">
        <v>16</v>
      </c>
      <c r="L33" t="str">
        <f>A97</f>
        <v>H5</v>
      </c>
      <c r="M33">
        <f>B97</f>
        <v>3288</v>
      </c>
      <c r="N33" s="8">
        <f t="shared" si="1"/>
        <v>-3.6463556819554287E-2</v>
      </c>
      <c r="O33">
        <f t="shared" si="2"/>
        <v>-1.4585422727821715</v>
      </c>
    </row>
    <row r="34" spans="1:15" x14ac:dyDescent="0.4">
      <c r="A34" t="s">
        <v>89</v>
      </c>
      <c r="B34">
        <v>3288</v>
      </c>
      <c r="K34" t="s">
        <v>15</v>
      </c>
      <c r="L34" t="str">
        <f>A85</f>
        <v>G5</v>
      </c>
      <c r="M34">
        <f>B85</f>
        <v>3315</v>
      </c>
      <c r="N34" s="8">
        <f t="shared" si="1"/>
        <v>-2.7347667614665713E-2</v>
      </c>
      <c r="O34">
        <f t="shared" si="2"/>
        <v>-1.0939067045866286</v>
      </c>
    </row>
    <row r="35" spans="1:15" x14ac:dyDescent="0.4">
      <c r="A35" t="s">
        <v>90</v>
      </c>
      <c r="B35">
        <v>12337</v>
      </c>
      <c r="K35" t="s">
        <v>14</v>
      </c>
      <c r="L35" t="str">
        <f>A73</f>
        <v>F5</v>
      </c>
      <c r="M35">
        <f>B73</f>
        <v>3370</v>
      </c>
      <c r="N35" s="8">
        <f t="shared" si="1"/>
        <v>-8.7782636787815879E-3</v>
      </c>
      <c r="O35">
        <f t="shared" si="2"/>
        <v>-0.35113054715126352</v>
      </c>
    </row>
    <row r="36" spans="1:15" x14ac:dyDescent="0.4">
      <c r="A36" t="s">
        <v>11</v>
      </c>
      <c r="B36">
        <v>3941</v>
      </c>
      <c r="K36" t="s">
        <v>13</v>
      </c>
      <c r="L36" t="str">
        <f>A61</f>
        <v>E5</v>
      </c>
      <c r="M36">
        <f>B61</f>
        <v>3566</v>
      </c>
      <c r="N36" s="8">
        <f t="shared" si="1"/>
        <v>5.7396339438187303E-2</v>
      </c>
      <c r="O36">
        <f t="shared" si="2"/>
        <v>2.2958535775274922</v>
      </c>
    </row>
    <row r="37" spans="1:15" x14ac:dyDescent="0.4">
      <c r="A37" t="s">
        <v>19</v>
      </c>
      <c r="B37">
        <v>4772</v>
      </c>
      <c r="K37" t="s">
        <v>12</v>
      </c>
      <c r="L37" t="str">
        <f>A49</f>
        <v>D5</v>
      </c>
      <c r="M37">
        <f>B49</f>
        <v>3882</v>
      </c>
      <c r="N37" s="8">
        <f t="shared" si="1"/>
        <v>0.16408600568799428</v>
      </c>
      <c r="O37">
        <f t="shared" si="2"/>
        <v>6.563440227519771</v>
      </c>
    </row>
    <row r="38" spans="1:15" x14ac:dyDescent="0.4">
      <c r="A38" t="s">
        <v>27</v>
      </c>
      <c r="B38">
        <v>25235</v>
      </c>
      <c r="K38" t="s">
        <v>11</v>
      </c>
      <c r="L38" t="str">
        <f>A37</f>
        <v>C5</v>
      </c>
      <c r="M38">
        <f>B37</f>
        <v>4772</v>
      </c>
      <c r="N38" s="8">
        <f t="shared" si="1"/>
        <v>0.46457272392321014</v>
      </c>
      <c r="O38">
        <f t="shared" si="2"/>
        <v>18.582908956928406</v>
      </c>
    </row>
    <row r="39" spans="1:15" x14ac:dyDescent="0.4">
      <c r="A39" t="s">
        <v>36</v>
      </c>
      <c r="B39">
        <v>3309</v>
      </c>
      <c r="K39" t="s">
        <v>10</v>
      </c>
      <c r="L39" t="str">
        <f>A25</f>
        <v>B5</v>
      </c>
      <c r="M39">
        <f>B25</f>
        <v>9844</v>
      </c>
      <c r="N39" s="8">
        <f t="shared" si="1"/>
        <v>2.1770093923378337</v>
      </c>
      <c r="O39">
        <f t="shared" si="2"/>
        <v>87.080375693513346</v>
      </c>
    </row>
    <row r="40" spans="1:15" x14ac:dyDescent="0.4">
      <c r="A40" t="s">
        <v>43</v>
      </c>
      <c r="B40">
        <v>3888</v>
      </c>
      <c r="K40" t="s">
        <v>9</v>
      </c>
      <c r="L40" t="str">
        <f>A13</f>
        <v>A5</v>
      </c>
      <c r="M40">
        <f>B13</f>
        <v>29826</v>
      </c>
      <c r="N40" s="8">
        <f t="shared" si="1"/>
        <v>8.9234426550075909</v>
      </c>
      <c r="O40">
        <f t="shared" si="2"/>
        <v>356.93770620030364</v>
      </c>
    </row>
    <row r="41" spans="1:15" x14ac:dyDescent="0.4">
      <c r="A41" t="s">
        <v>51</v>
      </c>
      <c r="B41">
        <v>4082</v>
      </c>
      <c r="K41" t="s">
        <v>17</v>
      </c>
      <c r="L41" t="str">
        <f>A14</f>
        <v>A6</v>
      </c>
      <c r="M41">
        <f>B14</f>
        <v>42082</v>
      </c>
      <c r="N41" s="8">
        <f t="shared" si="1"/>
        <v>13.061381102974789</v>
      </c>
      <c r="O41">
        <f t="shared" si="2"/>
        <v>522.45524411899157</v>
      </c>
    </row>
    <row r="42" spans="1:15" x14ac:dyDescent="0.4">
      <c r="A42" t="s">
        <v>59</v>
      </c>
      <c r="B42">
        <v>3317</v>
      </c>
      <c r="K42" t="s">
        <v>18</v>
      </c>
      <c r="L42" t="str">
        <f>A26</f>
        <v>B6</v>
      </c>
      <c r="M42">
        <f>B26</f>
        <v>40548</v>
      </c>
      <c r="N42" s="8">
        <f t="shared" si="1"/>
        <v>12.543463545926674</v>
      </c>
      <c r="O42">
        <f t="shared" si="2"/>
        <v>501.73854183706692</v>
      </c>
    </row>
    <row r="43" spans="1:15" x14ac:dyDescent="0.4">
      <c r="A43" t="s">
        <v>67</v>
      </c>
      <c r="B43">
        <v>27400</v>
      </c>
      <c r="K43" t="s">
        <v>19</v>
      </c>
      <c r="L43" t="str">
        <f>A38</f>
        <v>C6</v>
      </c>
      <c r="M43">
        <f>B38</f>
        <v>25235</v>
      </c>
      <c r="N43" s="8">
        <f t="shared" si="1"/>
        <v>7.3734038646504265</v>
      </c>
      <c r="O43">
        <f t="shared" si="2"/>
        <v>294.93615458601704</v>
      </c>
    </row>
    <row r="44" spans="1:15" x14ac:dyDescent="0.4">
      <c r="A44" t="s">
        <v>75</v>
      </c>
      <c r="B44">
        <v>4960</v>
      </c>
      <c r="K44" t="s">
        <v>20</v>
      </c>
      <c r="L44" t="str">
        <f>A50</f>
        <v>D6</v>
      </c>
      <c r="M44">
        <f>B50</f>
        <v>12092</v>
      </c>
      <c r="N44" s="8">
        <f t="shared" si="1"/>
        <v>2.9359915750263341</v>
      </c>
      <c r="O44">
        <f t="shared" si="2"/>
        <v>117.43966300105336</v>
      </c>
    </row>
    <row r="45" spans="1:15" x14ac:dyDescent="0.4">
      <c r="A45" t="s">
        <v>91</v>
      </c>
      <c r="B45">
        <v>8048</v>
      </c>
      <c r="K45" t="s">
        <v>21</v>
      </c>
      <c r="L45" t="str">
        <f>A62</f>
        <v>E6</v>
      </c>
      <c r="M45">
        <f>B62</f>
        <v>7405</v>
      </c>
      <c r="N45" s="8">
        <f t="shared" si="1"/>
        <v>1.3535407341628993</v>
      </c>
      <c r="O45">
        <f t="shared" si="2"/>
        <v>54.141629366515971</v>
      </c>
    </row>
    <row r="46" spans="1:15" x14ac:dyDescent="0.4">
      <c r="A46" t="s">
        <v>92</v>
      </c>
      <c r="B46">
        <v>3370</v>
      </c>
      <c r="K46" t="s">
        <v>22</v>
      </c>
      <c r="L46" t="str">
        <f>A74</f>
        <v>F6</v>
      </c>
      <c r="M46">
        <f>B74</f>
        <v>5641</v>
      </c>
      <c r="N46" s="8">
        <f t="shared" si="1"/>
        <v>0.75796930611017943</v>
      </c>
      <c r="O46">
        <f t="shared" si="2"/>
        <v>30.318772244407178</v>
      </c>
    </row>
    <row r="47" spans="1:15" x14ac:dyDescent="0.4">
      <c r="A47" t="s">
        <v>93</v>
      </c>
      <c r="B47">
        <v>22819</v>
      </c>
      <c r="K47" t="s">
        <v>23</v>
      </c>
      <c r="L47" t="str">
        <f>A86</f>
        <v>G6</v>
      </c>
      <c r="M47">
        <f>B86</f>
        <v>4636</v>
      </c>
      <c r="N47" s="8">
        <f t="shared" si="1"/>
        <v>0.41865565237266034</v>
      </c>
      <c r="O47">
        <f t="shared" si="2"/>
        <v>16.746226094906412</v>
      </c>
    </row>
    <row r="48" spans="1:15" x14ac:dyDescent="0.4">
      <c r="A48" t="s">
        <v>12</v>
      </c>
      <c r="B48">
        <v>3719</v>
      </c>
      <c r="K48" t="s">
        <v>24</v>
      </c>
      <c r="L48" t="str">
        <f>A98</f>
        <v>H6</v>
      </c>
      <c r="M48">
        <f>B98</f>
        <v>4025</v>
      </c>
      <c r="N48" s="8">
        <f t="shared" si="1"/>
        <v>0.21236645592129302</v>
      </c>
      <c r="O48">
        <f t="shared" si="2"/>
        <v>8.4946582368517216</v>
      </c>
    </row>
    <row r="49" spans="1:15" x14ac:dyDescent="0.4">
      <c r="A49" t="s">
        <v>20</v>
      </c>
      <c r="B49">
        <v>3882</v>
      </c>
      <c r="K49" t="s">
        <v>33</v>
      </c>
      <c r="L49" t="str">
        <f>A99</f>
        <v>H7</v>
      </c>
      <c r="M49">
        <f>B99</f>
        <v>3972</v>
      </c>
      <c r="N49" s="8">
        <f t="shared" si="1"/>
        <v>0.19447230303762286</v>
      </c>
      <c r="O49">
        <f t="shared" si="2"/>
        <v>7.7788921215049145</v>
      </c>
    </row>
    <row r="50" spans="1:15" x14ac:dyDescent="0.4">
      <c r="A50" t="s">
        <v>28</v>
      </c>
      <c r="B50">
        <v>12092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0.15969687384860348</v>
      </c>
      <c r="O50">
        <f t="shared" si="2"/>
        <v>6.3878749539441397</v>
      </c>
    </row>
    <row r="51" spans="1:15" x14ac:dyDescent="0.4">
      <c r="A51" t="s">
        <v>37</v>
      </c>
      <c r="B51">
        <v>3292</v>
      </c>
      <c r="K51" t="s">
        <v>32</v>
      </c>
      <c r="L51" t="str">
        <f>A75</f>
        <v>F7</v>
      </c>
      <c r="M51">
        <f>B75</f>
        <v>3574</v>
      </c>
      <c r="N51" s="8">
        <f t="shared" si="1"/>
        <v>6.0097343647043173E-2</v>
      </c>
      <c r="O51">
        <f t="shared" si="2"/>
        <v>2.4038937458817271</v>
      </c>
    </row>
    <row r="52" spans="1:15" x14ac:dyDescent="0.4">
      <c r="A52" t="s">
        <v>44</v>
      </c>
      <c r="B52">
        <v>4944</v>
      </c>
      <c r="K52" t="s">
        <v>29</v>
      </c>
      <c r="L52" t="str">
        <f>A63</f>
        <v>E7</v>
      </c>
      <c r="M52">
        <f>B63</f>
        <v>3442</v>
      </c>
      <c r="N52" s="8">
        <f t="shared" si="1"/>
        <v>1.553077420092127E-2</v>
      </c>
      <c r="O52">
        <f t="shared" si="2"/>
        <v>0.62123096803685085</v>
      </c>
    </row>
    <row r="53" spans="1:15" x14ac:dyDescent="0.4">
      <c r="A53" t="s">
        <v>52</v>
      </c>
      <c r="B53">
        <v>4730</v>
      </c>
      <c r="K53" t="s">
        <v>28</v>
      </c>
      <c r="L53" t="str">
        <f>A51</f>
        <v>D7</v>
      </c>
      <c r="M53">
        <f>B51</f>
        <v>3292</v>
      </c>
      <c r="N53" s="8">
        <f t="shared" si="1"/>
        <v>-3.5113054715126352E-2</v>
      </c>
      <c r="O53">
        <f t="shared" si="2"/>
        <v>-1.4045221886050541</v>
      </c>
    </row>
    <row r="54" spans="1:15" x14ac:dyDescent="0.4">
      <c r="A54" t="s">
        <v>60</v>
      </c>
      <c r="B54">
        <v>3267</v>
      </c>
      <c r="K54" t="s">
        <v>27</v>
      </c>
      <c r="L54" t="str">
        <f>A39</f>
        <v>C7</v>
      </c>
      <c r="M54">
        <f>B39</f>
        <v>3309</v>
      </c>
      <c r="N54" s="8">
        <f t="shared" si="1"/>
        <v>-2.9373420771307619E-2</v>
      </c>
      <c r="O54">
        <f t="shared" si="2"/>
        <v>-1.1749368308523047</v>
      </c>
    </row>
    <row r="55" spans="1:15" x14ac:dyDescent="0.4">
      <c r="A55" t="s">
        <v>68</v>
      </c>
      <c r="B55">
        <v>46066</v>
      </c>
      <c r="K55" t="s">
        <v>26</v>
      </c>
      <c r="L55" t="str">
        <f>A27</f>
        <v>B7</v>
      </c>
      <c r="M55">
        <f>B27</f>
        <v>3307</v>
      </c>
      <c r="N55" s="8">
        <f t="shared" si="1"/>
        <v>-3.0048671823521587E-2</v>
      </c>
      <c r="O55">
        <f t="shared" si="2"/>
        <v>-1.2019468729408636</v>
      </c>
    </row>
    <row r="56" spans="1:15" x14ac:dyDescent="0.4">
      <c r="A56" t="s">
        <v>76</v>
      </c>
      <c r="B56">
        <v>4326</v>
      </c>
      <c r="K56" t="s">
        <v>25</v>
      </c>
      <c r="L56" t="str">
        <f>A15</f>
        <v>A7</v>
      </c>
      <c r="M56">
        <f>B15</f>
        <v>3329</v>
      </c>
      <c r="N56" s="8">
        <f t="shared" si="1"/>
        <v>-2.2620910249167937E-2</v>
      </c>
      <c r="O56">
        <f t="shared" si="2"/>
        <v>-0.90483640996671744</v>
      </c>
    </row>
    <row r="57" spans="1:15" x14ac:dyDescent="0.4">
      <c r="A57" t="s">
        <v>94</v>
      </c>
      <c r="B57">
        <v>4535</v>
      </c>
      <c r="K57" t="s">
        <v>34</v>
      </c>
      <c r="L57" t="str">
        <f>A16</f>
        <v>A8</v>
      </c>
      <c r="M57">
        <f>B16</f>
        <v>3385</v>
      </c>
      <c r="N57" s="8">
        <f t="shared" si="1"/>
        <v>-3.7138807871768256E-3</v>
      </c>
      <c r="O57">
        <f t="shared" si="2"/>
        <v>-0.14855523148707303</v>
      </c>
    </row>
    <row r="58" spans="1:15" x14ac:dyDescent="0.4">
      <c r="A58" t="s">
        <v>95</v>
      </c>
      <c r="B58">
        <v>3394</v>
      </c>
      <c r="K58" t="s">
        <v>35</v>
      </c>
      <c r="L58" t="str">
        <f>A28</f>
        <v>B8</v>
      </c>
      <c r="M58">
        <f>B28</f>
        <v>3577</v>
      </c>
      <c r="N58" s="8">
        <f t="shared" si="1"/>
        <v>6.111022022536413E-2</v>
      </c>
      <c r="O58">
        <f t="shared" si="2"/>
        <v>2.4444088090145653</v>
      </c>
    </row>
    <row r="59" spans="1:15" x14ac:dyDescent="0.4">
      <c r="A59" t="s">
        <v>96</v>
      </c>
      <c r="B59">
        <v>35303</v>
      </c>
      <c r="K59" t="s">
        <v>36</v>
      </c>
      <c r="L59" t="str">
        <f>A40</f>
        <v>C8</v>
      </c>
      <c r="M59">
        <f>B40</f>
        <v>3888</v>
      </c>
      <c r="N59" s="8">
        <f t="shared" si="1"/>
        <v>0.16611175884463619</v>
      </c>
      <c r="O59">
        <f t="shared" si="2"/>
        <v>6.6444703537854473</v>
      </c>
    </row>
    <row r="60" spans="1:15" x14ac:dyDescent="0.4">
      <c r="A60" t="s">
        <v>13</v>
      </c>
      <c r="B60">
        <v>3544</v>
      </c>
      <c r="K60" t="s">
        <v>37</v>
      </c>
      <c r="L60" t="str">
        <f>A52</f>
        <v>D8</v>
      </c>
      <c r="M60">
        <f>B52</f>
        <v>4944</v>
      </c>
      <c r="N60" s="8">
        <f t="shared" si="1"/>
        <v>0.52264431441361148</v>
      </c>
      <c r="O60">
        <f t="shared" si="2"/>
        <v>20.905772576544457</v>
      </c>
    </row>
    <row r="61" spans="1:15" x14ac:dyDescent="0.4">
      <c r="A61" t="s">
        <v>21</v>
      </c>
      <c r="B61">
        <v>3566</v>
      </c>
      <c r="K61" t="s">
        <v>38</v>
      </c>
      <c r="L61" t="str">
        <f>A64</f>
        <v>E8</v>
      </c>
      <c r="M61">
        <f>B64</f>
        <v>11244</v>
      </c>
      <c r="N61" s="8">
        <f t="shared" si="1"/>
        <v>2.6496851288876115</v>
      </c>
      <c r="O61">
        <f t="shared" si="2"/>
        <v>105.98740515550446</v>
      </c>
    </row>
    <row r="62" spans="1:15" x14ac:dyDescent="0.4">
      <c r="A62" t="s">
        <v>29</v>
      </c>
      <c r="B62">
        <v>7405</v>
      </c>
      <c r="K62" t="s">
        <v>30</v>
      </c>
      <c r="L62" t="str">
        <f>A76</f>
        <v>F8</v>
      </c>
      <c r="M62">
        <f>B76</f>
        <v>32721</v>
      </c>
      <c r="N62" s="8">
        <f t="shared" si="1"/>
        <v>9.9008685530873102</v>
      </c>
      <c r="O62">
        <f t="shared" si="2"/>
        <v>396.03474212349238</v>
      </c>
    </row>
    <row r="63" spans="1:15" x14ac:dyDescent="0.4">
      <c r="A63" t="s">
        <v>38</v>
      </c>
      <c r="B63">
        <v>3442</v>
      </c>
      <c r="K63" t="s">
        <v>39</v>
      </c>
      <c r="L63" t="str">
        <f>A88</f>
        <v>G8</v>
      </c>
      <c r="M63">
        <f>B88</f>
        <v>36632</v>
      </c>
      <c r="N63" s="8">
        <f t="shared" si="1"/>
        <v>11.221321985691725</v>
      </c>
      <c r="O63">
        <f t="shared" si="2"/>
        <v>448.852879427669</v>
      </c>
    </row>
    <row r="64" spans="1:15" x14ac:dyDescent="0.4">
      <c r="A64" t="s">
        <v>45</v>
      </c>
      <c r="B64">
        <v>11244</v>
      </c>
      <c r="K64" t="s">
        <v>40</v>
      </c>
      <c r="L64" t="str">
        <f>A100</f>
        <v>H8</v>
      </c>
      <c r="M64">
        <f>B100</f>
        <v>37295</v>
      </c>
      <c r="N64" s="8">
        <f t="shared" si="1"/>
        <v>11.445167709500655</v>
      </c>
      <c r="O64">
        <f t="shared" si="2"/>
        <v>457.80670838002618</v>
      </c>
    </row>
    <row r="65" spans="1:15" x14ac:dyDescent="0.4">
      <c r="A65" t="s">
        <v>53</v>
      </c>
      <c r="B65">
        <v>6164</v>
      </c>
      <c r="K65" t="s">
        <v>48</v>
      </c>
      <c r="L65" t="str">
        <f>A101</f>
        <v>H9</v>
      </c>
      <c r="M65">
        <f>B101</f>
        <v>21204</v>
      </c>
      <c r="N65" s="8">
        <f t="shared" si="1"/>
        <v>6.0124353689131738</v>
      </c>
      <c r="O65">
        <f t="shared" si="2"/>
        <v>240.49741475652695</v>
      </c>
    </row>
    <row r="66" spans="1:15" x14ac:dyDescent="0.4">
      <c r="A66" t="s">
        <v>61</v>
      </c>
      <c r="B66">
        <v>3311</v>
      </c>
      <c r="K66" t="s">
        <v>47</v>
      </c>
      <c r="L66" t="str">
        <f>A89</f>
        <v>G9</v>
      </c>
      <c r="M66">
        <f>B89</f>
        <v>11166</v>
      </c>
      <c r="N66" s="8">
        <f t="shared" si="1"/>
        <v>2.6233503378512668</v>
      </c>
      <c r="O66">
        <f t="shared" si="2"/>
        <v>104.93401351405068</v>
      </c>
    </row>
    <row r="67" spans="1:15" x14ac:dyDescent="0.4">
      <c r="A67" t="s">
        <v>69</v>
      </c>
      <c r="B67">
        <v>31951</v>
      </c>
      <c r="K67" t="s">
        <v>46</v>
      </c>
      <c r="L67" t="str">
        <f>A77</f>
        <v>F9</v>
      </c>
      <c r="M67">
        <f>B77</f>
        <v>7742</v>
      </c>
      <c r="N67" s="8">
        <f t="shared" si="1"/>
        <v>1.467320536460953</v>
      </c>
      <c r="O67">
        <f t="shared" si="2"/>
        <v>58.692821458438118</v>
      </c>
    </row>
    <row r="68" spans="1:15" x14ac:dyDescent="0.4">
      <c r="A68" t="s">
        <v>77</v>
      </c>
      <c r="B68">
        <v>4252</v>
      </c>
      <c r="K68" t="s">
        <v>45</v>
      </c>
      <c r="L68" t="str">
        <f>A65</f>
        <v>E9</v>
      </c>
      <c r="M68">
        <f>B65</f>
        <v>6164</v>
      </c>
      <c r="N68" s="8">
        <f t="shared" si="1"/>
        <v>0.93454745626413205</v>
      </c>
      <c r="O68">
        <f t="shared" si="2"/>
        <v>37.381898250565285</v>
      </c>
    </row>
    <row r="69" spans="1:15" x14ac:dyDescent="0.4">
      <c r="A69" t="s">
        <v>97</v>
      </c>
      <c r="B69">
        <v>3688</v>
      </c>
      <c r="K69" t="s">
        <v>44</v>
      </c>
      <c r="L69" t="str">
        <f>A53</f>
        <v>D9</v>
      </c>
      <c r="M69">
        <f>B53</f>
        <v>4730</v>
      </c>
      <c r="N69" s="8">
        <f t="shared" si="1"/>
        <v>0.45039245182671683</v>
      </c>
      <c r="O69">
        <f t="shared" si="2"/>
        <v>18.015698073068673</v>
      </c>
    </row>
    <row r="70" spans="1:15" x14ac:dyDescent="0.4">
      <c r="A70" t="s">
        <v>98</v>
      </c>
      <c r="B70">
        <v>3573</v>
      </c>
      <c r="K70" t="s">
        <v>43</v>
      </c>
      <c r="L70" t="str">
        <f>A41</f>
        <v>C9</v>
      </c>
      <c r="M70">
        <f>B41</f>
        <v>4082</v>
      </c>
      <c r="N70" s="8">
        <f t="shared" si="1"/>
        <v>0.23161111090939113</v>
      </c>
      <c r="O70">
        <f t="shared" si="2"/>
        <v>9.2644444363756442</v>
      </c>
    </row>
    <row r="71" spans="1:15" x14ac:dyDescent="0.4">
      <c r="A71" t="s">
        <v>99</v>
      </c>
      <c r="B71">
        <v>44538</v>
      </c>
      <c r="K71" t="s">
        <v>42</v>
      </c>
      <c r="L71" t="str">
        <f>A29</f>
        <v>B9</v>
      </c>
      <c r="M71">
        <f>B29</f>
        <v>4136</v>
      </c>
      <c r="N71" s="8">
        <f t="shared" si="1"/>
        <v>0.24984288931916826</v>
      </c>
      <c r="O71">
        <f t="shared" si="2"/>
        <v>9.9937155727667299</v>
      </c>
    </row>
    <row r="72" spans="1:15" x14ac:dyDescent="0.4">
      <c r="A72" t="s">
        <v>14</v>
      </c>
      <c r="B72">
        <v>3421</v>
      </c>
      <c r="K72" t="s">
        <v>41</v>
      </c>
      <c r="L72" t="str">
        <f>A17</f>
        <v>A9</v>
      </c>
      <c r="M72">
        <f>B17</f>
        <v>3841</v>
      </c>
      <c r="N72" s="8">
        <f t="shared" si="1"/>
        <v>0.15024335911760794</v>
      </c>
      <c r="O72">
        <f t="shared" si="2"/>
        <v>6.0097343647043182</v>
      </c>
    </row>
    <row r="73" spans="1:15" x14ac:dyDescent="0.4">
      <c r="A73" t="s">
        <v>22</v>
      </c>
      <c r="B73">
        <v>3370</v>
      </c>
      <c r="K73" t="s">
        <v>49</v>
      </c>
      <c r="L73" t="str">
        <f>A18</f>
        <v>A10</v>
      </c>
      <c r="M73">
        <f>B18</f>
        <v>3629</v>
      </c>
      <c r="N73" s="8">
        <f t="shared" si="1"/>
        <v>7.8666747582927299E-2</v>
      </c>
      <c r="O73">
        <f t="shared" si="2"/>
        <v>3.146669903317092</v>
      </c>
    </row>
    <row r="74" spans="1:15" x14ac:dyDescent="0.4">
      <c r="A74" t="s">
        <v>32</v>
      </c>
      <c r="B74">
        <v>5641</v>
      </c>
      <c r="K74" t="s">
        <v>50</v>
      </c>
      <c r="L74" t="str">
        <f>A30</f>
        <v>B10</v>
      </c>
      <c r="M74">
        <f>B30</f>
        <v>3426</v>
      </c>
      <c r="N74" s="8">
        <f t="shared" ref="N74:N96" si="3">(M74-I$15)/I$16</f>
        <v>1.0128765783209525E-2</v>
      </c>
      <c r="O74">
        <f t="shared" ref="O74:O96" si="4">N74*40</f>
        <v>0.40515063132838097</v>
      </c>
    </row>
    <row r="75" spans="1:15" x14ac:dyDescent="0.4">
      <c r="A75" t="s">
        <v>30</v>
      </c>
      <c r="B75">
        <v>3574</v>
      </c>
      <c r="K75" t="s">
        <v>51</v>
      </c>
      <c r="L75" t="str">
        <f>A42</f>
        <v>C10</v>
      </c>
      <c r="M75">
        <f>B42</f>
        <v>3317</v>
      </c>
      <c r="N75" s="8">
        <f t="shared" si="3"/>
        <v>-2.6672416562451746E-2</v>
      </c>
      <c r="O75">
        <f t="shared" si="4"/>
        <v>-1.0668966624980698</v>
      </c>
    </row>
    <row r="76" spans="1:15" x14ac:dyDescent="0.4">
      <c r="A76" t="s">
        <v>46</v>
      </c>
      <c r="B76">
        <v>32721</v>
      </c>
      <c r="K76" t="s">
        <v>52</v>
      </c>
      <c r="L76" t="str">
        <f>A54</f>
        <v>D10</v>
      </c>
      <c r="M76">
        <f>B54</f>
        <v>3267</v>
      </c>
      <c r="N76" s="8">
        <f t="shared" si="3"/>
        <v>-4.3553692867800954E-2</v>
      </c>
      <c r="O76">
        <f t="shared" si="4"/>
        <v>-1.7421477147120381</v>
      </c>
    </row>
    <row r="77" spans="1:15" x14ac:dyDescent="0.4">
      <c r="A77" t="s">
        <v>54</v>
      </c>
      <c r="B77">
        <v>7742</v>
      </c>
      <c r="K77" t="s">
        <v>53</v>
      </c>
      <c r="L77" t="str">
        <f>A66</f>
        <v>E10</v>
      </c>
      <c r="M77">
        <f>B66</f>
        <v>3311</v>
      </c>
      <c r="N77" s="8">
        <f t="shared" si="3"/>
        <v>-2.8698169719093652E-2</v>
      </c>
      <c r="O77">
        <f t="shared" si="4"/>
        <v>-1.1479267887637461</v>
      </c>
    </row>
    <row r="78" spans="1:15" x14ac:dyDescent="0.4">
      <c r="A78" t="s">
        <v>62</v>
      </c>
      <c r="B78">
        <v>3326</v>
      </c>
      <c r="K78" t="s">
        <v>54</v>
      </c>
      <c r="L78" t="str">
        <f>A78</f>
        <v>F10</v>
      </c>
      <c r="M78">
        <f>B78</f>
        <v>3326</v>
      </c>
      <c r="N78" s="8">
        <f t="shared" si="3"/>
        <v>-2.363378682748889E-2</v>
      </c>
      <c r="O78">
        <f t="shared" si="4"/>
        <v>-0.94535147309955558</v>
      </c>
    </row>
    <row r="79" spans="1:15" x14ac:dyDescent="0.4">
      <c r="A79" t="s">
        <v>70</v>
      </c>
      <c r="B79">
        <v>12791</v>
      </c>
      <c r="K79" t="s">
        <v>55</v>
      </c>
      <c r="L79" t="str">
        <f>A90</f>
        <v>G10</v>
      </c>
      <c r="M79">
        <f>B90</f>
        <v>3499</v>
      </c>
      <c r="N79" s="8">
        <f t="shared" si="3"/>
        <v>3.4775429189019366E-2</v>
      </c>
      <c r="O79">
        <f t="shared" si="4"/>
        <v>1.3910171675607748</v>
      </c>
    </row>
    <row r="80" spans="1:15" x14ac:dyDescent="0.4">
      <c r="A80" t="s">
        <v>78</v>
      </c>
      <c r="B80">
        <v>3997</v>
      </c>
      <c r="K80" t="s">
        <v>56</v>
      </c>
      <c r="L80" t="str">
        <f>A102</f>
        <v>H10</v>
      </c>
      <c r="M80">
        <f>B102</f>
        <v>3634</v>
      </c>
      <c r="N80" s="8">
        <f t="shared" si="3"/>
        <v>8.0354875213462226E-2</v>
      </c>
      <c r="O80">
        <f t="shared" si="4"/>
        <v>3.2141950085384892</v>
      </c>
    </row>
    <row r="81" spans="1:15" x14ac:dyDescent="0.4">
      <c r="A81" t="s">
        <v>100</v>
      </c>
      <c r="B81">
        <v>3396</v>
      </c>
      <c r="K81" t="s">
        <v>64</v>
      </c>
      <c r="L81" t="str">
        <f>A103</f>
        <v>H11</v>
      </c>
      <c r="M81">
        <f>B103</f>
        <v>4025</v>
      </c>
      <c r="N81" s="8">
        <f t="shared" si="3"/>
        <v>0.21236645592129302</v>
      </c>
      <c r="O81">
        <f t="shared" si="4"/>
        <v>8.4946582368517216</v>
      </c>
    </row>
    <row r="82" spans="1:15" x14ac:dyDescent="0.4">
      <c r="A82" t="s">
        <v>101</v>
      </c>
      <c r="B82">
        <v>3946</v>
      </c>
      <c r="K82" t="s">
        <v>63</v>
      </c>
      <c r="L82" t="str">
        <f>A91</f>
        <v>G11</v>
      </c>
      <c r="M82">
        <f>B91</f>
        <v>5261</v>
      </c>
      <c r="N82" s="8">
        <f t="shared" si="3"/>
        <v>0.62967160618952545</v>
      </c>
      <c r="O82">
        <f t="shared" si="4"/>
        <v>25.186864247581017</v>
      </c>
    </row>
    <row r="83" spans="1:15" x14ac:dyDescent="0.4">
      <c r="A83" t="s">
        <v>102</v>
      </c>
      <c r="B83">
        <v>33375</v>
      </c>
      <c r="K83" t="s">
        <v>62</v>
      </c>
      <c r="L83" t="str">
        <f>A79</f>
        <v>F11</v>
      </c>
      <c r="M83">
        <f>B79</f>
        <v>12791</v>
      </c>
      <c r="N83" s="8">
        <f t="shared" si="3"/>
        <v>3.1719918177751159</v>
      </c>
      <c r="O83">
        <f t="shared" si="4"/>
        <v>126.87967271100463</v>
      </c>
    </row>
    <row r="84" spans="1:15" x14ac:dyDescent="0.4">
      <c r="A84" t="s">
        <v>15</v>
      </c>
      <c r="B84">
        <v>3272</v>
      </c>
      <c r="K84" t="s">
        <v>61</v>
      </c>
      <c r="L84" t="str">
        <f>A67</f>
        <v>E11</v>
      </c>
      <c r="M84">
        <f>B67</f>
        <v>31951</v>
      </c>
      <c r="N84" s="8">
        <f t="shared" si="3"/>
        <v>9.6408968979849323</v>
      </c>
      <c r="O84">
        <f t="shared" si="4"/>
        <v>385.63587591939728</v>
      </c>
    </row>
    <row r="85" spans="1:15" x14ac:dyDescent="0.4">
      <c r="A85" t="s">
        <v>23</v>
      </c>
      <c r="B85">
        <v>3315</v>
      </c>
      <c r="K85" t="s">
        <v>60</v>
      </c>
      <c r="L85" t="str">
        <f>A55</f>
        <v>D11</v>
      </c>
      <c r="M85">
        <f>B55</f>
        <v>46066</v>
      </c>
      <c r="N85" s="8">
        <f t="shared" si="3"/>
        <v>14.406481198985013</v>
      </c>
      <c r="O85">
        <f t="shared" si="4"/>
        <v>576.25924795940045</v>
      </c>
    </row>
    <row r="86" spans="1:15" x14ac:dyDescent="0.4">
      <c r="A86" t="s">
        <v>31</v>
      </c>
      <c r="B86">
        <v>4636</v>
      </c>
      <c r="K86" t="s">
        <v>59</v>
      </c>
      <c r="L86" t="str">
        <f>A43</f>
        <v>C11</v>
      </c>
      <c r="M86">
        <f>B43</f>
        <v>27400</v>
      </c>
      <c r="N86" s="8">
        <f t="shared" si="3"/>
        <v>8.1043631286720466</v>
      </c>
      <c r="O86">
        <f t="shared" si="4"/>
        <v>324.17452514688188</v>
      </c>
    </row>
    <row r="87" spans="1:15" x14ac:dyDescent="0.4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18414</v>
      </c>
      <c r="N87" s="8">
        <f t="shared" si="3"/>
        <v>5.0704601510746876</v>
      </c>
      <c r="O87">
        <f t="shared" si="4"/>
        <v>202.8184060429875</v>
      </c>
    </row>
    <row r="88" spans="1:15" x14ac:dyDescent="0.4">
      <c r="A88" t="s">
        <v>47</v>
      </c>
      <c r="B88">
        <v>36632</v>
      </c>
      <c r="K88" t="s">
        <v>57</v>
      </c>
      <c r="L88" t="str">
        <f>A19</f>
        <v>A11</v>
      </c>
      <c r="M88">
        <f>B19</f>
        <v>11057</v>
      </c>
      <c r="N88" s="8">
        <f t="shared" si="3"/>
        <v>2.5865491555056055</v>
      </c>
      <c r="O88">
        <f t="shared" si="4"/>
        <v>103.46196622022421</v>
      </c>
    </row>
    <row r="89" spans="1:15" x14ac:dyDescent="0.4">
      <c r="A89" t="s">
        <v>55</v>
      </c>
      <c r="B89">
        <v>11166</v>
      </c>
      <c r="K89" t="s">
        <v>65</v>
      </c>
      <c r="L89" t="str">
        <f>A20</f>
        <v>A12</v>
      </c>
      <c r="M89">
        <f>B20</f>
        <v>8239</v>
      </c>
      <c r="N89" s="8">
        <f t="shared" si="3"/>
        <v>1.6351204229361243</v>
      </c>
      <c r="O89">
        <f t="shared" si="4"/>
        <v>65.404816917444975</v>
      </c>
    </row>
    <row r="90" spans="1:15" x14ac:dyDescent="0.4">
      <c r="A90" t="s">
        <v>63</v>
      </c>
      <c r="B90">
        <v>3499</v>
      </c>
      <c r="K90" t="s">
        <v>66</v>
      </c>
      <c r="L90" t="str">
        <f>A32</f>
        <v>B12</v>
      </c>
      <c r="M90">
        <f>B32</f>
        <v>6117</v>
      </c>
      <c r="N90" s="8">
        <f t="shared" si="3"/>
        <v>0.9186790565371038</v>
      </c>
      <c r="O90">
        <f t="shared" si="4"/>
        <v>36.747162261484149</v>
      </c>
    </row>
    <row r="91" spans="1:15" x14ac:dyDescent="0.4">
      <c r="A91" t="s">
        <v>71</v>
      </c>
      <c r="B91">
        <v>5261</v>
      </c>
      <c r="K91" t="s">
        <v>67</v>
      </c>
      <c r="L91" t="str">
        <f>A44</f>
        <v>C12</v>
      </c>
      <c r="M91">
        <f>B44</f>
        <v>4960</v>
      </c>
      <c r="N91" s="8">
        <f t="shared" si="3"/>
        <v>0.52804632283132313</v>
      </c>
      <c r="O91">
        <f t="shared" si="4"/>
        <v>21.121852913252926</v>
      </c>
    </row>
    <row r="92" spans="1:15" x14ac:dyDescent="0.4">
      <c r="A92" t="s">
        <v>79</v>
      </c>
      <c r="B92">
        <v>3733</v>
      </c>
      <c r="K92" t="s">
        <v>68</v>
      </c>
      <c r="L92" t="str">
        <f>A56</f>
        <v>D12</v>
      </c>
      <c r="M92">
        <f>B56</f>
        <v>4326</v>
      </c>
      <c r="N92" s="8">
        <f t="shared" si="3"/>
        <v>0.31399173927949525</v>
      </c>
      <c r="O92">
        <f t="shared" si="4"/>
        <v>12.559669571179811</v>
      </c>
    </row>
    <row r="93" spans="1:15" x14ac:dyDescent="0.4">
      <c r="A93" t="s">
        <v>103</v>
      </c>
      <c r="B93">
        <v>3397</v>
      </c>
      <c r="K93" t="s">
        <v>69</v>
      </c>
      <c r="L93" t="str">
        <f>A68</f>
        <v>E12</v>
      </c>
      <c r="M93">
        <f>B68</f>
        <v>4252</v>
      </c>
      <c r="N93" s="8">
        <f t="shared" si="3"/>
        <v>0.28900745034757841</v>
      </c>
      <c r="O93">
        <f t="shared" si="4"/>
        <v>11.560298013903136</v>
      </c>
    </row>
    <row r="94" spans="1:15" x14ac:dyDescent="0.4">
      <c r="A94" t="s">
        <v>104</v>
      </c>
      <c r="B94">
        <v>5121</v>
      </c>
      <c r="K94" t="s">
        <v>70</v>
      </c>
      <c r="L94" t="str">
        <f>A80</f>
        <v>F12</v>
      </c>
      <c r="M94">
        <f>B80</f>
        <v>3997</v>
      </c>
      <c r="N94" s="8">
        <f t="shared" si="3"/>
        <v>0.20291294119029746</v>
      </c>
      <c r="O94">
        <f t="shared" si="4"/>
        <v>8.1165176476118983</v>
      </c>
    </row>
    <row r="95" spans="1:15" x14ac:dyDescent="0.4">
      <c r="A95" t="s">
        <v>105</v>
      </c>
      <c r="B95">
        <v>10068</v>
      </c>
      <c r="K95" t="s">
        <v>71</v>
      </c>
      <c r="L95" t="str">
        <f>A92</f>
        <v>G12</v>
      </c>
      <c r="M95">
        <f>B92</f>
        <v>3733</v>
      </c>
      <c r="N95" s="8">
        <f t="shared" si="3"/>
        <v>0.11377980229805365</v>
      </c>
      <c r="O95">
        <f t="shared" si="4"/>
        <v>4.5511920919221458</v>
      </c>
    </row>
    <row r="96" spans="1:15" x14ac:dyDescent="0.4">
      <c r="A96" t="s">
        <v>16</v>
      </c>
      <c r="B96">
        <v>3301</v>
      </c>
      <c r="K96" t="s">
        <v>72</v>
      </c>
      <c r="L96" t="str">
        <f>A104</f>
        <v>H12</v>
      </c>
      <c r="M96">
        <f>B104</f>
        <v>3503</v>
      </c>
      <c r="N96" s="8">
        <f t="shared" si="3"/>
        <v>3.6125931293447301E-2</v>
      </c>
      <c r="O96">
        <f t="shared" si="4"/>
        <v>1.445037251737892</v>
      </c>
    </row>
    <row r="97" spans="1:2" x14ac:dyDescent="0.4">
      <c r="A97" t="s">
        <v>24</v>
      </c>
      <c r="B97">
        <v>3288</v>
      </c>
    </row>
    <row r="98" spans="1:2" x14ac:dyDescent="0.4">
      <c r="A98" t="s">
        <v>33</v>
      </c>
      <c r="B98">
        <v>4025</v>
      </c>
    </row>
    <row r="99" spans="1:2" x14ac:dyDescent="0.4">
      <c r="A99" t="s">
        <v>40</v>
      </c>
      <c r="B99">
        <v>3972</v>
      </c>
    </row>
    <row r="100" spans="1:2" x14ac:dyDescent="0.4">
      <c r="A100" t="s">
        <v>48</v>
      </c>
      <c r="B100">
        <v>37295</v>
      </c>
    </row>
    <row r="101" spans="1:2" x14ac:dyDescent="0.4">
      <c r="A101" t="s">
        <v>56</v>
      </c>
      <c r="B101">
        <v>21204</v>
      </c>
    </row>
    <row r="102" spans="1:2" x14ac:dyDescent="0.4">
      <c r="A102" t="s">
        <v>64</v>
      </c>
      <c r="B102">
        <v>3634</v>
      </c>
    </row>
    <row r="103" spans="1:2" x14ac:dyDescent="0.4">
      <c r="A103" t="s">
        <v>72</v>
      </c>
      <c r="B103">
        <v>4025</v>
      </c>
    </row>
    <row r="104" spans="1:2" x14ac:dyDescent="0.4">
      <c r="A104" t="s">
        <v>80</v>
      </c>
      <c r="B104">
        <v>3503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-1.576747085224298E-2</v>
      </c>
      <c r="E2" s="7">
        <f>'Plate 2'!N9</f>
        <v>-3.7138807871768258E-2</v>
      </c>
      <c r="F2" s="7">
        <f>'Plate 3'!N9</f>
        <v>-3.7138807871768258E-2</v>
      </c>
      <c r="G2" s="7">
        <f>AVERAGE(D2:F2)</f>
        <v>-3.0015028865259835E-2</v>
      </c>
      <c r="H2" s="7">
        <f>STDEV(D2:F2)</f>
        <v>1.2338747181165129E-2</v>
      </c>
      <c r="I2" s="7">
        <f>G2*40</f>
        <v>-1.2006011546103934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-1.710938326519983E-2</v>
      </c>
      <c r="E3" s="7">
        <f>'Plate 2'!N10</f>
        <v>-3.106154840184254E-2</v>
      </c>
      <c r="F3" s="7">
        <f>'Plate 3'!N10</f>
        <v>-3.106154840184254E-2</v>
      </c>
      <c r="G3" s="7">
        <f t="shared" ref="G3:G66" si="0">AVERAGE(D3:F3)</f>
        <v>-2.6410826689628301E-2</v>
      </c>
      <c r="H3" s="7">
        <f t="shared" ref="H3:H66" si="1">STDEV(D3:F3)</f>
        <v>8.0552862974187893E-3</v>
      </c>
      <c r="I3" s="7">
        <f t="shared" ref="I3:I66" si="2">G3*40</f>
        <v>-1.0564330675851321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-2.1806076710548801E-2</v>
      </c>
      <c r="E4" s="7">
        <f>'Plate 2'!N11</f>
        <v>-3.6463556819554287E-2</v>
      </c>
      <c r="F4" s="7">
        <f>'Plate 3'!N11</f>
        <v>-3.6463556819554287E-2</v>
      </c>
      <c r="G4" s="7">
        <f t="shared" si="0"/>
        <v>-3.157773011655246E-2</v>
      </c>
      <c r="H4" s="7">
        <f t="shared" si="1"/>
        <v>8.4625000865758884E-3</v>
      </c>
      <c r="I4" s="7">
        <f t="shared" si="2"/>
        <v>-1.2631092046620984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8.7224306842195211E-3</v>
      </c>
      <c r="E5" s="7">
        <f>'Plate 2'!N12</f>
        <v>-8.7782636787815879E-3</v>
      </c>
      <c r="F5" s="7">
        <f>'Plate 3'!N12</f>
        <v>-8.7782636787815879E-3</v>
      </c>
      <c r="G5" s="7">
        <f t="shared" si="0"/>
        <v>-2.9446988911145514E-3</v>
      </c>
      <c r="H5" s="7">
        <f t="shared" si="1"/>
        <v>1.0104030601484055E-2</v>
      </c>
      <c r="I5" s="7">
        <f t="shared" si="2"/>
        <v>-0.11778795564458205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1.2412689819850857E-2</v>
      </c>
      <c r="E6" s="7">
        <f>'Plate 2'!N13</f>
        <v>-6.7525105221396826E-4</v>
      </c>
      <c r="F6" s="7">
        <f>'Plate 3'!N13</f>
        <v>-6.7525105221396826E-4</v>
      </c>
      <c r="G6" s="7">
        <f t="shared" si="0"/>
        <v>3.6873959051409739E-3</v>
      </c>
      <c r="H6" s="7">
        <f t="shared" si="1"/>
        <v>7.5563261856245317E-3</v>
      </c>
      <c r="I6" s="7">
        <f t="shared" si="2"/>
        <v>0.14749583620563894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6.5753708234885619E-2</v>
      </c>
      <c r="E7" s="7">
        <f>'Plate 2'!N14</f>
        <v>5.9759718120936188E-2</v>
      </c>
      <c r="F7" s="7">
        <f>'Plate 3'!N14</f>
        <v>5.9759718120936188E-2</v>
      </c>
      <c r="G7" s="7">
        <f t="shared" si="0"/>
        <v>6.1757714825586001E-2</v>
      </c>
      <c r="H7" s="7">
        <f t="shared" si="1"/>
        <v>3.4606318058086594E-3</v>
      </c>
      <c r="I7" s="7">
        <f t="shared" si="2"/>
        <v>2.4703085930234399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0.19222895315606867</v>
      </c>
      <c r="E8" s="7">
        <f>'Plate 2'!N15</f>
        <v>0.18569403935884127</v>
      </c>
      <c r="F8" s="7">
        <f>'Plate 3'!N15</f>
        <v>0.18569403935884127</v>
      </c>
      <c r="G8" s="7">
        <f t="shared" si="0"/>
        <v>0.18787234395791708</v>
      </c>
      <c r="H8" s="7">
        <f t="shared" si="1"/>
        <v>3.7729342399602382E-3</v>
      </c>
      <c r="I8" s="7">
        <f t="shared" si="2"/>
        <v>7.514893758316683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0.57568042515848838</v>
      </c>
      <c r="E9" s="7">
        <f>'Plate 2'!N16</f>
        <v>0.58240403253454764</v>
      </c>
      <c r="F9" s="7">
        <f>'Plate 3'!N16</f>
        <v>0.58240403253454764</v>
      </c>
      <c r="G9" s="7">
        <f t="shared" si="0"/>
        <v>0.58016283007586122</v>
      </c>
      <c r="H9" s="7">
        <f t="shared" si="1"/>
        <v>3.881876528493167E-3</v>
      </c>
      <c r="I9" s="7">
        <f t="shared" si="2"/>
        <v>23.206513203034447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2.2544128537675068</v>
      </c>
      <c r="E10" s="7">
        <f>'Plate 2'!N17</f>
        <v>2.2526375101857981</v>
      </c>
      <c r="F10" s="7">
        <f>'Plate 3'!N17</f>
        <v>2.2526375101857981</v>
      </c>
      <c r="G10" s="7">
        <f t="shared" si="0"/>
        <v>2.2532292913797005</v>
      </c>
      <c r="H10" s="7">
        <f t="shared" si="1"/>
        <v>1.0249950948036048E-3</v>
      </c>
      <c r="I10" s="7">
        <f t="shared" si="2"/>
        <v>90.129171655188017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10.085142739577201</v>
      </c>
      <c r="E11" s="7">
        <f>'Plate 2'!N18</f>
        <v>10.121675647161277</v>
      </c>
      <c r="F11" s="7">
        <f>'Plate 3'!N18</f>
        <v>10.121675647161277</v>
      </c>
      <c r="G11" s="7">
        <f t="shared" si="0"/>
        <v>10.109498011299918</v>
      </c>
      <c r="H11" s="7">
        <f t="shared" si="1"/>
        <v>2.1092284027946329E-2</v>
      </c>
      <c r="I11" s="7">
        <f t="shared" si="2"/>
        <v>404.37992045199672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13.622759338234694</v>
      </c>
      <c r="E12" s="7">
        <f>'Plate 2'!N19</f>
        <v>13.89058939509354</v>
      </c>
      <c r="F12" s="7">
        <f>'Plate 3'!N19</f>
        <v>13.89058939509354</v>
      </c>
      <c r="G12" s="7">
        <f t="shared" si="0"/>
        <v>13.801312709473926</v>
      </c>
      <c r="H12" s="7">
        <f t="shared" si="1"/>
        <v>0.15463175542452784</v>
      </c>
      <c r="I12" s="7">
        <f t="shared" si="2"/>
        <v>552.0525083789571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10.672900376452301</v>
      </c>
      <c r="E13" s="7">
        <f>'Plate 2'!N20</f>
        <v>10.772617661495543</v>
      </c>
      <c r="F13" s="7">
        <f>'Plate 3'!N20</f>
        <v>10.772617661495543</v>
      </c>
      <c r="G13" s="7">
        <f t="shared" si="0"/>
        <v>10.739378566481129</v>
      </c>
      <c r="H13" s="7">
        <f t="shared" si="1"/>
        <v>5.7571801362574643E-2</v>
      </c>
      <c r="I13" s="7">
        <f t="shared" si="2"/>
        <v>429.57514265924516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6.5847642103792596</v>
      </c>
      <c r="E14" s="7">
        <f>'Plate 2'!N21</f>
        <v>6.5577005935759525</v>
      </c>
      <c r="F14" s="7">
        <f>'Plate 3'!N21</f>
        <v>6.5577005935759525</v>
      </c>
      <c r="G14" s="7">
        <f t="shared" si="0"/>
        <v>6.5667217991770555</v>
      </c>
      <c r="H14" s="7">
        <f t="shared" si="1"/>
        <v>1.5625186446634264E-2</v>
      </c>
      <c r="I14" s="7">
        <f t="shared" si="2"/>
        <v>262.66887196708223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2.9948130276164484</v>
      </c>
      <c r="E15" s="7">
        <f>'Plate 2'!N22</f>
        <v>3.0187098289225451</v>
      </c>
      <c r="F15" s="7">
        <f>'Plate 3'!N22</f>
        <v>3.0187098289225451</v>
      </c>
      <c r="G15" s="7">
        <f t="shared" si="0"/>
        <v>3.0107442284871797</v>
      </c>
      <c r="H15" s="7">
        <f t="shared" si="1"/>
        <v>1.3796824666845946E-2</v>
      </c>
      <c r="I15" s="7">
        <f t="shared" si="2"/>
        <v>120.42976913948719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1.6918160746353477</v>
      </c>
      <c r="E16" s="7">
        <f>'Plate 2'!N23</f>
        <v>1.6985940218442372</v>
      </c>
      <c r="F16" s="7">
        <f>'Plate 3'!N23</f>
        <v>1.6985940218442372</v>
      </c>
      <c r="G16" s="7">
        <f t="shared" si="0"/>
        <v>1.6963347061079406</v>
      </c>
      <c r="H16" s="7">
        <f t="shared" si="1"/>
        <v>3.9132496456054707E-3</v>
      </c>
      <c r="I16" s="7">
        <f t="shared" si="2"/>
        <v>67.853388244317628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1.0101245688532683</v>
      </c>
      <c r="E17" s="7">
        <f>'Plate 2'!N24</f>
        <v>1.020304339895306</v>
      </c>
      <c r="F17" s="7">
        <f>'Plate 3'!N24</f>
        <v>1.020304339895306</v>
      </c>
      <c r="G17" s="7">
        <f t="shared" si="0"/>
        <v>1.0169110828812935</v>
      </c>
      <c r="H17" s="7">
        <f t="shared" si="1"/>
        <v>5.8772935514092295E-3</v>
      </c>
      <c r="I17" s="7">
        <f t="shared" si="2"/>
        <v>40.676443315251738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0.59178337411397053</v>
      </c>
      <c r="E18" s="7">
        <f>'Plate 2'!N25</f>
        <v>0.55877024570705869</v>
      </c>
      <c r="F18" s="7">
        <f>'Plate 3'!N25</f>
        <v>0.55877024570705869</v>
      </c>
      <c r="G18" s="7">
        <f t="shared" si="0"/>
        <v>0.56977462184269589</v>
      </c>
      <c r="H18" s="7">
        <f t="shared" si="1"/>
        <v>1.9060138572522232E-2</v>
      </c>
      <c r="I18" s="7">
        <f t="shared" si="2"/>
        <v>22.790984873707835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0.27106630741728355</v>
      </c>
      <c r="E19" s="7">
        <f>'Plate 2'!N26</f>
        <v>0.25625777431520097</v>
      </c>
      <c r="F19" s="7">
        <f>'Plate 3'!N26</f>
        <v>0.25625777431520097</v>
      </c>
      <c r="G19" s="7">
        <f t="shared" si="0"/>
        <v>0.26119395201589518</v>
      </c>
      <c r="H19" s="7">
        <f t="shared" si="1"/>
        <v>8.5497105727908602E-3</v>
      </c>
      <c r="I19" s="7">
        <f t="shared" si="2"/>
        <v>10.447758080635808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0.19591921229170001</v>
      </c>
      <c r="E20" s="7">
        <f>'Plate 2'!N27</f>
        <v>0.18400591172830635</v>
      </c>
      <c r="F20" s="7">
        <f>'Plate 3'!N27</f>
        <v>0.18400591172830635</v>
      </c>
      <c r="G20" s="7">
        <f t="shared" si="0"/>
        <v>0.18797701191610425</v>
      </c>
      <c r="H20" s="7">
        <f t="shared" si="1"/>
        <v>6.8781472872122456E-3</v>
      </c>
      <c r="I20" s="7">
        <f t="shared" si="2"/>
        <v>7.5190804766441701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0.12681072302442226</v>
      </c>
      <c r="E21" s="7">
        <f>'Plate 2'!N28</f>
        <v>0.10905304493255587</v>
      </c>
      <c r="F21" s="7">
        <f>'Plate 3'!N28</f>
        <v>0.10905304493255587</v>
      </c>
      <c r="G21" s="7">
        <f t="shared" si="0"/>
        <v>0.11497227096317798</v>
      </c>
      <c r="H21" s="7">
        <f t="shared" si="1"/>
        <v>1.0252400226521779E-2</v>
      </c>
      <c r="I21" s="7">
        <f t="shared" si="2"/>
        <v>4.5988908385271197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6.5082752028407187E-2</v>
      </c>
      <c r="E22" s="7">
        <f>'Plate 2'!N29</f>
        <v>4.9968577863833651E-2</v>
      </c>
      <c r="F22" s="7">
        <f>'Plate 3'!N29</f>
        <v>4.9968577863833651E-2</v>
      </c>
      <c r="G22" s="7">
        <f t="shared" si="0"/>
        <v>5.5006635918691503E-2</v>
      </c>
      <c r="H22" s="7">
        <f t="shared" si="1"/>
        <v>8.7261725224953915E-3</v>
      </c>
      <c r="I22" s="7">
        <f t="shared" si="2"/>
        <v>2.2002654367476602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2.2812511020266438E-2</v>
      </c>
      <c r="E23" s="7">
        <f>'Plate 2'!N30</f>
        <v>8.4406381526746024E-3</v>
      </c>
      <c r="F23" s="7">
        <f>'Plate 3'!N30</f>
        <v>8.4406381526746024E-3</v>
      </c>
      <c r="G23" s="7">
        <f t="shared" si="0"/>
        <v>1.3231262441871882E-2</v>
      </c>
      <c r="H23" s="7">
        <f t="shared" si="1"/>
        <v>8.2976046688632184E-3</v>
      </c>
      <c r="I23" s="7">
        <f t="shared" si="2"/>
        <v>0.52925049767487531</v>
      </c>
      <c r="J23">
        <f>SUM(I2:I23)</f>
        <v>2045.5527260235413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-2.8180160672093835E-2</v>
      </c>
      <c r="E24">
        <f>'Plate 2'!N31</f>
        <v>-4.1865565237266034E-2</v>
      </c>
      <c r="F24">
        <f>'Plate 3'!N31</f>
        <v>-4.1865565237266034E-2</v>
      </c>
      <c r="G24">
        <f t="shared" si="0"/>
        <v>-3.730376371554197E-2</v>
      </c>
      <c r="H24">
        <f t="shared" si="1"/>
        <v>7.9012720096710981E-3</v>
      </c>
      <c r="I24" s="7">
        <f t="shared" si="2"/>
        <v>-1.4921505486216788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-2.0799642400831164E-2</v>
      </c>
      <c r="E25">
        <f>'Plate 2'!N32</f>
        <v>-3.2074424980163489E-2</v>
      </c>
      <c r="F25">
        <f>'Plate 3'!N32</f>
        <v>-3.2074424980163489E-2</v>
      </c>
      <c r="G25">
        <f t="shared" si="0"/>
        <v>-2.831616412038605E-2</v>
      </c>
      <c r="H25">
        <f t="shared" si="1"/>
        <v>6.5094987572320026E-3</v>
      </c>
      <c r="I25" s="7">
        <f t="shared" si="2"/>
        <v>-1.132646564815442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-2.3483467226744863E-2</v>
      </c>
      <c r="E26">
        <f>'Plate 2'!N33</f>
        <v>-3.6463556819554287E-2</v>
      </c>
      <c r="F26">
        <f>'Plate 3'!N33</f>
        <v>-3.6463556819554287E-2</v>
      </c>
      <c r="G26">
        <f t="shared" si="0"/>
        <v>-3.2136860288617813E-2</v>
      </c>
      <c r="H26">
        <f t="shared" si="1"/>
        <v>7.4940582205139583E-3</v>
      </c>
      <c r="I26" s="7">
        <f t="shared" si="2"/>
        <v>-1.2854744115447125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-8.3869525809803086E-3</v>
      </c>
      <c r="E27">
        <f>'Plate 2'!N34</f>
        <v>-2.7347667614665713E-2</v>
      </c>
      <c r="F27">
        <f>'Plate 3'!N34</f>
        <v>-2.7347667614665713E-2</v>
      </c>
      <c r="G27">
        <f t="shared" si="0"/>
        <v>-2.1027429270103912E-2</v>
      </c>
      <c r="H27">
        <f t="shared" si="1"/>
        <v>1.0946973928726046E-2</v>
      </c>
      <c r="I27" s="7">
        <f t="shared" si="2"/>
        <v>-0.84109717080415647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8.0514744777410961E-3</v>
      </c>
      <c r="E28">
        <f>'Plate 2'!N35</f>
        <v>-8.7782636787815879E-3</v>
      </c>
      <c r="F28">
        <f>'Plate 3'!N35</f>
        <v>-8.7782636787815879E-3</v>
      </c>
      <c r="G28">
        <f t="shared" si="0"/>
        <v>-3.1683509599406932E-3</v>
      </c>
      <c r="H28">
        <f t="shared" si="1"/>
        <v>9.7166538550592877E-3</v>
      </c>
      <c r="I28" s="7">
        <f t="shared" si="2"/>
        <v>-0.12673403839762773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7.2463270299669855E-2</v>
      </c>
      <c r="E29">
        <f>'Plate 2'!N36</f>
        <v>5.7396339438187303E-2</v>
      </c>
      <c r="F29">
        <f>'Plate 3'!N36</f>
        <v>5.7396339438187303E-2</v>
      </c>
      <c r="G29">
        <f t="shared" si="0"/>
        <v>6.2418649725348156E-2</v>
      </c>
      <c r="H29">
        <f t="shared" si="1"/>
        <v>8.6988965887384185E-3</v>
      </c>
      <c r="I29" s="7">
        <f t="shared" si="2"/>
        <v>2.4967459890139261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0.18149365385241387</v>
      </c>
      <c r="E30">
        <f>'Plate 2'!N37</f>
        <v>0.16408600568799428</v>
      </c>
      <c r="F30">
        <f>'Plate 3'!N37</f>
        <v>0.16408600568799428</v>
      </c>
      <c r="G30">
        <f t="shared" si="0"/>
        <v>0.16988855507613412</v>
      </c>
      <c r="H30">
        <f t="shared" si="1"/>
        <v>1.0050310353685943E-2</v>
      </c>
      <c r="I30" s="7">
        <f t="shared" si="2"/>
        <v>6.7955422030453647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0.47772081901263835</v>
      </c>
      <c r="E31">
        <f>'Plate 2'!N38</f>
        <v>0.46457272392321014</v>
      </c>
      <c r="F31">
        <f>'Plate 3'!N38</f>
        <v>0.46457272392321014</v>
      </c>
      <c r="G31">
        <f t="shared" si="0"/>
        <v>0.46895542228635295</v>
      </c>
      <c r="H31">
        <f t="shared" si="1"/>
        <v>7.5910562392121758E-3</v>
      </c>
      <c r="I31" s="7">
        <f t="shared" si="2"/>
        <v>18.758216891454119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2.1735626308868565</v>
      </c>
      <c r="E32">
        <f>'Plate 2'!N39</f>
        <v>2.1770093923378337</v>
      </c>
      <c r="F32">
        <f>'Plate 3'!N39</f>
        <v>2.1770093923378337</v>
      </c>
      <c r="G32">
        <f t="shared" si="0"/>
        <v>2.175860471854175</v>
      </c>
      <c r="H32">
        <f t="shared" si="1"/>
        <v>1.9899886515541234E-3</v>
      </c>
      <c r="I32" s="7">
        <f t="shared" si="2"/>
        <v>87.034418874167002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8.738198155071764</v>
      </c>
      <c r="E33">
        <f>'Plate 2'!N40</f>
        <v>8.9234426550075909</v>
      </c>
      <c r="F33">
        <f>'Plate 3'!N40</f>
        <v>8.9234426550075909</v>
      </c>
      <c r="G33">
        <f t="shared" si="0"/>
        <v>8.8616944883623159</v>
      </c>
      <c r="H33">
        <f t="shared" si="1"/>
        <v>0.10695096190384729</v>
      </c>
      <c r="I33" s="7">
        <f t="shared" si="2"/>
        <v>354.46777953449265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13.289629581718158</v>
      </c>
      <c r="E34">
        <f>'Plate 2'!N41</f>
        <v>13.061381102974789</v>
      </c>
      <c r="F34">
        <f>'Plate 3'!N41</f>
        <v>13.061381102974789</v>
      </c>
      <c r="G34">
        <f t="shared" si="0"/>
        <v>13.137463929222577</v>
      </c>
      <c r="H34">
        <f t="shared" si="1"/>
        <v>0.13177932064460676</v>
      </c>
      <c r="I34" s="7">
        <f t="shared" si="2"/>
        <v>525.49855716890306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12.49588838945418</v>
      </c>
      <c r="E35">
        <f>'Plate 2'!N42</f>
        <v>12.543463545926674</v>
      </c>
      <c r="F35">
        <f>'Plate 3'!N42</f>
        <v>12.543463545926674</v>
      </c>
      <c r="G35">
        <f t="shared" si="0"/>
        <v>12.527605160435842</v>
      </c>
      <c r="H35">
        <f t="shared" si="1"/>
        <v>2.7467529396132846E-2</v>
      </c>
      <c r="I35" s="7">
        <f t="shared" si="2"/>
        <v>501.10420641743366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7.3647508004104285</v>
      </c>
      <c r="E36">
        <f>'Plate 2'!N43</f>
        <v>7.3734038646504265</v>
      </c>
      <c r="F36">
        <f>'Plate 3'!N43</f>
        <v>7.3734038646504265</v>
      </c>
      <c r="G36">
        <f t="shared" si="0"/>
        <v>7.3705195099037608</v>
      </c>
      <c r="H36">
        <f t="shared" si="1"/>
        <v>4.9958489682779758E-3</v>
      </c>
      <c r="I36" s="7">
        <f t="shared" si="2"/>
        <v>294.82078039615044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2.9619361734990055</v>
      </c>
      <c r="E37">
        <f>'Plate 2'!N44</f>
        <v>2.9359915750263341</v>
      </c>
      <c r="F37">
        <f>'Plate 3'!N44</f>
        <v>2.9359915750263341</v>
      </c>
      <c r="G37">
        <f t="shared" si="0"/>
        <v>2.9446397745172246</v>
      </c>
      <c r="H37">
        <f t="shared" si="1"/>
        <v>1.4979120912213581E-2</v>
      </c>
      <c r="I37" s="7">
        <f t="shared" si="2"/>
        <v>117.78559098068898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1.3657313582868333</v>
      </c>
      <c r="E38">
        <f>'Plate 2'!N45</f>
        <v>1.3535407341628993</v>
      </c>
      <c r="F38">
        <f>'Plate 3'!N45</f>
        <v>1.3535407341628993</v>
      </c>
      <c r="G38">
        <f t="shared" si="0"/>
        <v>1.3576042755375439</v>
      </c>
      <c r="H38">
        <f t="shared" si="1"/>
        <v>7.038260119542848E-3</v>
      </c>
      <c r="I38" s="7">
        <f t="shared" si="2"/>
        <v>54.304171021501759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0.76052886004329434</v>
      </c>
      <c r="E39">
        <f>'Plate 2'!N46</f>
        <v>0.75796930611017943</v>
      </c>
      <c r="F39">
        <f>'Plate 3'!N46</f>
        <v>0.75796930611017943</v>
      </c>
      <c r="G39">
        <f t="shared" si="0"/>
        <v>0.7588224907545511</v>
      </c>
      <c r="H39">
        <f t="shared" si="1"/>
        <v>1.4777591522892593E-3</v>
      </c>
      <c r="I39" s="7">
        <f t="shared" si="2"/>
        <v>30.352899630182044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0.42672814732027808</v>
      </c>
      <c r="E40">
        <f>'Plate 2'!N47</f>
        <v>0.41865565237266034</v>
      </c>
      <c r="F40">
        <f>'Plate 3'!N47</f>
        <v>0.41865565237266034</v>
      </c>
      <c r="G40">
        <f t="shared" si="0"/>
        <v>0.4213464840218662</v>
      </c>
      <c r="H40">
        <f t="shared" si="1"/>
        <v>4.6606571310390012E-3</v>
      </c>
      <c r="I40" s="7">
        <f t="shared" si="2"/>
        <v>16.853859360874647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0.22644771968646832</v>
      </c>
      <c r="E41">
        <f>'Plate 2'!N48</f>
        <v>0.21236645592129302</v>
      </c>
      <c r="F41">
        <f>'Plate 3'!N48</f>
        <v>0.21236645592129302</v>
      </c>
      <c r="G41">
        <f t="shared" si="0"/>
        <v>0.2170602105096848</v>
      </c>
      <c r="H41">
        <f t="shared" si="1"/>
        <v>8.129821425354079E-3</v>
      </c>
      <c r="I41" s="7">
        <f t="shared" si="2"/>
        <v>8.6824084203873912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0.20531259918239794</v>
      </c>
      <c r="E42">
        <f>'Plate 2'!N49</f>
        <v>0.19447230303762286</v>
      </c>
      <c r="F42">
        <f>'Plate 3'!N49</f>
        <v>0.19447230303762286</v>
      </c>
      <c r="G42">
        <f t="shared" si="0"/>
        <v>0.19808573508588123</v>
      </c>
      <c r="H42">
        <f t="shared" si="1"/>
        <v>6.2586478972811548E-3</v>
      </c>
      <c r="I42" s="7">
        <f t="shared" si="2"/>
        <v>7.9234294034352493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0.17176478885847671</v>
      </c>
      <c r="E43">
        <f>'Plate 2'!N50</f>
        <v>0.15969687384860348</v>
      </c>
      <c r="F43">
        <f>'Plate 3'!N50</f>
        <v>0.15969687384860348</v>
      </c>
      <c r="G43">
        <f t="shared" si="0"/>
        <v>0.1637195121852279</v>
      </c>
      <c r="H43">
        <f t="shared" si="1"/>
        <v>6.967413979507832E-3</v>
      </c>
      <c r="I43" s="7">
        <f t="shared" si="2"/>
        <v>6.5487804874091164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0.13016550405681437</v>
      </c>
      <c r="E44">
        <f>'Plate 2'!N51</f>
        <v>6.0097343647043173E-2</v>
      </c>
      <c r="F44">
        <f>'Plate 3'!N51</f>
        <v>6.0097343647043173E-2</v>
      </c>
      <c r="G44">
        <f t="shared" si="0"/>
        <v>8.3453397116966907E-2</v>
      </c>
      <c r="H44">
        <f t="shared" si="1"/>
        <v>4.0453871274203329E-2</v>
      </c>
      <c r="I44" s="7">
        <f t="shared" si="2"/>
        <v>3.3381358846786764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4.9986237382642636E-2</v>
      </c>
      <c r="E45">
        <f>'Plate 2'!N52</f>
        <v>1.553077420092127E-2</v>
      </c>
      <c r="F45">
        <f>'Plate 3'!N52</f>
        <v>1.553077420092127E-2</v>
      </c>
      <c r="G45">
        <f t="shared" si="0"/>
        <v>2.7015928594828393E-2</v>
      </c>
      <c r="H45">
        <f t="shared" si="1"/>
        <v>1.9892870943020072E-2</v>
      </c>
      <c r="I45" s="7">
        <f t="shared" si="2"/>
        <v>1.0806371437931357</v>
      </c>
      <c r="J45">
        <f>SUM(I24:I45)</f>
        <v>2032.9680570734276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-1.9457729987874314E-2</v>
      </c>
      <c r="E46" s="6">
        <f>'Plate 2'!N53</f>
        <v>-3.5113054715126352E-2</v>
      </c>
      <c r="F46" s="6">
        <f>'Plate 3'!N53</f>
        <v>-3.5113054715126352E-2</v>
      </c>
      <c r="G46" s="6">
        <f t="shared" si="0"/>
        <v>-2.9894613139375675E-2</v>
      </c>
      <c r="H46" s="6">
        <f t="shared" si="1"/>
        <v>9.0386059455299581E-3</v>
      </c>
      <c r="I46" s="7">
        <f t="shared" si="2"/>
        <v>-1.195784525575027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-1.3419124129568492E-2</v>
      </c>
      <c r="E47" s="6">
        <f>'Plate 2'!N54</f>
        <v>-2.9373420771307619E-2</v>
      </c>
      <c r="F47" s="6">
        <f>'Plate 3'!N54</f>
        <v>-2.9373420771307619E-2</v>
      </c>
      <c r="G47" s="6">
        <f t="shared" si="0"/>
        <v>-2.4055321890727909E-2</v>
      </c>
      <c r="H47" s="6">
        <f t="shared" si="1"/>
        <v>9.211217460839239E-3</v>
      </c>
      <c r="I47" s="7">
        <f t="shared" si="2"/>
        <v>-0.96221287562911639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-1.1741733613372432E-2</v>
      </c>
      <c r="E48" s="6">
        <f>'Plate 2'!N55</f>
        <v>-3.0048671823521587E-2</v>
      </c>
      <c r="F48" s="6">
        <f>'Plate 3'!N55</f>
        <v>-3.0048671823521587E-2</v>
      </c>
      <c r="G48" s="6">
        <f t="shared" si="0"/>
        <v>-2.3946359086805202E-2</v>
      </c>
      <c r="H48" s="6">
        <f t="shared" si="1"/>
        <v>1.0569515703667463E-2</v>
      </c>
      <c r="I48" s="7">
        <f t="shared" si="2"/>
        <v>-0.95785436347220809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-1.006434309717637E-3</v>
      </c>
      <c r="E49" s="6">
        <f>'Plate 2'!N56</f>
        <v>-2.2620910249167937E-2</v>
      </c>
      <c r="F49" s="6">
        <f>'Plate 3'!N56</f>
        <v>-2.2620910249167937E-2</v>
      </c>
      <c r="G49" s="6">
        <f t="shared" si="0"/>
        <v>-1.5416084936017838E-2</v>
      </c>
      <c r="H49" s="6">
        <f t="shared" si="1"/>
        <v>1.2479123502034319E-2</v>
      </c>
      <c r="I49" s="7">
        <f t="shared" si="2"/>
        <v>-0.6166433974407135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1.8786773781395889E-2</v>
      </c>
      <c r="E50" s="6">
        <f>'Plate 2'!N57</f>
        <v>-3.7138807871768256E-3</v>
      </c>
      <c r="F50" s="6">
        <f>'Plate 3'!N57</f>
        <v>-3.7138807871768256E-3</v>
      </c>
      <c r="G50" s="6">
        <f t="shared" si="0"/>
        <v>3.7863374023474118E-3</v>
      </c>
      <c r="H50" s="6">
        <f t="shared" si="1"/>
        <v>1.2990758972108239E-2</v>
      </c>
      <c r="I50" s="7">
        <f t="shared" si="2"/>
        <v>0.15145349609389647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7.4140660815865927E-2</v>
      </c>
      <c r="E51" s="6">
        <f>'Plate 2'!N58</f>
        <v>6.111022022536413E-2</v>
      </c>
      <c r="F51" s="6">
        <f>'Plate 3'!N58</f>
        <v>6.111022022536413E-2</v>
      </c>
      <c r="G51" s="6">
        <f t="shared" si="0"/>
        <v>6.5453700422198072E-2</v>
      </c>
      <c r="H51" s="6">
        <f t="shared" si="1"/>
        <v>7.523128382585639E-3</v>
      </c>
      <c r="I51" s="7">
        <f t="shared" si="2"/>
        <v>2.6181480168879228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0.17780339471678253</v>
      </c>
      <c r="E52" s="6">
        <f>'Plate 2'!N59</f>
        <v>0.16611175884463619</v>
      </c>
      <c r="F52" s="6">
        <f>'Plate 3'!N59</f>
        <v>0.16611175884463619</v>
      </c>
      <c r="G52" s="6">
        <f t="shared" si="0"/>
        <v>0.17000897080201829</v>
      </c>
      <c r="H52" s="6">
        <f t="shared" si="1"/>
        <v>6.7501691180507709E-3</v>
      </c>
      <c r="I52" s="7">
        <f t="shared" si="2"/>
        <v>6.8003588320807316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0.53844235569893573</v>
      </c>
      <c r="E53" s="6">
        <f>'Plate 2'!N60</f>
        <v>0.52264431441361148</v>
      </c>
      <c r="F53" s="6">
        <f>'Plate 3'!N60</f>
        <v>0.52264431441361148</v>
      </c>
      <c r="G53" s="6">
        <f t="shared" si="0"/>
        <v>0.52791032817538619</v>
      </c>
      <c r="H53" s="6">
        <f t="shared" si="1"/>
        <v>9.1210033887507772E-3</v>
      </c>
      <c r="I53" s="7">
        <f t="shared" si="2"/>
        <v>21.116413127015448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2.6318257199116206</v>
      </c>
      <c r="E54" s="6">
        <f>'Plate 2'!N61</f>
        <v>2.6496851288876115</v>
      </c>
      <c r="F54" s="6">
        <f>'Plate 3'!N61</f>
        <v>2.6496851288876115</v>
      </c>
      <c r="G54" s="6">
        <f t="shared" si="0"/>
        <v>2.6437319925622815</v>
      </c>
      <c r="H54" s="6">
        <f t="shared" si="1"/>
        <v>1.0311134579855977E-2</v>
      </c>
      <c r="I54" s="7">
        <f t="shared" si="2"/>
        <v>105.74927970249126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9.7449679428926395</v>
      </c>
      <c r="E55" s="6">
        <f>'Plate 2'!N62</f>
        <v>9.9008685530873102</v>
      </c>
      <c r="F55" s="6">
        <f>'Plate 3'!N62</f>
        <v>9.9008685530873102</v>
      </c>
      <c r="G55" s="6">
        <f t="shared" si="0"/>
        <v>9.8489016830224205</v>
      </c>
      <c r="H55" s="6">
        <f t="shared" si="1"/>
        <v>9.0009259262720048E-2</v>
      </c>
      <c r="I55" s="7">
        <f t="shared" si="2"/>
        <v>393.95606732089681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11.002004395729967</v>
      </c>
      <c r="E56" s="6">
        <f>'Plate 2'!N63</f>
        <v>11.221321985691725</v>
      </c>
      <c r="F56" s="6">
        <f>'Plate 3'!N63</f>
        <v>11.221321985691725</v>
      </c>
      <c r="G56" s="6">
        <f t="shared" si="0"/>
        <v>11.148216122371139</v>
      </c>
      <c r="H56" s="6">
        <f t="shared" si="1"/>
        <v>0.12662306960244088</v>
      </c>
      <c r="I56" s="7">
        <f t="shared" si="2"/>
        <v>445.92864489484555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11.859150949506155</v>
      </c>
      <c r="E57" s="6">
        <f>'Plate 2'!N64</f>
        <v>11.445167709500655</v>
      </c>
      <c r="F57" s="6">
        <f>'Plate 3'!N64</f>
        <v>11.445167709500655</v>
      </c>
      <c r="G57" s="6">
        <f t="shared" si="0"/>
        <v>11.583162122835821</v>
      </c>
      <c r="H57" s="6">
        <f t="shared" si="1"/>
        <v>0.23901333505716882</v>
      </c>
      <c r="I57" s="7">
        <f t="shared" si="2"/>
        <v>463.32648491343286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5.8493962080789057</v>
      </c>
      <c r="E58" s="6">
        <f>'Plate 2'!N65</f>
        <v>6.0124353689131738</v>
      </c>
      <c r="F58" s="6">
        <f>'Plate 3'!N65</f>
        <v>6.0124353689131738</v>
      </c>
      <c r="G58" s="6">
        <f t="shared" si="0"/>
        <v>5.9580889819684186</v>
      </c>
      <c r="H58" s="6">
        <f t="shared" si="1"/>
        <v>9.4130703396115359E-2</v>
      </c>
      <c r="I58" s="7">
        <f t="shared" si="2"/>
        <v>238.32355927873675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2.526821073597747</v>
      </c>
      <c r="E59" s="6">
        <f>'Plate 2'!N66</f>
        <v>2.6233503378512668</v>
      </c>
      <c r="F59" s="6">
        <f>'Plate 3'!N66</f>
        <v>2.6233503378512668</v>
      </c>
      <c r="G59" s="6">
        <f t="shared" si="0"/>
        <v>2.5911739164334269</v>
      </c>
      <c r="H59" s="6">
        <f t="shared" si="1"/>
        <v>5.5731196701446183E-2</v>
      </c>
      <c r="I59" s="7">
        <f t="shared" si="2"/>
        <v>103.64695665733707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1.4683876578780324</v>
      </c>
      <c r="E60" s="6">
        <f>'Plate 2'!N67</f>
        <v>1.467320536460953</v>
      </c>
      <c r="F60" s="6">
        <f>'Plate 3'!N67</f>
        <v>1.467320536460953</v>
      </c>
      <c r="G60" s="6">
        <f t="shared" si="0"/>
        <v>1.4676762435999795</v>
      </c>
      <c r="H60" s="6">
        <f t="shared" si="1"/>
        <v>6.1610283740882435E-4</v>
      </c>
      <c r="I60" s="7">
        <f t="shared" si="2"/>
        <v>58.707049743999178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0.94235799199894743</v>
      </c>
      <c r="E61" s="6">
        <f>'Plate 2'!N68</f>
        <v>0.93454745626413205</v>
      </c>
      <c r="F61" s="6">
        <f>'Plate 3'!N68</f>
        <v>0.93454745626413205</v>
      </c>
      <c r="G61" s="6">
        <f t="shared" si="0"/>
        <v>0.93715096817573718</v>
      </c>
      <c r="H61" s="6">
        <f t="shared" si="1"/>
        <v>4.5094149090108525E-3</v>
      </c>
      <c r="I61" s="7">
        <f t="shared" si="2"/>
        <v>37.486038727029488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0.47906273142559519</v>
      </c>
      <c r="E62" s="6">
        <f>'Plate 2'!N69</f>
        <v>0.45039245182671683</v>
      </c>
      <c r="F62" s="6">
        <f>'Plate 3'!N69</f>
        <v>0.45039245182671683</v>
      </c>
      <c r="G62" s="6">
        <f t="shared" si="0"/>
        <v>0.45994921169300956</v>
      </c>
      <c r="H62" s="6">
        <f t="shared" si="1"/>
        <v>1.6552793644154254E-2</v>
      </c>
      <c r="I62" s="7">
        <f t="shared" si="2"/>
        <v>18.397968467720382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0.24422805915814658</v>
      </c>
      <c r="E63" s="6">
        <f>'Plate 2'!N70</f>
        <v>0.23161111090939113</v>
      </c>
      <c r="F63" s="6">
        <f>'Plate 3'!N70</f>
        <v>0.23161111090939113</v>
      </c>
      <c r="G63" s="6">
        <f t="shared" si="0"/>
        <v>0.23581676032564294</v>
      </c>
      <c r="H63" s="6">
        <f t="shared" si="1"/>
        <v>7.2843984677705368E-3</v>
      </c>
      <c r="I63" s="7">
        <f t="shared" si="2"/>
        <v>9.4326704130257184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0.26972439500432671</v>
      </c>
      <c r="E64" s="6">
        <f>'Plate 2'!N71</f>
        <v>0.24984288931916826</v>
      </c>
      <c r="F64" s="6">
        <f>'Plate 3'!N71</f>
        <v>0.24984288931916826</v>
      </c>
      <c r="G64" s="6">
        <f t="shared" si="0"/>
        <v>0.25647005788088778</v>
      </c>
      <c r="H64" s="6">
        <f t="shared" si="1"/>
        <v>1.1478592659221307E-2</v>
      </c>
      <c r="I64" s="7">
        <f t="shared" si="2"/>
        <v>10.258802315235512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0.17511956989086883</v>
      </c>
      <c r="E65" s="6">
        <f>'Plate 2'!N72</f>
        <v>0.15024335911760794</v>
      </c>
      <c r="F65" s="6">
        <f>'Plate 3'!N72</f>
        <v>0.15024335911760794</v>
      </c>
      <c r="G65" s="6">
        <f t="shared" si="0"/>
        <v>0.15853542937536155</v>
      </c>
      <c r="H65" s="6">
        <f t="shared" si="1"/>
        <v>1.4362286986360037E-2</v>
      </c>
      <c r="I65" s="7">
        <f t="shared" si="2"/>
        <v>6.3414171750144623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0.10232082148795976</v>
      </c>
      <c r="E66" s="6">
        <f>'Plate 2'!N73</f>
        <v>7.8666747582927299E-2</v>
      </c>
      <c r="F66" s="6">
        <f>'Plate 3'!N73</f>
        <v>7.8666747582927299E-2</v>
      </c>
      <c r="G66" s="6">
        <f t="shared" si="0"/>
        <v>8.6551438884604773E-2</v>
      </c>
      <c r="H66" s="6">
        <f t="shared" si="1"/>
        <v>1.3656685936501777E-2</v>
      </c>
      <c r="I66" s="7">
        <f t="shared" si="2"/>
        <v>3.4620575553841908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3.0863985498007535E-2</v>
      </c>
      <c r="E67" s="6">
        <f>'Plate 2'!N74</f>
        <v>1.0128765783209525E-2</v>
      </c>
      <c r="F67" s="6">
        <f>'Plate 3'!N74</f>
        <v>1.0128765783209525E-2</v>
      </c>
      <c r="G67" s="6">
        <f t="shared" ref="G67:G73" si="3">AVERAGE(D67:F67)</f>
        <v>1.7040505688142193E-2</v>
      </c>
      <c r="H67" s="6">
        <f t="shared" ref="H67:H73" si="4">STDEV(D67:F67)</f>
        <v>1.1971484684044671E-2</v>
      </c>
      <c r="I67" s="7">
        <f t="shared" ref="I67:I89" si="5">G67*40</f>
        <v>0.68162022752568774</v>
      </c>
      <c r="J67">
        <f>SUM(I46:I67)</f>
        <v>1922.6524957026359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-7.0450401680234587E-3</v>
      </c>
      <c r="E68">
        <f>'Plate 2'!N75</f>
        <v>-2.6672416562451746E-2</v>
      </c>
      <c r="F68">
        <f>'Plate 3'!N75</f>
        <v>-2.6672416562451746E-2</v>
      </c>
      <c r="G68">
        <f t="shared" si="3"/>
        <v>-2.0129957764308981E-2</v>
      </c>
      <c r="H68">
        <f t="shared" si="4"/>
        <v>1.1331871044809285E-2</v>
      </c>
      <c r="I68" s="7">
        <f t="shared" si="5"/>
        <v>-0.80519831057235924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-2.5831813949419347E-2</v>
      </c>
      <c r="E69">
        <f>'Plate 2'!N76</f>
        <v>-4.3553692867800954E-2</v>
      </c>
      <c r="F69">
        <f>'Plate 3'!N76</f>
        <v>-4.3553692867800954E-2</v>
      </c>
      <c r="G69">
        <f t="shared" si="3"/>
        <v>-3.7646399895007086E-2</v>
      </c>
      <c r="H69">
        <f t="shared" si="4"/>
        <v>1.0231731564073594E-2</v>
      </c>
      <c r="I69" s="7">
        <f t="shared" si="5"/>
        <v>-1.5058559958002835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-1.8786773781395889E-2</v>
      </c>
      <c r="E70">
        <f>'Plate 2'!N77</f>
        <v>-2.8698169719093652E-2</v>
      </c>
      <c r="F70">
        <f>'Plate 3'!N77</f>
        <v>-2.8698169719093652E-2</v>
      </c>
      <c r="G70">
        <f t="shared" si="3"/>
        <v>-2.5394371073194397E-2</v>
      </c>
      <c r="H70">
        <f t="shared" si="4"/>
        <v>5.7223471126747376E-3</v>
      </c>
      <c r="I70" s="7">
        <f t="shared" si="5"/>
        <v>-1.015774842927776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-5.3676496518273971E-3</v>
      </c>
      <c r="E71">
        <f>'Plate 2'!N78</f>
        <v>-2.363378682748889E-2</v>
      </c>
      <c r="F71">
        <f>'Plate 3'!N78</f>
        <v>-2.363378682748889E-2</v>
      </c>
      <c r="G71">
        <f t="shared" si="3"/>
        <v>-1.7545074435601726E-2</v>
      </c>
      <c r="H71">
        <f t="shared" si="4"/>
        <v>1.0545959215422793E-2</v>
      </c>
      <c r="I71" s="7">
        <f t="shared" si="5"/>
        <v>-0.70180297742406905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0.15096514645764555</v>
      </c>
      <c r="E72">
        <f>'Plate 2'!N79</f>
        <v>3.4775429189019366E-2</v>
      </c>
      <c r="F72">
        <f>'Plate 3'!N79</f>
        <v>3.4775429189019366E-2</v>
      </c>
      <c r="G72">
        <f t="shared" si="3"/>
        <v>7.3505334945228096E-2</v>
      </c>
      <c r="H72">
        <f t="shared" si="4"/>
        <v>6.7082164542107844E-2</v>
      </c>
      <c r="I72" s="7">
        <f t="shared" si="5"/>
        <v>2.9402133978091238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9.2927434597261813E-2</v>
      </c>
      <c r="E73">
        <f>'Plate 2'!N80</f>
        <v>8.0354875213462226E-2</v>
      </c>
      <c r="F73">
        <f>'Plate 3'!N80</f>
        <v>8.0354875213462226E-2</v>
      </c>
      <c r="G73">
        <f t="shared" si="3"/>
        <v>8.4545728341395412E-2</v>
      </c>
      <c r="H73">
        <f t="shared" si="4"/>
        <v>7.2587705446392464E-3</v>
      </c>
      <c r="I73" s="7">
        <f t="shared" si="5"/>
        <v>3.3818291336558164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0.22409937296379384</v>
      </c>
      <c r="E74">
        <f>'Plate 2'!N81</f>
        <v>0.21236645592129302</v>
      </c>
      <c r="F74">
        <f>'Plate 3'!N81</f>
        <v>0.21236645592129302</v>
      </c>
      <c r="G74">
        <f t="shared" ref="G74:G89" si="6">AVERAGE(D74:F74)</f>
        <v>0.21627742826879329</v>
      </c>
      <c r="H74">
        <f t="shared" ref="H74:H89" si="7">STDEV(D74:F74)</f>
        <v>6.7740028128673944E-3</v>
      </c>
      <c r="I74" s="7">
        <f t="shared" si="5"/>
        <v>8.6510971307517313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0.6370729180512642</v>
      </c>
      <c r="E75">
        <f>'Plate 2'!N82</f>
        <v>0.62967160618952545</v>
      </c>
      <c r="F75">
        <f>'Plate 3'!N82</f>
        <v>0.62967160618952545</v>
      </c>
      <c r="G75">
        <f t="shared" si="6"/>
        <v>0.63213871014343825</v>
      </c>
      <c r="H75">
        <f t="shared" si="7"/>
        <v>4.2731493957312416E-3</v>
      </c>
      <c r="I75" s="7">
        <f t="shared" si="5"/>
        <v>25.285548405737529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3.164900425958729</v>
      </c>
      <c r="E76">
        <f>'Plate 2'!N83</f>
        <v>3.1719918177751159</v>
      </c>
      <c r="F76">
        <f>'Plate 3'!N83</f>
        <v>3.1719918177751159</v>
      </c>
      <c r="G76">
        <f t="shared" si="6"/>
        <v>3.1696280205029868</v>
      </c>
      <c r="H76">
        <f t="shared" si="7"/>
        <v>4.0942169741200567E-3</v>
      </c>
      <c r="I76" s="7">
        <f t="shared" si="5"/>
        <v>126.78512082011947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9.6845818843095817</v>
      </c>
      <c r="E77">
        <f>'Plate 2'!N84</f>
        <v>9.6408968979849323</v>
      </c>
      <c r="F77">
        <f>'Plate 3'!N84</f>
        <v>9.6408968979849323</v>
      </c>
      <c r="G77">
        <f t="shared" si="6"/>
        <v>9.65545856009315</v>
      </c>
      <c r="H77">
        <f t="shared" si="7"/>
        <v>2.5221538614081416E-2</v>
      </c>
      <c r="I77" s="7">
        <f t="shared" si="5"/>
        <v>386.21834240372601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14.559749680581815</v>
      </c>
      <c r="E78">
        <f>'Plate 2'!N85</f>
        <v>14.406481198985013</v>
      </c>
      <c r="F78">
        <f>'Plate 3'!N85</f>
        <v>14.406481198985013</v>
      </c>
      <c r="G78">
        <f t="shared" si="6"/>
        <v>14.457570692850615</v>
      </c>
      <c r="H78">
        <f t="shared" si="7"/>
        <v>8.8489599108198938E-2</v>
      </c>
      <c r="I78" s="7">
        <f t="shared" si="5"/>
        <v>578.3028277140246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8.1041445399496528</v>
      </c>
      <c r="E79">
        <f>'Plate 2'!N86</f>
        <v>8.1043631286720466</v>
      </c>
      <c r="F79">
        <f>'Plate 3'!N86</f>
        <v>8.1043631286720466</v>
      </c>
      <c r="G79">
        <f t="shared" si="6"/>
        <v>8.1042902657645826</v>
      </c>
      <c r="H79">
        <f t="shared" si="7"/>
        <v>1.2620225771586266E-4</v>
      </c>
      <c r="I79" s="7">
        <f t="shared" si="5"/>
        <v>324.1716106305833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5.0667257932218233</v>
      </c>
      <c r="E80">
        <f>'Plate 2'!N87</f>
        <v>5.0704601510746876</v>
      </c>
      <c r="F80">
        <f>'Plate 3'!N87</f>
        <v>5.0704601510746876</v>
      </c>
      <c r="G80">
        <f t="shared" si="6"/>
        <v>5.0692153651237328</v>
      </c>
      <c r="H80">
        <f t="shared" si="7"/>
        <v>2.1560325116016287E-3</v>
      </c>
      <c r="I80" s="7">
        <f t="shared" si="5"/>
        <v>202.76861460494931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2.6516189280027342</v>
      </c>
      <c r="E81">
        <f>'Plate 2'!N88</f>
        <v>2.5865491555056055</v>
      </c>
      <c r="F81">
        <f>'Plate 3'!N88</f>
        <v>2.5865491555056055</v>
      </c>
      <c r="G81">
        <f t="shared" si="6"/>
        <v>2.6082390796713151</v>
      </c>
      <c r="H81">
        <f t="shared" si="7"/>
        <v>3.7568050667324993E-2</v>
      </c>
      <c r="I81" s="7">
        <f t="shared" si="5"/>
        <v>104.3295631868526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1.6941644213580223</v>
      </c>
      <c r="E82">
        <f>'Plate 2'!N89</f>
        <v>1.6351204229361243</v>
      </c>
      <c r="F82">
        <f>'Plate 3'!N89</f>
        <v>1.6351204229361243</v>
      </c>
      <c r="G82">
        <f t="shared" si="6"/>
        <v>1.6548017557434236</v>
      </c>
      <c r="H82">
        <f t="shared" si="7"/>
        <v>3.4089068382914652E-2</v>
      </c>
      <c r="I82" s="7">
        <f t="shared" si="5"/>
        <v>66.192070229736942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0.96718337163864909</v>
      </c>
      <c r="E83">
        <f>'Plate 2'!N90</f>
        <v>0.9186790565371038</v>
      </c>
      <c r="F83">
        <f>'Plate 3'!N90</f>
        <v>0.9186790565371038</v>
      </c>
      <c r="G83">
        <f t="shared" si="6"/>
        <v>0.93484716157095227</v>
      </c>
      <c r="H83">
        <f t="shared" si="7"/>
        <v>2.8003979380735605E-2</v>
      </c>
      <c r="I83" s="7">
        <f t="shared" si="5"/>
        <v>37.39388646283809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0.55353887034470028</v>
      </c>
      <c r="E84">
        <f>'Plate 2'!N91</f>
        <v>0.52804632283132313</v>
      </c>
      <c r="F84">
        <f>'Plate 3'!N91</f>
        <v>0.52804632283132313</v>
      </c>
      <c r="G84">
        <f t="shared" si="6"/>
        <v>0.53654383866911548</v>
      </c>
      <c r="H84">
        <f t="shared" si="7"/>
        <v>1.4718129169177621E-2</v>
      </c>
      <c r="I84" s="7">
        <f t="shared" si="5"/>
        <v>21.461753546764619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0.34621340254286714</v>
      </c>
      <c r="E85">
        <f>'Plate 2'!N92</f>
        <v>0.31399173927949525</v>
      </c>
      <c r="F85">
        <f>'Plate 3'!N92</f>
        <v>0.31399173927949525</v>
      </c>
      <c r="G85">
        <f t="shared" si="6"/>
        <v>0.32473229370061923</v>
      </c>
      <c r="H85">
        <f t="shared" si="7"/>
        <v>1.8603185958845237E-2</v>
      </c>
      <c r="I85" s="7">
        <f t="shared" si="5"/>
        <v>12.989291748024769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0.31098820170274982</v>
      </c>
      <c r="E86">
        <f>'Plate 2'!N93</f>
        <v>0.28900745034757841</v>
      </c>
      <c r="F86">
        <f>'Plate 3'!N93</f>
        <v>0.28900745034757841</v>
      </c>
      <c r="G86">
        <f t="shared" si="6"/>
        <v>0.29633436746596886</v>
      </c>
      <c r="H86">
        <f t="shared" si="7"/>
        <v>1.2690592711898447E-2</v>
      </c>
      <c r="I86" s="7">
        <f t="shared" si="5"/>
        <v>11.853374698638754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0.21873172331196644</v>
      </c>
      <c r="E87">
        <f>'Plate 2'!N94</f>
        <v>0.20291294119029746</v>
      </c>
      <c r="F87">
        <f>'Plate 3'!N94</f>
        <v>0.20291294119029746</v>
      </c>
      <c r="G87">
        <f t="shared" si="6"/>
        <v>0.20818586856418711</v>
      </c>
      <c r="H87">
        <f t="shared" si="7"/>
        <v>9.1329781161976278E-3</v>
      </c>
      <c r="I87" s="7">
        <f t="shared" si="5"/>
        <v>8.3274347425674851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0.13385576319244571</v>
      </c>
      <c r="E88">
        <f>'Plate 2'!N95</f>
        <v>0.11377980229805365</v>
      </c>
      <c r="F88">
        <f>'Plate 3'!N95</f>
        <v>0.11377980229805365</v>
      </c>
      <c r="G88">
        <f t="shared" si="6"/>
        <v>0.120471789262851</v>
      </c>
      <c r="H88">
        <f t="shared" si="7"/>
        <v>1.1590861426617657E-2</v>
      </c>
      <c r="I88" s="7">
        <f t="shared" si="5"/>
        <v>4.8188715705140401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5.1663627898838695E-2</v>
      </c>
      <c r="E89">
        <f>'Plate 2'!N96</f>
        <v>3.6125931293447301E-2</v>
      </c>
      <c r="F89">
        <f>'Plate 3'!N96</f>
        <v>3.6125931293447301E-2</v>
      </c>
      <c r="G89">
        <f t="shared" si="6"/>
        <v>4.1305163495244435E-2</v>
      </c>
      <c r="H89">
        <f t="shared" si="7"/>
        <v>8.9706933177094283E-3</v>
      </c>
      <c r="I89" s="7">
        <f t="shared" si="5"/>
        <v>1.6522065398097774</v>
      </c>
      <c r="J89">
        <f>SUM(I68:I89)</f>
        <v>1923.4950248403793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2023-02-28T23:49:44Z</dcterms:modified>
</cp:coreProperties>
</file>