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w15\Desktop\batch138\"/>
    </mc:Choice>
  </mc:AlternateContent>
  <xr:revisionPtr revIDLastSave="0" documentId="13_ncr:1_{D85BF3DA-FBD0-4762-BC08-C6B3E9EAD9E4}" xr6:coauthVersionLast="47" xr6:coauthVersionMax="47" xr10:uidLastSave="{00000000-0000-0000-0000-000000000000}"/>
  <bookViews>
    <workbookView xWindow="2535" yWindow="1800" windowWidth="14400" windowHeight="10755" firstSheet="2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7" i="1" l="1"/>
  <c r="O37" i="1" s="1"/>
  <c r="N41" i="1"/>
  <c r="O41" i="1" s="1"/>
  <c r="N53" i="1"/>
  <c r="O53" i="1" s="1"/>
  <c r="N55" i="1"/>
  <c r="O55" i="1" s="1"/>
  <c r="N56" i="1"/>
  <c r="O56" i="1" s="1"/>
  <c r="N57" i="1"/>
  <c r="O57" i="1" s="1"/>
  <c r="N61" i="1"/>
  <c r="O61" i="1" s="1"/>
  <c r="N87" i="1"/>
  <c r="O87" i="1" s="1"/>
  <c r="N47" i="6"/>
  <c r="O47" i="6" s="1"/>
  <c r="N44" i="5"/>
  <c r="O44" i="5" s="1"/>
  <c r="N54" i="5"/>
  <c r="O54" i="5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N36" i="1" s="1"/>
  <c r="O36" i="1" s="1"/>
  <c r="M37" i="1"/>
  <c r="M38" i="1"/>
  <c r="N38" i="1" s="1"/>
  <c r="O38" i="1" s="1"/>
  <c r="M39" i="1"/>
  <c r="N39" i="1" s="1"/>
  <c r="O39" i="1" s="1"/>
  <c r="M40" i="1"/>
  <c r="N40" i="1" s="1"/>
  <c r="O40" i="1" s="1"/>
  <c r="M41" i="1"/>
  <c r="M42" i="1"/>
  <c r="N42" i="1" s="1"/>
  <c r="O42" i="1" s="1"/>
  <c r="M43" i="1"/>
  <c r="N43" i="1" s="1"/>
  <c r="M44" i="1"/>
  <c r="N44" i="1" s="1"/>
  <c r="O44" i="1" s="1"/>
  <c r="M45" i="1"/>
  <c r="N45" i="1" s="1"/>
  <c r="O45" i="1" s="1"/>
  <c r="M46" i="1"/>
  <c r="N46" i="1" s="1"/>
  <c r="O46" i="1" s="1"/>
  <c r="M47" i="1"/>
  <c r="N47" i="1" s="1"/>
  <c r="O47" i="1" s="1"/>
  <c r="M48" i="1"/>
  <c r="N48" i="1" s="1"/>
  <c r="O48" i="1" s="1"/>
  <c r="M49" i="1"/>
  <c r="N49" i="1" s="1"/>
  <c r="O49" i="1" s="1"/>
  <c r="M50" i="1"/>
  <c r="N50" i="1" s="1"/>
  <c r="O50" i="1" s="1"/>
  <c r="M51" i="1"/>
  <c r="N51" i="1" s="1"/>
  <c r="O51" i="1" s="1"/>
  <c r="M52" i="1"/>
  <c r="N52" i="1" s="1"/>
  <c r="O52" i="1" s="1"/>
  <c r="M53" i="1"/>
  <c r="M54" i="1"/>
  <c r="N54" i="1" s="1"/>
  <c r="O54" i="1" s="1"/>
  <c r="M55" i="1"/>
  <c r="M56" i="1"/>
  <c r="M57" i="1"/>
  <c r="M58" i="1"/>
  <c r="N58" i="1" s="1"/>
  <c r="O58" i="1" s="1"/>
  <c r="M59" i="1"/>
  <c r="N59" i="1" s="1"/>
  <c r="M60" i="1"/>
  <c r="N60" i="1" s="1"/>
  <c r="O60" i="1" s="1"/>
  <c r="M61" i="1"/>
  <c r="M62" i="1"/>
  <c r="N62" i="1" s="1"/>
  <c r="O62" i="1" s="1"/>
  <c r="M63" i="1"/>
  <c r="N63" i="1" s="1"/>
  <c r="O63" i="1" s="1"/>
  <c r="M64" i="1"/>
  <c r="N64" i="1" s="1"/>
  <c r="O64" i="1" s="1"/>
  <c r="M65" i="1"/>
  <c r="N65" i="1" s="1"/>
  <c r="O65" i="1" s="1"/>
  <c r="M66" i="1"/>
  <c r="N66" i="1" s="1"/>
  <c r="O66" i="1" s="1"/>
  <c r="M67" i="1"/>
  <c r="N67" i="1" s="1"/>
  <c r="O67" i="1" s="1"/>
  <c r="M68" i="1"/>
  <c r="N68" i="1" s="1"/>
  <c r="O68" i="1" s="1"/>
  <c r="M69" i="1"/>
  <c r="N69" i="1" s="1"/>
  <c r="O69" i="1" s="1"/>
  <c r="M70" i="1"/>
  <c r="N70" i="1" s="1"/>
  <c r="O70" i="1" s="1"/>
  <c r="M71" i="1"/>
  <c r="N71" i="1" s="1"/>
  <c r="O71" i="1" s="1"/>
  <c r="M72" i="1"/>
  <c r="N72" i="1" s="1"/>
  <c r="O72" i="1" s="1"/>
  <c r="M73" i="1"/>
  <c r="N73" i="1" s="1"/>
  <c r="O73" i="1" s="1"/>
  <c r="M74" i="1"/>
  <c r="N74" i="1" s="1"/>
  <c r="O74" i="1" s="1"/>
  <c r="M75" i="1"/>
  <c r="N75" i="1" s="1"/>
  <c r="O75" i="1" s="1"/>
  <c r="M76" i="1"/>
  <c r="N76" i="1" s="1"/>
  <c r="O76" i="1" s="1"/>
  <c r="M77" i="1"/>
  <c r="N77" i="1" s="1"/>
  <c r="O77" i="1" s="1"/>
  <c r="M78" i="1"/>
  <c r="N78" i="1" s="1"/>
  <c r="O78" i="1" s="1"/>
  <c r="M79" i="1"/>
  <c r="N79" i="1" s="1"/>
  <c r="O79" i="1" s="1"/>
  <c r="M80" i="1"/>
  <c r="N80" i="1" s="1"/>
  <c r="O80" i="1" s="1"/>
  <c r="M81" i="1"/>
  <c r="N81" i="1" s="1"/>
  <c r="O81" i="1" s="1"/>
  <c r="M82" i="1"/>
  <c r="N82" i="1" s="1"/>
  <c r="O82" i="1" s="1"/>
  <c r="M83" i="1"/>
  <c r="N83" i="1" s="1"/>
  <c r="O83" i="1" s="1"/>
  <c r="M84" i="1"/>
  <c r="N84" i="1" s="1"/>
  <c r="O84" i="1" s="1"/>
  <c r="M85" i="1"/>
  <c r="N85" i="1" s="1"/>
  <c r="O85" i="1" s="1"/>
  <c r="M86" i="1"/>
  <c r="N86" i="1" s="1"/>
  <c r="O86" i="1" s="1"/>
  <c r="M87" i="1"/>
  <c r="M88" i="1"/>
  <c r="N88" i="1" s="1"/>
  <c r="O88" i="1" s="1"/>
  <c r="M89" i="1"/>
  <c r="N89" i="1" s="1"/>
  <c r="O89" i="1" s="1"/>
  <c r="M90" i="1"/>
  <c r="N90" i="1" s="1"/>
  <c r="O90" i="1" s="1"/>
  <c r="M91" i="1"/>
  <c r="N91" i="1" s="1"/>
  <c r="O91" i="1" s="1"/>
  <c r="M92" i="1"/>
  <c r="N92" i="1" s="1"/>
  <c r="O92" i="1" s="1"/>
  <c r="M93" i="1"/>
  <c r="N93" i="1" s="1"/>
  <c r="O93" i="1" s="1"/>
  <c r="M94" i="1"/>
  <c r="N94" i="1" s="1"/>
  <c r="O94" i="1" s="1"/>
  <c r="M95" i="1"/>
  <c r="N95" i="1" s="1"/>
  <c r="O95" i="1" s="1"/>
  <c r="M96" i="1"/>
  <c r="N96" i="1" s="1"/>
  <c r="O96" i="1" s="1"/>
  <c r="M9" i="1"/>
  <c r="N9" i="1" s="1"/>
  <c r="O9" i="1" s="1"/>
  <c r="E10" i="1"/>
  <c r="E11" i="1" s="1"/>
  <c r="E12" i="1" s="1"/>
  <c r="E13" i="1" s="1"/>
  <c r="E14" i="1" s="1"/>
  <c r="G9" i="1"/>
  <c r="G9" i="5" s="1"/>
  <c r="G15" i="1"/>
  <c r="M9" i="5"/>
  <c r="N9" i="5" s="1"/>
  <c r="O9" i="5" s="1"/>
  <c r="G15" i="6"/>
  <c r="G15" i="5"/>
  <c r="M10" i="5"/>
  <c r="N10" i="5" s="1"/>
  <c r="O10" i="5" s="1"/>
  <c r="M10" i="6"/>
  <c r="N10" i="6" s="1"/>
  <c r="O10" i="6" s="1"/>
  <c r="M11" i="5"/>
  <c r="N11" i="5" s="1"/>
  <c r="O11" i="5" s="1"/>
  <c r="M11" i="6"/>
  <c r="N11" i="6" s="1"/>
  <c r="O11" i="6" s="1"/>
  <c r="M12" i="5"/>
  <c r="N12" i="5" s="1"/>
  <c r="O12" i="5" s="1"/>
  <c r="M12" i="6"/>
  <c r="N12" i="6" s="1"/>
  <c r="O12" i="6" s="1"/>
  <c r="M13" i="5"/>
  <c r="N13" i="5" s="1"/>
  <c r="O13" i="5" s="1"/>
  <c r="M13" i="6"/>
  <c r="N13" i="6" s="1"/>
  <c r="O13" i="6" s="1"/>
  <c r="M14" i="5"/>
  <c r="N14" i="5" s="1"/>
  <c r="O14" i="5" s="1"/>
  <c r="M14" i="6"/>
  <c r="N14" i="6" s="1"/>
  <c r="O14" i="6" s="1"/>
  <c r="M15" i="5"/>
  <c r="N15" i="5" s="1"/>
  <c r="O15" i="5" s="1"/>
  <c r="M15" i="6"/>
  <c r="N15" i="6" s="1"/>
  <c r="O15" i="6" s="1"/>
  <c r="M16" i="5"/>
  <c r="N16" i="5" s="1"/>
  <c r="O16" i="5" s="1"/>
  <c r="M16" i="6"/>
  <c r="N16" i="6" s="1"/>
  <c r="O16" i="6" s="1"/>
  <c r="M17" i="5"/>
  <c r="N17" i="5" s="1"/>
  <c r="O17" i="5" s="1"/>
  <c r="M17" i="6"/>
  <c r="N17" i="6" s="1"/>
  <c r="O17" i="6" s="1"/>
  <c r="M18" i="5"/>
  <c r="N18" i="5" s="1"/>
  <c r="O18" i="5" s="1"/>
  <c r="M18" i="6"/>
  <c r="N18" i="6" s="1"/>
  <c r="O18" i="6" s="1"/>
  <c r="M19" i="5"/>
  <c r="N19" i="5" s="1"/>
  <c r="O19" i="5" s="1"/>
  <c r="M19" i="6"/>
  <c r="N19" i="6" s="1"/>
  <c r="O19" i="6" s="1"/>
  <c r="M20" i="5"/>
  <c r="N20" i="5" s="1"/>
  <c r="O20" i="5" s="1"/>
  <c r="M20" i="6"/>
  <c r="N20" i="6" s="1"/>
  <c r="O20" i="6" s="1"/>
  <c r="M21" i="5"/>
  <c r="N21" i="5" s="1"/>
  <c r="O21" i="5" s="1"/>
  <c r="M21" i="6"/>
  <c r="N21" i="6" s="1"/>
  <c r="O21" i="6" s="1"/>
  <c r="M22" i="5"/>
  <c r="N22" i="5" s="1"/>
  <c r="O22" i="5" s="1"/>
  <c r="M22" i="6"/>
  <c r="N22" i="6" s="1"/>
  <c r="O22" i="6" s="1"/>
  <c r="M23" i="5"/>
  <c r="N23" i="5" s="1"/>
  <c r="O23" i="5" s="1"/>
  <c r="M23" i="6"/>
  <c r="N23" i="6" s="1"/>
  <c r="O23" i="6" s="1"/>
  <c r="M24" i="5"/>
  <c r="N24" i="5" s="1"/>
  <c r="O24" i="5" s="1"/>
  <c r="M24" i="6"/>
  <c r="N24" i="6" s="1"/>
  <c r="O24" i="6" s="1"/>
  <c r="M25" i="5"/>
  <c r="N25" i="5" s="1"/>
  <c r="O25" i="5" s="1"/>
  <c r="M25" i="6"/>
  <c r="N25" i="6" s="1"/>
  <c r="O25" i="6" s="1"/>
  <c r="M26" i="5"/>
  <c r="N26" i="5" s="1"/>
  <c r="O26" i="5" s="1"/>
  <c r="M26" i="6"/>
  <c r="N26" i="6" s="1"/>
  <c r="O26" i="6" s="1"/>
  <c r="M27" i="5"/>
  <c r="N27" i="5" s="1"/>
  <c r="O27" i="5" s="1"/>
  <c r="M27" i="6"/>
  <c r="N27" i="6" s="1"/>
  <c r="O27" i="6" s="1"/>
  <c r="M28" i="5"/>
  <c r="N28" i="5" s="1"/>
  <c r="O28" i="5" s="1"/>
  <c r="M28" i="6"/>
  <c r="N28" i="6" s="1"/>
  <c r="O28" i="6" s="1"/>
  <c r="M29" i="5"/>
  <c r="N29" i="5" s="1"/>
  <c r="O29" i="5" s="1"/>
  <c r="M29" i="6"/>
  <c r="N29" i="6" s="1"/>
  <c r="O29" i="6" s="1"/>
  <c r="M30" i="5"/>
  <c r="N30" i="5" s="1"/>
  <c r="O30" i="5" s="1"/>
  <c r="M30" i="6"/>
  <c r="N30" i="6" s="1"/>
  <c r="O30" i="6" s="1"/>
  <c r="M31" i="5"/>
  <c r="N31" i="5" s="1"/>
  <c r="O31" i="5" s="1"/>
  <c r="M31" i="6"/>
  <c r="N31" i="6" s="1"/>
  <c r="O31" i="6" s="1"/>
  <c r="M32" i="5"/>
  <c r="N32" i="5" s="1"/>
  <c r="O32" i="5" s="1"/>
  <c r="M32" i="6"/>
  <c r="N32" i="6" s="1"/>
  <c r="O32" i="6" s="1"/>
  <c r="M33" i="5"/>
  <c r="N33" i="5" s="1"/>
  <c r="O33" i="5" s="1"/>
  <c r="M33" i="6"/>
  <c r="N33" i="6" s="1"/>
  <c r="O33" i="6" s="1"/>
  <c r="M34" i="5"/>
  <c r="N34" i="5" s="1"/>
  <c r="O34" i="5" s="1"/>
  <c r="M34" i="6"/>
  <c r="N34" i="6" s="1"/>
  <c r="O34" i="6" s="1"/>
  <c r="M35" i="5"/>
  <c r="N35" i="5" s="1"/>
  <c r="O35" i="5" s="1"/>
  <c r="M35" i="6"/>
  <c r="N35" i="6" s="1"/>
  <c r="O35" i="6" s="1"/>
  <c r="M36" i="5"/>
  <c r="N36" i="5" s="1"/>
  <c r="O36" i="5" s="1"/>
  <c r="M36" i="6"/>
  <c r="N36" i="6" s="1"/>
  <c r="O36" i="6" s="1"/>
  <c r="M37" i="5"/>
  <c r="N37" i="5" s="1"/>
  <c r="O37" i="5" s="1"/>
  <c r="M37" i="6"/>
  <c r="N37" i="6" s="1"/>
  <c r="O37" i="6" s="1"/>
  <c r="M38" i="5"/>
  <c r="N38" i="5" s="1"/>
  <c r="O38" i="5" s="1"/>
  <c r="M38" i="6"/>
  <c r="N38" i="6" s="1"/>
  <c r="O38" i="6" s="1"/>
  <c r="M39" i="5"/>
  <c r="N39" i="5" s="1"/>
  <c r="O39" i="5" s="1"/>
  <c r="M39" i="6"/>
  <c r="N39" i="6" s="1"/>
  <c r="O39" i="6" s="1"/>
  <c r="M40" i="5"/>
  <c r="N40" i="5" s="1"/>
  <c r="O40" i="5" s="1"/>
  <c r="M40" i="6"/>
  <c r="N40" i="6" s="1"/>
  <c r="O40" i="6" s="1"/>
  <c r="M41" i="5"/>
  <c r="N41" i="5" s="1"/>
  <c r="O41" i="5" s="1"/>
  <c r="M41" i="6"/>
  <c r="N41" i="6" s="1"/>
  <c r="O41" i="6" s="1"/>
  <c r="M42" i="5"/>
  <c r="N42" i="5" s="1"/>
  <c r="O42" i="5" s="1"/>
  <c r="M42" i="6"/>
  <c r="N42" i="6" s="1"/>
  <c r="O42" i="6" s="1"/>
  <c r="M43" i="5"/>
  <c r="N43" i="5" s="1"/>
  <c r="O43" i="5" s="1"/>
  <c r="M43" i="6"/>
  <c r="N43" i="6" s="1"/>
  <c r="O43" i="6" s="1"/>
  <c r="M44" i="5"/>
  <c r="M44" i="6"/>
  <c r="N44" i="6" s="1"/>
  <c r="O44" i="6" s="1"/>
  <c r="M45" i="5"/>
  <c r="N45" i="5" s="1"/>
  <c r="O45" i="5" s="1"/>
  <c r="M45" i="6"/>
  <c r="N45" i="6" s="1"/>
  <c r="O45" i="6" s="1"/>
  <c r="M46" i="5"/>
  <c r="N46" i="5" s="1"/>
  <c r="O46" i="5" s="1"/>
  <c r="M46" i="6"/>
  <c r="N46" i="6" s="1"/>
  <c r="O46" i="6" s="1"/>
  <c r="M47" i="5"/>
  <c r="N47" i="5" s="1"/>
  <c r="O47" i="5" s="1"/>
  <c r="M47" i="6"/>
  <c r="M48" i="5"/>
  <c r="N48" i="5" s="1"/>
  <c r="O48" i="5" s="1"/>
  <c r="M48" i="6"/>
  <c r="N48" i="6" s="1"/>
  <c r="O48" i="6" s="1"/>
  <c r="M49" i="5"/>
  <c r="N49" i="5" s="1"/>
  <c r="O49" i="5" s="1"/>
  <c r="M49" i="6"/>
  <c r="N49" i="6" s="1"/>
  <c r="O49" i="6" s="1"/>
  <c r="M50" i="5"/>
  <c r="N50" i="5" s="1"/>
  <c r="O50" i="5" s="1"/>
  <c r="M50" i="6"/>
  <c r="N50" i="6" s="1"/>
  <c r="O50" i="6" s="1"/>
  <c r="M51" i="5"/>
  <c r="N51" i="5" s="1"/>
  <c r="O51" i="5" s="1"/>
  <c r="M51" i="6"/>
  <c r="N51" i="6" s="1"/>
  <c r="O51" i="6" s="1"/>
  <c r="M52" i="5"/>
  <c r="N52" i="5" s="1"/>
  <c r="O52" i="5" s="1"/>
  <c r="M52" i="6"/>
  <c r="N52" i="6" s="1"/>
  <c r="O52" i="6" s="1"/>
  <c r="M53" i="5"/>
  <c r="N53" i="5" s="1"/>
  <c r="O53" i="5" s="1"/>
  <c r="M53" i="6"/>
  <c r="N53" i="6" s="1"/>
  <c r="O53" i="6" s="1"/>
  <c r="M54" i="5"/>
  <c r="M54" i="6"/>
  <c r="N54" i="6" s="1"/>
  <c r="O54" i="6" s="1"/>
  <c r="M55" i="5"/>
  <c r="N55" i="5" s="1"/>
  <c r="O55" i="5" s="1"/>
  <c r="M55" i="6"/>
  <c r="N55" i="6" s="1"/>
  <c r="O55" i="6" s="1"/>
  <c r="M56" i="5"/>
  <c r="N56" i="5" s="1"/>
  <c r="O56" i="5" s="1"/>
  <c r="M56" i="6"/>
  <c r="N56" i="6" s="1"/>
  <c r="O56" i="6" s="1"/>
  <c r="M57" i="5"/>
  <c r="N57" i="5" s="1"/>
  <c r="O57" i="5" s="1"/>
  <c r="M57" i="6"/>
  <c r="N57" i="6" s="1"/>
  <c r="O57" i="6" s="1"/>
  <c r="M58" i="5"/>
  <c r="N58" i="5" s="1"/>
  <c r="O58" i="5" s="1"/>
  <c r="M58" i="6"/>
  <c r="N58" i="6" s="1"/>
  <c r="O58" i="6" s="1"/>
  <c r="M59" i="5"/>
  <c r="N59" i="5" s="1"/>
  <c r="O59" i="5" s="1"/>
  <c r="M59" i="6"/>
  <c r="N59" i="6" s="1"/>
  <c r="O59" i="6" s="1"/>
  <c r="M60" i="5"/>
  <c r="N60" i="5" s="1"/>
  <c r="O60" i="5" s="1"/>
  <c r="M60" i="6"/>
  <c r="N60" i="6" s="1"/>
  <c r="O60" i="6" s="1"/>
  <c r="M61" i="5"/>
  <c r="N61" i="5" s="1"/>
  <c r="O61" i="5" s="1"/>
  <c r="M61" i="6"/>
  <c r="N61" i="6" s="1"/>
  <c r="O61" i="6" s="1"/>
  <c r="M62" i="5"/>
  <c r="N62" i="5" s="1"/>
  <c r="O62" i="5" s="1"/>
  <c r="M62" i="6"/>
  <c r="N62" i="6" s="1"/>
  <c r="O62" i="6" s="1"/>
  <c r="M63" i="5"/>
  <c r="N63" i="5" s="1"/>
  <c r="O63" i="5" s="1"/>
  <c r="M63" i="6"/>
  <c r="N63" i="6" s="1"/>
  <c r="O63" i="6" s="1"/>
  <c r="M64" i="5"/>
  <c r="N64" i="5" s="1"/>
  <c r="O64" i="5" s="1"/>
  <c r="M64" i="6"/>
  <c r="N64" i="6" s="1"/>
  <c r="O64" i="6" s="1"/>
  <c r="M65" i="5"/>
  <c r="N65" i="5" s="1"/>
  <c r="O65" i="5" s="1"/>
  <c r="M65" i="6"/>
  <c r="N65" i="6" s="1"/>
  <c r="O65" i="6" s="1"/>
  <c r="M66" i="5"/>
  <c r="N66" i="5" s="1"/>
  <c r="O66" i="5" s="1"/>
  <c r="M66" i="6"/>
  <c r="N66" i="6" s="1"/>
  <c r="O66" i="6" s="1"/>
  <c r="M67" i="5"/>
  <c r="N67" i="5" s="1"/>
  <c r="O67" i="5" s="1"/>
  <c r="M67" i="6"/>
  <c r="N67" i="6" s="1"/>
  <c r="O67" i="6" s="1"/>
  <c r="M68" i="5"/>
  <c r="N68" i="5" s="1"/>
  <c r="O68" i="5" s="1"/>
  <c r="M68" i="6"/>
  <c r="N68" i="6" s="1"/>
  <c r="O68" i="6" s="1"/>
  <c r="M69" i="5"/>
  <c r="N69" i="5" s="1"/>
  <c r="O69" i="5" s="1"/>
  <c r="M69" i="6"/>
  <c r="N69" i="6" s="1"/>
  <c r="O69" i="6" s="1"/>
  <c r="M70" i="5"/>
  <c r="N70" i="5" s="1"/>
  <c r="O70" i="5" s="1"/>
  <c r="M70" i="6"/>
  <c r="N70" i="6" s="1"/>
  <c r="O70" i="6" s="1"/>
  <c r="M71" i="5"/>
  <c r="N71" i="5" s="1"/>
  <c r="O71" i="5" s="1"/>
  <c r="M71" i="6"/>
  <c r="N71" i="6" s="1"/>
  <c r="O71" i="6" s="1"/>
  <c r="M72" i="5"/>
  <c r="N72" i="5" s="1"/>
  <c r="O72" i="5" s="1"/>
  <c r="M72" i="6"/>
  <c r="N72" i="6" s="1"/>
  <c r="O72" i="6" s="1"/>
  <c r="M73" i="5"/>
  <c r="N73" i="5" s="1"/>
  <c r="O73" i="5" s="1"/>
  <c r="M73" i="6"/>
  <c r="N73" i="6" s="1"/>
  <c r="O73" i="6" s="1"/>
  <c r="M74" i="5"/>
  <c r="N74" i="5" s="1"/>
  <c r="O74" i="5" s="1"/>
  <c r="M74" i="6"/>
  <c r="N74" i="6" s="1"/>
  <c r="O74" i="6" s="1"/>
  <c r="M75" i="5"/>
  <c r="N75" i="5" s="1"/>
  <c r="O75" i="5" s="1"/>
  <c r="M75" i="6"/>
  <c r="N75" i="6" s="1"/>
  <c r="O75" i="6" s="1"/>
  <c r="M76" i="5"/>
  <c r="N76" i="5" s="1"/>
  <c r="O76" i="5" s="1"/>
  <c r="M76" i="6"/>
  <c r="N76" i="6" s="1"/>
  <c r="O76" i="6" s="1"/>
  <c r="M77" i="5"/>
  <c r="N77" i="5" s="1"/>
  <c r="O77" i="5" s="1"/>
  <c r="M77" i="6"/>
  <c r="N77" i="6" s="1"/>
  <c r="O77" i="6" s="1"/>
  <c r="M78" i="5"/>
  <c r="N78" i="5" s="1"/>
  <c r="O78" i="5" s="1"/>
  <c r="M78" i="6"/>
  <c r="N78" i="6" s="1"/>
  <c r="O78" i="6" s="1"/>
  <c r="M79" i="5"/>
  <c r="N79" i="5" s="1"/>
  <c r="O79" i="5" s="1"/>
  <c r="M79" i="6"/>
  <c r="N79" i="6" s="1"/>
  <c r="O79" i="6" s="1"/>
  <c r="M80" i="5"/>
  <c r="N80" i="5" s="1"/>
  <c r="O80" i="5" s="1"/>
  <c r="M80" i="6"/>
  <c r="N80" i="6" s="1"/>
  <c r="O80" i="6" s="1"/>
  <c r="M81" i="5"/>
  <c r="N81" i="5" s="1"/>
  <c r="O81" i="5" s="1"/>
  <c r="M81" i="6"/>
  <c r="N81" i="6" s="1"/>
  <c r="O81" i="6" s="1"/>
  <c r="M82" i="5"/>
  <c r="N82" i="5" s="1"/>
  <c r="O82" i="5" s="1"/>
  <c r="M82" i="6"/>
  <c r="N82" i="6" s="1"/>
  <c r="O82" i="6" s="1"/>
  <c r="M83" i="5"/>
  <c r="N83" i="5" s="1"/>
  <c r="O83" i="5" s="1"/>
  <c r="M83" i="6"/>
  <c r="N83" i="6" s="1"/>
  <c r="O83" i="6" s="1"/>
  <c r="M84" i="5"/>
  <c r="N84" i="5" s="1"/>
  <c r="O84" i="5" s="1"/>
  <c r="M84" i="6"/>
  <c r="N84" i="6" s="1"/>
  <c r="O84" i="6" s="1"/>
  <c r="M85" i="5"/>
  <c r="N85" i="5" s="1"/>
  <c r="O85" i="5" s="1"/>
  <c r="M85" i="6"/>
  <c r="N85" i="6" s="1"/>
  <c r="O85" i="6" s="1"/>
  <c r="M86" i="5"/>
  <c r="N86" i="5" s="1"/>
  <c r="O86" i="5" s="1"/>
  <c r="M86" i="6"/>
  <c r="N86" i="6" s="1"/>
  <c r="O86" i="6" s="1"/>
  <c r="M87" i="5"/>
  <c r="N87" i="5" s="1"/>
  <c r="O87" i="5" s="1"/>
  <c r="M87" i="6"/>
  <c r="N87" i="6" s="1"/>
  <c r="O87" i="6" s="1"/>
  <c r="M88" i="5"/>
  <c r="N88" i="5" s="1"/>
  <c r="O88" i="5" s="1"/>
  <c r="M88" i="6"/>
  <c r="N88" i="6" s="1"/>
  <c r="O88" i="6" s="1"/>
  <c r="M89" i="5"/>
  <c r="N89" i="5" s="1"/>
  <c r="O89" i="5" s="1"/>
  <c r="M89" i="6"/>
  <c r="N89" i="6" s="1"/>
  <c r="O89" i="6" s="1"/>
  <c r="M90" i="5"/>
  <c r="N90" i="5" s="1"/>
  <c r="O90" i="5" s="1"/>
  <c r="M90" i="6"/>
  <c r="N90" i="6" s="1"/>
  <c r="O90" i="6" s="1"/>
  <c r="M91" i="5"/>
  <c r="N91" i="5" s="1"/>
  <c r="O91" i="5" s="1"/>
  <c r="M91" i="6"/>
  <c r="N91" i="6" s="1"/>
  <c r="O91" i="6" s="1"/>
  <c r="M92" i="5"/>
  <c r="N92" i="5" s="1"/>
  <c r="O92" i="5" s="1"/>
  <c r="M92" i="6"/>
  <c r="N92" i="6" s="1"/>
  <c r="O92" i="6" s="1"/>
  <c r="M93" i="5"/>
  <c r="N93" i="5" s="1"/>
  <c r="O93" i="5" s="1"/>
  <c r="M93" i="6"/>
  <c r="N93" i="6" s="1"/>
  <c r="O93" i="6" s="1"/>
  <c r="M94" i="5"/>
  <c r="N94" i="5" s="1"/>
  <c r="O94" i="5" s="1"/>
  <c r="M94" i="6"/>
  <c r="N94" i="6" s="1"/>
  <c r="O94" i="6" s="1"/>
  <c r="M95" i="5"/>
  <c r="N95" i="5" s="1"/>
  <c r="O95" i="5" s="1"/>
  <c r="M95" i="6"/>
  <c r="N95" i="6" s="1"/>
  <c r="O95" i="6" s="1"/>
  <c r="M96" i="5"/>
  <c r="N96" i="5" s="1"/>
  <c r="O96" i="5" s="1"/>
  <c r="M96" i="6"/>
  <c r="N96" i="6" s="1"/>
  <c r="O96" i="6" s="1"/>
  <c r="M9" i="6"/>
  <c r="N9" i="6" s="1"/>
  <c r="O9" i="6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D52" i="3" l="1"/>
  <c r="O59" i="1"/>
  <c r="D36" i="3"/>
  <c r="O43" i="1"/>
  <c r="G9" i="6"/>
  <c r="F66" i="3"/>
  <c r="D76" i="3"/>
  <c r="E41" i="3"/>
  <c r="D44" i="3"/>
  <c r="D60" i="3"/>
  <c r="D28" i="3"/>
  <c r="D56" i="3"/>
  <c r="D40" i="3"/>
  <c r="D84" i="3"/>
  <c r="D68" i="3"/>
  <c r="D64" i="3"/>
  <c r="D48" i="3"/>
  <c r="D32" i="3"/>
  <c r="D88" i="3"/>
  <c r="D72" i="3"/>
  <c r="D24" i="3"/>
  <c r="D80" i="3"/>
  <c r="D87" i="3"/>
  <c r="E47" i="3"/>
  <c r="E74" i="3"/>
  <c r="F46" i="3"/>
  <c r="F4" i="3"/>
  <c r="E83" i="3"/>
  <c r="E77" i="3"/>
  <c r="E66" i="3"/>
  <c r="E25" i="3"/>
  <c r="E4" i="3"/>
  <c r="E45" i="3"/>
  <c r="E26" i="3"/>
  <c r="D62" i="3"/>
  <c r="D70" i="3"/>
  <c r="D58" i="3"/>
  <c r="D22" i="3"/>
  <c r="D2" i="3"/>
  <c r="D78" i="3"/>
  <c r="D66" i="3"/>
  <c r="D54" i="3"/>
  <c r="F30" i="3"/>
  <c r="F58" i="3"/>
  <c r="F23" i="3"/>
  <c r="F21" i="3"/>
  <c r="F88" i="3"/>
  <c r="F72" i="3"/>
  <c r="F63" i="3"/>
  <c r="F22" i="3"/>
  <c r="E2" i="3"/>
  <c r="D74" i="3"/>
  <c r="F85" i="3"/>
  <c r="E82" i="3"/>
  <c r="E81" i="3"/>
  <c r="F54" i="3"/>
  <c r="F43" i="3"/>
  <c r="E29" i="3"/>
  <c r="F14" i="3"/>
  <c r="E89" i="3"/>
  <c r="F76" i="3"/>
  <c r="F62" i="3"/>
  <c r="E50" i="3"/>
  <c r="E48" i="3"/>
  <c r="E40" i="3"/>
  <c r="E32" i="3"/>
  <c r="E30" i="3"/>
  <c r="E27" i="3"/>
  <c r="E24" i="3"/>
  <c r="F18" i="3"/>
  <c r="D77" i="3"/>
  <c r="E68" i="3"/>
  <c r="E52" i="3"/>
  <c r="F49" i="3"/>
  <c r="E8" i="3"/>
  <c r="F82" i="3"/>
  <c r="F69" i="3"/>
  <c r="F65" i="3"/>
  <c r="F53" i="3"/>
  <c r="G10" i="1"/>
  <c r="G10" i="6" s="1"/>
  <c r="E73" i="3"/>
  <c r="E62" i="3"/>
  <c r="F25" i="3"/>
  <c r="E17" i="3"/>
  <c r="D57" i="3"/>
  <c r="D49" i="3"/>
  <c r="D33" i="3"/>
  <c r="D29" i="3"/>
  <c r="D21" i="3"/>
  <c r="D13" i="3"/>
  <c r="D5" i="3"/>
  <c r="F79" i="3"/>
  <c r="E78" i="3"/>
  <c r="F74" i="3"/>
  <c r="F70" i="3"/>
  <c r="D65" i="3"/>
  <c r="E53" i="3"/>
  <c r="E46" i="3"/>
  <c r="F42" i="3"/>
  <c r="E39" i="3"/>
  <c r="E38" i="3"/>
  <c r="E35" i="3"/>
  <c r="F20" i="3"/>
  <c r="E15" i="3"/>
  <c r="E13" i="3"/>
  <c r="E11" i="3"/>
  <c r="F89" i="3"/>
  <c r="E60" i="3"/>
  <c r="E54" i="3"/>
  <c r="F50" i="3"/>
  <c r="F47" i="3"/>
  <c r="F12" i="3"/>
  <c r="F7" i="3"/>
  <c r="D89" i="3"/>
  <c r="D81" i="3"/>
  <c r="D73" i="3"/>
  <c r="D69" i="3"/>
  <c r="D61" i="3"/>
  <c r="D53" i="3"/>
  <c r="D45" i="3"/>
  <c r="D37" i="3"/>
  <c r="D17" i="3"/>
  <c r="D9" i="3"/>
  <c r="F78" i="3"/>
  <c r="F77" i="3"/>
  <c r="E69" i="3"/>
  <c r="F67" i="3"/>
  <c r="E57" i="3"/>
  <c r="D41" i="3"/>
  <c r="F38" i="3"/>
  <c r="E37" i="3"/>
  <c r="E33" i="3"/>
  <c r="F26" i="3"/>
  <c r="E23" i="3"/>
  <c r="E21" i="3"/>
  <c r="E9" i="3"/>
  <c r="E7" i="3"/>
  <c r="E3" i="3"/>
  <c r="F87" i="3"/>
  <c r="F86" i="3"/>
  <c r="E71" i="3"/>
  <c r="F59" i="3"/>
  <c r="E58" i="3"/>
  <c r="F55" i="3"/>
  <c r="E43" i="3"/>
  <c r="F41" i="3"/>
  <c r="F35" i="3"/>
  <c r="E34" i="3"/>
  <c r="F31" i="3"/>
  <c r="F27" i="3"/>
  <c r="E19" i="3"/>
  <c r="F13" i="3"/>
  <c r="F8" i="3"/>
  <c r="E86" i="3"/>
  <c r="F68" i="3"/>
  <c r="E63" i="3"/>
  <c r="F52" i="3"/>
  <c r="F2" i="3"/>
  <c r="F80" i="3"/>
  <c r="E75" i="3"/>
  <c r="F48" i="3"/>
  <c r="E87" i="3"/>
  <c r="F84" i="3"/>
  <c r="F83" i="3"/>
  <c r="E79" i="3"/>
  <c r="F64" i="3"/>
  <c r="E59" i="3"/>
  <c r="F56" i="3"/>
  <c r="F60" i="3"/>
  <c r="F36" i="3"/>
  <c r="F40" i="3"/>
  <c r="F32" i="3"/>
  <c r="F24" i="3"/>
  <c r="F44" i="3"/>
  <c r="F28" i="3"/>
  <c r="G60" i="3" l="1"/>
  <c r="I60" i="3" s="1"/>
  <c r="F5" i="3"/>
  <c r="F75" i="3"/>
  <c r="F51" i="3"/>
  <c r="F34" i="3"/>
  <c r="F16" i="3"/>
  <c r="E5" i="3"/>
  <c r="E42" i="3"/>
  <c r="F17" i="3"/>
  <c r="G17" i="3" s="1"/>
  <c r="I17" i="3" s="1"/>
  <c r="D86" i="3"/>
  <c r="H86" i="3" s="1"/>
  <c r="E70" i="3"/>
  <c r="G70" i="3" s="1"/>
  <c r="I70" i="3" s="1"/>
  <c r="H77" i="3"/>
  <c r="G62" i="3"/>
  <c r="I62" i="3" s="1"/>
  <c r="E31" i="3"/>
  <c r="E84" i="3"/>
  <c r="G84" i="3" s="1"/>
  <c r="I84" i="3" s="1"/>
  <c r="E16" i="3"/>
  <c r="E51" i="3"/>
  <c r="G66" i="3"/>
  <c r="I66" i="3" s="1"/>
  <c r="E65" i="3"/>
  <c r="G65" i="3" s="1"/>
  <c r="I65" i="3" s="1"/>
  <c r="E85" i="3"/>
  <c r="E55" i="3"/>
  <c r="D82" i="3"/>
  <c r="G82" i="3" s="1"/>
  <c r="I82" i="3" s="1"/>
  <c r="H66" i="3"/>
  <c r="H54" i="3"/>
  <c r="G21" i="3"/>
  <c r="I21" i="3" s="1"/>
  <c r="F10" i="3"/>
  <c r="F39" i="3"/>
  <c r="G41" i="3"/>
  <c r="I41" i="3" s="1"/>
  <c r="H62" i="3"/>
  <c r="H87" i="3"/>
  <c r="G52" i="3"/>
  <c r="I52" i="3" s="1"/>
  <c r="F37" i="3"/>
  <c r="G37" i="3" s="1"/>
  <c r="I37" i="3" s="1"/>
  <c r="G48" i="3"/>
  <c r="I48" i="3" s="1"/>
  <c r="G54" i="3"/>
  <c r="I54" i="3" s="1"/>
  <c r="F61" i="3"/>
  <c r="E88" i="3"/>
  <c r="E49" i="3"/>
  <c r="G49" i="3" s="1"/>
  <c r="I49" i="3" s="1"/>
  <c r="H2" i="3"/>
  <c r="H21" i="3"/>
  <c r="D25" i="3"/>
  <c r="D46" i="3"/>
  <c r="G46" i="3" s="1"/>
  <c r="I46" i="3" s="1"/>
  <c r="H74" i="3"/>
  <c r="D85" i="3"/>
  <c r="G11" i="1"/>
  <c r="G11" i="5" s="1"/>
  <c r="G10" i="5"/>
  <c r="H68" i="3"/>
  <c r="G68" i="3"/>
  <c r="I68" i="3" s="1"/>
  <c r="D7" i="3"/>
  <c r="G7" i="3" s="1"/>
  <c r="I7" i="3" s="1"/>
  <c r="D15" i="3"/>
  <c r="D23" i="3"/>
  <c r="D31" i="3"/>
  <c r="D39" i="3"/>
  <c r="D47" i="3"/>
  <c r="H47" i="3" s="1"/>
  <c r="D55" i="3"/>
  <c r="D63" i="3"/>
  <c r="H63" i="3" s="1"/>
  <c r="D71" i="3"/>
  <c r="D79" i="3"/>
  <c r="H79" i="3" s="1"/>
  <c r="F3" i="3"/>
  <c r="F19" i="3"/>
  <c r="F57" i="3"/>
  <c r="G57" i="3" s="1"/>
  <c r="I57" i="3" s="1"/>
  <c r="E72" i="3"/>
  <c r="D8" i="3"/>
  <c r="G8" i="3" s="1"/>
  <c r="I8" i="3" s="1"/>
  <c r="D16" i="3"/>
  <c r="E6" i="3"/>
  <c r="E10" i="3"/>
  <c r="F15" i="3"/>
  <c r="E20" i="3"/>
  <c r="F29" i="3"/>
  <c r="H29" i="3" s="1"/>
  <c r="E56" i="3"/>
  <c r="E76" i="3"/>
  <c r="G76" i="3" s="1"/>
  <c r="I76" i="3" s="1"/>
  <c r="F81" i="3"/>
  <c r="G81" i="3" s="1"/>
  <c r="I81" i="3" s="1"/>
  <c r="F6" i="3"/>
  <c r="E14" i="3"/>
  <c r="F45" i="3"/>
  <c r="G45" i="3" s="1"/>
  <c r="I45" i="3" s="1"/>
  <c r="F71" i="3"/>
  <c r="D10" i="3"/>
  <c r="D18" i="3"/>
  <c r="D30" i="3"/>
  <c r="D38" i="3"/>
  <c r="H38" i="3" s="1"/>
  <c r="H24" i="3"/>
  <c r="H40" i="3"/>
  <c r="H48" i="3"/>
  <c r="H52" i="3"/>
  <c r="D3" i="3"/>
  <c r="D11" i="3"/>
  <c r="D19" i="3"/>
  <c r="D27" i="3"/>
  <c r="D35" i="3"/>
  <c r="G35" i="3" s="1"/>
  <c r="I35" i="3" s="1"/>
  <c r="D43" i="3"/>
  <c r="H43" i="3" s="1"/>
  <c r="D51" i="3"/>
  <c r="D59" i="3"/>
  <c r="H59" i="3" s="1"/>
  <c r="D67" i="3"/>
  <c r="D75" i="3"/>
  <c r="H75" i="3" s="1"/>
  <c r="D83" i="3"/>
  <c r="G83" i="3" s="1"/>
  <c r="I83" i="3" s="1"/>
  <c r="F9" i="3"/>
  <c r="H9" i="3" s="1"/>
  <c r="E36" i="3"/>
  <c r="G36" i="3" s="1"/>
  <c r="I36" i="3" s="1"/>
  <c r="E64" i="3"/>
  <c r="H64" i="3" s="1"/>
  <c r="F73" i="3"/>
  <c r="G73" i="3" s="1"/>
  <c r="I73" i="3" s="1"/>
  <c r="D4" i="3"/>
  <c r="D12" i="3"/>
  <c r="D20" i="3"/>
  <c r="H20" i="3" s="1"/>
  <c r="F11" i="3"/>
  <c r="E18" i="3"/>
  <c r="E28" i="3"/>
  <c r="H28" i="3" s="1"/>
  <c r="F33" i="3"/>
  <c r="G33" i="3" s="1"/>
  <c r="I33" i="3" s="1"/>
  <c r="E80" i="3"/>
  <c r="H80" i="3" s="1"/>
  <c r="E12" i="3"/>
  <c r="E44" i="3"/>
  <c r="H44" i="3" s="1"/>
  <c r="E61" i="3"/>
  <c r="E67" i="3"/>
  <c r="D6" i="3"/>
  <c r="D14" i="3"/>
  <c r="D26" i="3"/>
  <c r="G26" i="3" s="1"/>
  <c r="I26" i="3" s="1"/>
  <c r="D34" i="3"/>
  <c r="D42" i="3"/>
  <c r="D50" i="3"/>
  <c r="G50" i="3" s="1"/>
  <c r="I50" i="3" s="1"/>
  <c r="E22" i="3"/>
  <c r="H32" i="3"/>
  <c r="H89" i="3"/>
  <c r="G13" i="3"/>
  <c r="I13" i="3" s="1"/>
  <c r="G32" i="3"/>
  <c r="I32" i="3" s="1"/>
  <c r="G89" i="3"/>
  <c r="I89" i="3" s="1"/>
  <c r="G74" i="3"/>
  <c r="I74" i="3" s="1"/>
  <c r="H53" i="3"/>
  <c r="G29" i="3"/>
  <c r="I29" i="3" s="1"/>
  <c r="G58" i="3"/>
  <c r="I58" i="3" s="1"/>
  <c r="H58" i="3"/>
  <c r="H78" i="3"/>
  <c r="G78" i="3"/>
  <c r="I78" i="3" s="1"/>
  <c r="G69" i="3"/>
  <c r="I69" i="3" s="1"/>
  <c r="H69" i="3"/>
  <c r="H13" i="3"/>
  <c r="H41" i="3"/>
  <c r="G53" i="3"/>
  <c r="I53" i="3" s="1"/>
  <c r="G77" i="3"/>
  <c r="I77" i="3" s="1"/>
  <c r="G87" i="3"/>
  <c r="I87" i="3" s="1"/>
  <c r="H60" i="3"/>
  <c r="G24" i="3"/>
  <c r="I24" i="3" s="1"/>
  <c r="G40" i="3"/>
  <c r="I40" i="3" s="1"/>
  <c r="G2" i="3"/>
  <c r="I2" i="3" s="1"/>
  <c r="G34" i="3" l="1"/>
  <c r="I34" i="3" s="1"/>
  <c r="H84" i="3"/>
  <c r="H5" i="3"/>
  <c r="G9" i="3"/>
  <c r="I9" i="3" s="1"/>
  <c r="G44" i="3"/>
  <c r="I44" i="3" s="1"/>
  <c r="H65" i="3"/>
  <c r="H73" i="3"/>
  <c r="H3" i="3"/>
  <c r="H17" i="3"/>
  <c r="G85" i="3"/>
  <c r="I85" i="3" s="1"/>
  <c r="H46" i="3"/>
  <c r="G79" i="3"/>
  <c r="I79" i="3" s="1"/>
  <c r="G86" i="3"/>
  <c r="I86" i="3" s="1"/>
  <c r="G12" i="1"/>
  <c r="G13" i="1" s="1"/>
  <c r="H71" i="3"/>
  <c r="H7" i="3"/>
  <c r="G31" i="3"/>
  <c r="I31" i="3" s="1"/>
  <c r="G5" i="3"/>
  <c r="I5" i="3" s="1"/>
  <c r="H61" i="3"/>
  <c r="H81" i="3"/>
  <c r="H57" i="3"/>
  <c r="G55" i="3"/>
  <c r="I55" i="3" s="1"/>
  <c r="G80" i="3"/>
  <c r="I80" i="3" s="1"/>
  <c r="H36" i="3"/>
  <c r="H42" i="3"/>
  <c r="G61" i="3"/>
  <c r="I61" i="3" s="1"/>
  <c r="H49" i="3"/>
  <c r="G38" i="3"/>
  <c r="I38" i="3" s="1"/>
  <c r="G63" i="3"/>
  <c r="I63" i="3" s="1"/>
  <c r="H8" i="3"/>
  <c r="G11" i="6"/>
  <c r="G28" i="3"/>
  <c r="I28" i="3" s="1"/>
  <c r="H82" i="3"/>
  <c r="H70" i="3"/>
  <c r="H19" i="3"/>
  <c r="G64" i="3"/>
  <c r="I64" i="3" s="1"/>
  <c r="H12" i="3"/>
  <c r="G3" i="3"/>
  <c r="I3" i="3" s="1"/>
  <c r="H35" i="3"/>
  <c r="G20" i="3"/>
  <c r="I20" i="3" s="1"/>
  <c r="G43" i="3"/>
  <c r="I43" i="3" s="1"/>
  <c r="H33" i="3"/>
  <c r="H37" i="3"/>
  <c r="H15" i="3"/>
  <c r="G19" i="3"/>
  <c r="I19" i="3" s="1"/>
  <c r="G71" i="3"/>
  <c r="G88" i="3"/>
  <c r="I88" i="3" s="1"/>
  <c r="H88" i="3"/>
  <c r="G12" i="3"/>
  <c r="I12" i="3" s="1"/>
  <c r="H55" i="3"/>
  <c r="H85" i="3"/>
  <c r="H83" i="3"/>
  <c r="H34" i="3"/>
  <c r="G59" i="3"/>
  <c r="I59" i="3" s="1"/>
  <c r="G15" i="3"/>
  <c r="I15" i="3" s="1"/>
  <c r="G42" i="3"/>
  <c r="I42" i="3" s="1"/>
  <c r="G47" i="3"/>
  <c r="I47" i="3" s="1"/>
  <c r="H31" i="3"/>
  <c r="H25" i="3"/>
  <c r="G25" i="3"/>
  <c r="H51" i="3"/>
  <c r="G51" i="3"/>
  <c r="I51" i="3" s="1"/>
  <c r="H22" i="3"/>
  <c r="G22" i="3"/>
  <c r="I22" i="3" s="1"/>
  <c r="G11" i="3"/>
  <c r="I11" i="3" s="1"/>
  <c r="H11" i="3"/>
  <c r="H30" i="3"/>
  <c r="G30" i="3"/>
  <c r="I30" i="3" s="1"/>
  <c r="G56" i="3"/>
  <c r="I56" i="3" s="1"/>
  <c r="H56" i="3"/>
  <c r="G23" i="3"/>
  <c r="I23" i="3" s="1"/>
  <c r="H23" i="3"/>
  <c r="H45" i="3"/>
  <c r="H76" i="3"/>
  <c r="H14" i="3"/>
  <c r="G14" i="3"/>
  <c r="I14" i="3" s="1"/>
  <c r="G67" i="3"/>
  <c r="I67" i="3" s="1"/>
  <c r="H67" i="3"/>
  <c r="G75" i="3"/>
  <c r="I75" i="3" s="1"/>
  <c r="G18" i="3"/>
  <c r="I18" i="3" s="1"/>
  <c r="H18" i="3"/>
  <c r="G72" i="3"/>
  <c r="I72" i="3" s="1"/>
  <c r="H72" i="3"/>
  <c r="H26" i="3"/>
  <c r="H6" i="3"/>
  <c r="G6" i="3"/>
  <c r="I6" i="3" s="1"/>
  <c r="G4" i="3"/>
  <c r="I4" i="3" s="1"/>
  <c r="H4" i="3"/>
  <c r="H27" i="3"/>
  <c r="G27" i="3"/>
  <c r="I27" i="3" s="1"/>
  <c r="H50" i="3"/>
  <c r="H10" i="3"/>
  <c r="G10" i="3"/>
  <c r="I10" i="3" s="1"/>
  <c r="G16" i="3"/>
  <c r="I16" i="3" s="1"/>
  <c r="H16" i="3"/>
  <c r="H39" i="3"/>
  <c r="G39" i="3"/>
  <c r="I39" i="3" s="1"/>
  <c r="G12" i="5"/>
  <c r="G12" i="6" l="1"/>
  <c r="J67" i="3"/>
  <c r="K67" i="3" s="1"/>
  <c r="I71" i="3"/>
  <c r="J89" i="3" s="1"/>
  <c r="K89" i="3" s="1"/>
  <c r="I25" i="3"/>
  <c r="J45" i="3" s="1"/>
  <c r="K45" i="3" s="1"/>
  <c r="J23" i="3"/>
  <c r="K23" i="3" s="1"/>
  <c r="G13" i="6"/>
  <c r="G14" i="1"/>
  <c r="G13" i="5"/>
  <c r="G14" i="5" l="1"/>
  <c r="G14" i="6"/>
</calcChain>
</file>

<file path=xl/sharedStrings.xml><?xml version="1.0" encoding="utf-8"?>
<sst xmlns="http://schemas.openxmlformats.org/spreadsheetml/2006/main" count="1062" uniqueCount="120">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</sst>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34386</c:v>
                </c:pt>
                <c:pt idx="1">
                  <c:v>25306</c:v>
                </c:pt>
                <c:pt idx="2">
                  <c:v>26947</c:v>
                </c:pt>
                <c:pt idx="3">
                  <c:v>11451</c:v>
                </c:pt>
                <c:pt idx="4">
                  <c:v>5252</c:v>
                </c:pt>
                <c:pt idx="5">
                  <c:v>3683</c:v>
                </c:pt>
                <c:pt idx="6">
                  <c:v>3380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6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'Plate 1'!$I$11:$I$15</c:f>
              <c:numCache>
                <c:formatCode>General</c:formatCode>
                <c:ptCount val="5"/>
                <c:pt idx="0">
                  <c:v>26947</c:v>
                </c:pt>
                <c:pt idx="1">
                  <c:v>11451</c:v>
                </c:pt>
                <c:pt idx="2">
                  <c:v>5252</c:v>
                </c:pt>
                <c:pt idx="3">
                  <c:v>3683</c:v>
                </c:pt>
                <c:pt idx="4">
                  <c:v>3380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34543</c:v>
                </c:pt>
                <c:pt idx="1">
                  <c:v>24959</c:v>
                </c:pt>
                <c:pt idx="2">
                  <c:v>26838</c:v>
                </c:pt>
                <c:pt idx="3">
                  <c:v>11444</c:v>
                </c:pt>
                <c:pt idx="4">
                  <c:v>5409</c:v>
                </c:pt>
                <c:pt idx="5">
                  <c:v>3752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'Plate 2'!$I$11:$I$15</c:f>
              <c:numCache>
                <c:formatCode>General</c:formatCode>
                <c:ptCount val="5"/>
                <c:pt idx="0">
                  <c:v>26838</c:v>
                </c:pt>
                <c:pt idx="1">
                  <c:v>11444</c:v>
                </c:pt>
                <c:pt idx="2">
                  <c:v>5409</c:v>
                </c:pt>
                <c:pt idx="3">
                  <c:v>3752</c:v>
                </c:pt>
                <c:pt idx="4">
                  <c:v>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32499</c:v>
                </c:pt>
                <c:pt idx="1">
                  <c:v>23525</c:v>
                </c:pt>
                <c:pt idx="2">
                  <c:v>25065</c:v>
                </c:pt>
                <c:pt idx="3">
                  <c:v>10926</c:v>
                </c:pt>
                <c:pt idx="4">
                  <c:v>5281</c:v>
                </c:pt>
                <c:pt idx="5">
                  <c:v>3734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'Plate 3'!$I$11:$I$15</c:f>
              <c:numCache>
                <c:formatCode>General</c:formatCode>
                <c:ptCount val="5"/>
                <c:pt idx="0">
                  <c:v>25065</c:v>
                </c:pt>
                <c:pt idx="1">
                  <c:v>10926</c:v>
                </c:pt>
                <c:pt idx="2">
                  <c:v>5281</c:v>
                </c:pt>
                <c:pt idx="3">
                  <c:v>3734</c:v>
                </c:pt>
                <c:pt idx="4">
                  <c:v>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512622" cy="47237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D7" workbookViewId="0">
      <selection activeCell="J14" sqref="J1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34386</v>
      </c>
      <c r="D2">
        <v>3332</v>
      </c>
      <c r="E2">
        <v>4792</v>
      </c>
      <c r="F2">
        <v>4220</v>
      </c>
      <c r="G2">
        <v>37107</v>
      </c>
      <c r="H2">
        <v>27983</v>
      </c>
      <c r="I2">
        <v>3439</v>
      </c>
      <c r="J2">
        <v>3652</v>
      </c>
      <c r="K2">
        <v>3624</v>
      </c>
      <c r="L2">
        <v>3575</v>
      </c>
      <c r="M2">
        <v>6336</v>
      </c>
      <c r="N2">
        <v>5174</v>
      </c>
      <c r="O2">
        <v>25306</v>
      </c>
      <c r="P2">
        <v>3335</v>
      </c>
      <c r="Q2">
        <v>6210</v>
      </c>
      <c r="R2">
        <v>3776</v>
      </c>
      <c r="S2">
        <v>32031</v>
      </c>
      <c r="T2">
        <v>22489</v>
      </c>
      <c r="U2">
        <v>3340</v>
      </c>
      <c r="V2">
        <v>3852</v>
      </c>
      <c r="W2">
        <v>3589</v>
      </c>
      <c r="X2">
        <v>3372</v>
      </c>
      <c r="Y2">
        <v>10340</v>
      </c>
      <c r="Z2">
        <v>4120</v>
      </c>
      <c r="AA2">
        <v>26947</v>
      </c>
      <c r="AB2">
        <v>3314</v>
      </c>
      <c r="AC2">
        <v>9535</v>
      </c>
      <c r="AD2">
        <v>3715</v>
      </c>
      <c r="AE2">
        <v>7631</v>
      </c>
      <c r="AF2">
        <v>11319</v>
      </c>
      <c r="AG2">
        <v>3338</v>
      </c>
      <c r="AH2">
        <v>4714</v>
      </c>
      <c r="AI2">
        <v>3440</v>
      </c>
      <c r="AJ2">
        <v>3365</v>
      </c>
      <c r="AK2">
        <v>19230</v>
      </c>
      <c r="AL2">
        <v>3806</v>
      </c>
      <c r="AM2">
        <v>11451</v>
      </c>
      <c r="AN2">
        <v>3383</v>
      </c>
      <c r="AO2">
        <v>13936</v>
      </c>
      <c r="AP2">
        <v>3659</v>
      </c>
      <c r="AQ2">
        <v>3662</v>
      </c>
      <c r="AR2">
        <v>8263</v>
      </c>
      <c r="AS2">
        <v>3324</v>
      </c>
      <c r="AT2">
        <v>6253</v>
      </c>
      <c r="AU2">
        <v>3533</v>
      </c>
      <c r="AV2">
        <v>3300</v>
      </c>
      <c r="AW2">
        <v>22611</v>
      </c>
      <c r="AX2">
        <v>3655</v>
      </c>
      <c r="AY2">
        <v>5252</v>
      </c>
      <c r="AZ2">
        <v>3325</v>
      </c>
      <c r="BA2">
        <v>27114</v>
      </c>
      <c r="BB2">
        <v>3554</v>
      </c>
      <c r="BC2">
        <v>3379</v>
      </c>
      <c r="BD2">
        <v>6112</v>
      </c>
      <c r="BE2">
        <v>3507</v>
      </c>
      <c r="BF2">
        <v>11669</v>
      </c>
      <c r="BG2">
        <v>3735</v>
      </c>
      <c r="BH2">
        <v>3359</v>
      </c>
      <c r="BI2">
        <v>20752</v>
      </c>
      <c r="BJ2">
        <v>3718</v>
      </c>
      <c r="BK2">
        <v>3683</v>
      </c>
      <c r="BL2">
        <v>3432</v>
      </c>
      <c r="BM2">
        <v>34310</v>
      </c>
      <c r="BN2">
        <v>3418</v>
      </c>
      <c r="BO2">
        <v>3320</v>
      </c>
      <c r="BP2">
        <v>4907</v>
      </c>
      <c r="BQ2">
        <v>3674</v>
      </c>
      <c r="BR2">
        <v>18244</v>
      </c>
      <c r="BS2">
        <v>4073</v>
      </c>
      <c r="BT2">
        <v>3401</v>
      </c>
      <c r="BU2">
        <v>16346</v>
      </c>
      <c r="BV2">
        <v>3687</v>
      </c>
      <c r="BW2">
        <v>3380</v>
      </c>
      <c r="BX2">
        <v>3739</v>
      </c>
      <c r="BY2">
        <v>37000</v>
      </c>
      <c r="BZ2">
        <v>3320</v>
      </c>
      <c r="CA2">
        <v>3323</v>
      </c>
      <c r="CB2">
        <v>4188</v>
      </c>
      <c r="CC2">
        <v>3966</v>
      </c>
      <c r="CD2">
        <v>16163</v>
      </c>
      <c r="CE2">
        <v>4715</v>
      </c>
      <c r="CF2">
        <v>4223</v>
      </c>
      <c r="CG2">
        <v>9283</v>
      </c>
      <c r="CH2">
        <v>3567</v>
      </c>
      <c r="CI2">
        <v>3393</v>
      </c>
      <c r="CJ2">
        <v>5175</v>
      </c>
      <c r="CK2">
        <v>18066</v>
      </c>
      <c r="CL2">
        <v>3303</v>
      </c>
      <c r="CM2">
        <v>3302</v>
      </c>
      <c r="CN2">
        <v>3782</v>
      </c>
      <c r="CO2">
        <v>3862</v>
      </c>
      <c r="CP2">
        <v>11998</v>
      </c>
      <c r="CQ2">
        <v>6910</v>
      </c>
      <c r="CR2">
        <v>6770</v>
      </c>
      <c r="CS2">
        <v>7941</v>
      </c>
      <c r="CT2">
        <v>3479</v>
      </c>
    </row>
    <row r="7" spans="1:98" x14ac:dyDescent="0.2">
      <c r="N7" s="9" t="s">
        <v>115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">
      <c r="A9" t="s">
        <v>82</v>
      </c>
      <c r="B9">
        <v>34386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34386</v>
      </c>
      <c r="K9" t="s">
        <v>82</v>
      </c>
      <c r="L9" s="8" t="str">
        <f>A10</f>
        <v>A2</v>
      </c>
      <c r="M9" s="8">
        <f>B10</f>
        <v>3332</v>
      </c>
      <c r="N9" s="8">
        <f>(M9-4167)/2600.8</f>
        <v>-0.3210550599815441</v>
      </c>
      <c r="O9" s="8">
        <f>N9*40</f>
        <v>-12.842202399261764</v>
      </c>
    </row>
    <row r="10" spans="1:98" x14ac:dyDescent="0.2">
      <c r="A10" t="s">
        <v>83</v>
      </c>
      <c r="B10">
        <v>3332</v>
      </c>
      <c r="E10">
        <f>E9/2</f>
        <v>15</v>
      </c>
      <c r="G10">
        <f>G9/2</f>
        <v>15</v>
      </c>
      <c r="H10" t="str">
        <f>A21</f>
        <v>B1</v>
      </c>
      <c r="I10">
        <f>B21</f>
        <v>25306</v>
      </c>
      <c r="K10" t="s">
        <v>85</v>
      </c>
      <c r="L10" s="8" t="str">
        <f>A22</f>
        <v>B2</v>
      </c>
      <c r="M10" s="8">
        <f>B22</f>
        <v>3335</v>
      </c>
      <c r="N10" s="8">
        <f t="shared" ref="N10:N73" si="1">(M10-4167)/2600.8</f>
        <v>-0.31990156874807751</v>
      </c>
      <c r="O10" s="8">
        <f t="shared" ref="O10:O73" si="2">N10*40</f>
        <v>-12.796062749923101</v>
      </c>
    </row>
    <row r="11" spans="1:98" x14ac:dyDescent="0.2">
      <c r="A11" t="s">
        <v>84</v>
      </c>
      <c r="B11">
        <v>4792</v>
      </c>
      <c r="E11">
        <f>E10/2</f>
        <v>7.5</v>
      </c>
      <c r="G11">
        <f>G10/2</f>
        <v>7.5</v>
      </c>
      <c r="H11" t="str">
        <f>A33</f>
        <v>C1</v>
      </c>
      <c r="I11">
        <f>B33</f>
        <v>26947</v>
      </c>
      <c r="K11" t="s">
        <v>88</v>
      </c>
      <c r="L11" s="8" t="str">
        <f>A34</f>
        <v>C2</v>
      </c>
      <c r="M11" s="8">
        <f>B34</f>
        <v>3314</v>
      </c>
      <c r="N11" s="8">
        <f t="shared" si="1"/>
        <v>-0.32797600738234389</v>
      </c>
      <c r="O11" s="8">
        <f t="shared" si="2"/>
        <v>-13.119040295293756</v>
      </c>
    </row>
    <row r="12" spans="1:98" x14ac:dyDescent="0.2">
      <c r="A12" t="s">
        <v>9</v>
      </c>
      <c r="B12">
        <v>4220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11451</v>
      </c>
      <c r="K12" t="s">
        <v>91</v>
      </c>
      <c r="L12" s="8" t="str">
        <f>A46</f>
        <v>D2</v>
      </c>
      <c r="M12" s="8">
        <f>B46</f>
        <v>3383</v>
      </c>
      <c r="N12" s="8">
        <f t="shared" si="1"/>
        <v>-0.30144570901261147</v>
      </c>
      <c r="O12" s="8">
        <f t="shared" si="2"/>
        <v>-12.057828360504459</v>
      </c>
    </row>
    <row r="13" spans="1:98" x14ac:dyDescent="0.2">
      <c r="A13" t="s">
        <v>17</v>
      </c>
      <c r="B13">
        <v>37107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5252</v>
      </c>
      <c r="K13" t="s">
        <v>94</v>
      </c>
      <c r="L13" s="8" t="str">
        <f>A58</f>
        <v>E2</v>
      </c>
      <c r="M13" s="8">
        <f>B58</f>
        <v>3325</v>
      </c>
      <c r="N13" s="8">
        <f t="shared" si="1"/>
        <v>-0.32374653952629956</v>
      </c>
      <c r="O13" s="8">
        <f t="shared" si="2"/>
        <v>-12.949861581051982</v>
      </c>
    </row>
    <row r="14" spans="1:98" x14ac:dyDescent="0.2">
      <c r="A14" t="s">
        <v>25</v>
      </c>
      <c r="B14">
        <v>27983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3683</v>
      </c>
      <c r="K14" t="s">
        <v>97</v>
      </c>
      <c r="L14" s="8" t="str">
        <f>A70</f>
        <v>F2</v>
      </c>
      <c r="M14" s="8">
        <f>B70</f>
        <v>3432</v>
      </c>
      <c r="N14" s="8">
        <f t="shared" si="1"/>
        <v>-0.28260535219932326</v>
      </c>
      <c r="O14" s="8">
        <f t="shared" si="2"/>
        <v>-11.30421408797293</v>
      </c>
    </row>
    <row r="15" spans="1:98" x14ac:dyDescent="0.2">
      <c r="A15" t="s">
        <v>34</v>
      </c>
      <c r="B15">
        <v>3439</v>
      </c>
      <c r="G15">
        <f t="shared" ref="G15" si="3">E15*1.14</f>
        <v>0</v>
      </c>
      <c r="H15" t="str">
        <f>A81</f>
        <v>G1</v>
      </c>
      <c r="I15">
        <f>B81</f>
        <v>3380</v>
      </c>
      <c r="K15" t="s">
        <v>100</v>
      </c>
      <c r="L15" s="8" t="str">
        <f>A82</f>
        <v>G2</v>
      </c>
      <c r="M15" s="8">
        <f>B82</f>
        <v>3739</v>
      </c>
      <c r="N15" s="8">
        <f t="shared" si="1"/>
        <v>-0.16456474930790524</v>
      </c>
      <c r="O15" s="8">
        <f t="shared" si="2"/>
        <v>-6.5825899723162093</v>
      </c>
    </row>
    <row r="16" spans="1:98" x14ac:dyDescent="0.2">
      <c r="A16" t="s">
        <v>41</v>
      </c>
      <c r="B16">
        <v>3652</v>
      </c>
      <c r="K16" t="s">
        <v>103</v>
      </c>
      <c r="L16" s="8" t="str">
        <f>A94</f>
        <v>H2</v>
      </c>
      <c r="M16" s="8">
        <f>B94</f>
        <v>5175</v>
      </c>
      <c r="N16" s="8">
        <f t="shared" si="1"/>
        <v>0.38757305444478618</v>
      </c>
      <c r="O16" s="8">
        <f t="shared" si="2"/>
        <v>15.502922177791447</v>
      </c>
    </row>
    <row r="17" spans="1:15" x14ac:dyDescent="0.2">
      <c r="A17" t="s">
        <v>49</v>
      </c>
      <c r="B17">
        <v>3624</v>
      </c>
      <c r="K17" t="s">
        <v>104</v>
      </c>
      <c r="L17" s="8" t="str">
        <f>A95</f>
        <v>H3</v>
      </c>
      <c r="M17" s="8">
        <f>B95</f>
        <v>18066</v>
      </c>
      <c r="N17" s="8">
        <f t="shared" si="1"/>
        <v>5.344124884650876</v>
      </c>
      <c r="O17" s="8">
        <f t="shared" si="2"/>
        <v>213.76499538603503</v>
      </c>
    </row>
    <row r="18" spans="1:15" x14ac:dyDescent="0.2">
      <c r="A18" t="s">
        <v>57</v>
      </c>
      <c r="B18">
        <v>3575</v>
      </c>
      <c r="K18" t="s">
        <v>101</v>
      </c>
      <c r="L18" s="8" t="str">
        <f>A83</f>
        <v>G3</v>
      </c>
      <c r="M18" s="8">
        <f>B83</f>
        <v>37000</v>
      </c>
      <c r="N18" s="8">
        <f t="shared" si="1"/>
        <v>12.624192556136572</v>
      </c>
      <c r="O18" s="8">
        <f t="shared" si="2"/>
        <v>504.96770224546287</v>
      </c>
    </row>
    <row r="19" spans="1:15" x14ac:dyDescent="0.2">
      <c r="A19" t="s">
        <v>65</v>
      </c>
      <c r="B19">
        <v>6336</v>
      </c>
      <c r="K19" t="s">
        <v>98</v>
      </c>
      <c r="L19" s="8" t="str">
        <f>A71</f>
        <v>F3</v>
      </c>
      <c r="M19" s="8">
        <f>B71</f>
        <v>34310</v>
      </c>
      <c r="N19" s="8">
        <f t="shared" si="1"/>
        <v>11.589895416794832</v>
      </c>
      <c r="O19" s="8">
        <f t="shared" si="2"/>
        <v>463.59581667179327</v>
      </c>
    </row>
    <row r="20" spans="1:15" x14ac:dyDescent="0.2">
      <c r="A20" t="s">
        <v>73</v>
      </c>
      <c r="B20">
        <v>5174</v>
      </c>
      <c r="K20" t="s">
        <v>95</v>
      </c>
      <c r="L20" s="8" t="str">
        <f>A59</f>
        <v>E3</v>
      </c>
      <c r="M20" s="8">
        <f>B59</f>
        <v>27114</v>
      </c>
      <c r="N20" s="8">
        <f t="shared" si="1"/>
        <v>8.8230544447862194</v>
      </c>
      <c r="O20" s="8">
        <f t="shared" si="2"/>
        <v>352.9221777914488</v>
      </c>
    </row>
    <row r="21" spans="1:15" x14ac:dyDescent="0.2">
      <c r="A21" t="s">
        <v>85</v>
      </c>
      <c r="B21">
        <v>25306</v>
      </c>
      <c r="K21" t="s">
        <v>92</v>
      </c>
      <c r="L21" s="8" t="str">
        <f>A47</f>
        <v>D3</v>
      </c>
      <c r="M21" s="8">
        <f>B47</f>
        <v>13936</v>
      </c>
      <c r="N21" s="8">
        <f t="shared" si="1"/>
        <v>3.7561519532451553</v>
      </c>
      <c r="O21" s="8">
        <f t="shared" si="2"/>
        <v>150.24607812980622</v>
      </c>
    </row>
    <row r="22" spans="1:15" x14ac:dyDescent="0.2">
      <c r="A22" t="s">
        <v>86</v>
      </c>
      <c r="B22">
        <v>3335</v>
      </c>
      <c r="K22" t="s">
        <v>89</v>
      </c>
      <c r="L22" s="8" t="str">
        <f>A35</f>
        <v>C3</v>
      </c>
      <c r="M22" s="8">
        <f>B35</f>
        <v>9535</v>
      </c>
      <c r="N22" s="8">
        <f t="shared" si="1"/>
        <v>2.0639803137496155</v>
      </c>
      <c r="O22" s="8">
        <f t="shared" si="2"/>
        <v>82.559212549984622</v>
      </c>
    </row>
    <row r="23" spans="1:15" x14ac:dyDescent="0.2">
      <c r="A23" t="s">
        <v>87</v>
      </c>
      <c r="B23">
        <v>6210</v>
      </c>
      <c r="K23" t="s">
        <v>86</v>
      </c>
      <c r="L23" s="8" t="str">
        <f>A23</f>
        <v>B3</v>
      </c>
      <c r="M23" s="8">
        <f>B23</f>
        <v>6210</v>
      </c>
      <c r="N23" s="8">
        <f t="shared" si="1"/>
        <v>0.78552752999077202</v>
      </c>
      <c r="O23" s="8">
        <f t="shared" si="2"/>
        <v>31.421101199630883</v>
      </c>
    </row>
    <row r="24" spans="1:15" x14ac:dyDescent="0.2">
      <c r="A24" t="s">
        <v>10</v>
      </c>
      <c r="B24">
        <v>3776</v>
      </c>
      <c r="K24" t="s">
        <v>83</v>
      </c>
      <c r="L24" s="8" t="str">
        <f>A11</f>
        <v>A3</v>
      </c>
      <c r="M24" s="8">
        <f>B11</f>
        <v>4792</v>
      </c>
      <c r="N24" s="8">
        <f t="shared" si="1"/>
        <v>0.24031067363888034</v>
      </c>
      <c r="O24" s="8">
        <f t="shared" si="2"/>
        <v>9.6124269455552138</v>
      </c>
    </row>
    <row r="25" spans="1:15" x14ac:dyDescent="0.2">
      <c r="A25" t="s">
        <v>18</v>
      </c>
      <c r="B25">
        <v>32031</v>
      </c>
      <c r="K25" t="s">
        <v>84</v>
      </c>
      <c r="L25" s="8" t="str">
        <f>A12</f>
        <v>A4</v>
      </c>
      <c r="M25" s="8">
        <f>B12</f>
        <v>4220</v>
      </c>
      <c r="N25" s="8">
        <f t="shared" si="1"/>
        <v>2.0378345124577053E-2</v>
      </c>
      <c r="O25" s="8">
        <f t="shared" si="2"/>
        <v>0.81513380498308208</v>
      </c>
    </row>
    <row r="26" spans="1:15" x14ac:dyDescent="0.2">
      <c r="A26" t="s">
        <v>26</v>
      </c>
      <c r="B26">
        <v>22489</v>
      </c>
      <c r="K26" t="s">
        <v>87</v>
      </c>
      <c r="L26" s="8" t="str">
        <f>A24</f>
        <v>B4</v>
      </c>
      <c r="M26" s="8">
        <f>B24</f>
        <v>3776</v>
      </c>
      <c r="N26" s="8">
        <f t="shared" si="1"/>
        <v>-0.15033835742848353</v>
      </c>
      <c r="O26" s="8">
        <f t="shared" si="2"/>
        <v>-6.0135342971393415</v>
      </c>
    </row>
    <row r="27" spans="1:15" x14ac:dyDescent="0.2">
      <c r="A27" t="s">
        <v>35</v>
      </c>
      <c r="B27">
        <v>3340</v>
      </c>
      <c r="K27" t="s">
        <v>90</v>
      </c>
      <c r="L27" s="8" t="str">
        <f>A36</f>
        <v>C4</v>
      </c>
      <c r="M27" s="8">
        <f>B36</f>
        <v>3715</v>
      </c>
      <c r="N27" s="8">
        <f t="shared" si="1"/>
        <v>-0.17379267917563826</v>
      </c>
      <c r="O27" s="8">
        <f t="shared" si="2"/>
        <v>-6.9517071670255302</v>
      </c>
    </row>
    <row r="28" spans="1:15" x14ac:dyDescent="0.2">
      <c r="A28" t="s">
        <v>42</v>
      </c>
      <c r="B28">
        <v>3852</v>
      </c>
      <c r="K28" t="s">
        <v>93</v>
      </c>
      <c r="L28" s="8" t="str">
        <f>A48</f>
        <v>D4</v>
      </c>
      <c r="M28" s="8">
        <f>B48</f>
        <v>3659</v>
      </c>
      <c r="N28" s="8">
        <f t="shared" si="1"/>
        <v>-0.19532451553368194</v>
      </c>
      <c r="O28" s="8">
        <f t="shared" si="2"/>
        <v>-7.8129806213472772</v>
      </c>
    </row>
    <row r="29" spans="1:15" x14ac:dyDescent="0.2">
      <c r="A29" t="s">
        <v>50</v>
      </c>
      <c r="B29">
        <v>3589</v>
      </c>
      <c r="K29" t="s">
        <v>96</v>
      </c>
      <c r="L29" s="8" t="str">
        <f>A60</f>
        <v>E4</v>
      </c>
      <c r="M29" s="8">
        <f>B60</f>
        <v>3554</v>
      </c>
      <c r="N29" s="8">
        <f t="shared" si="1"/>
        <v>-0.23569670870501383</v>
      </c>
      <c r="O29" s="8">
        <f t="shared" si="2"/>
        <v>-9.427868348200553</v>
      </c>
    </row>
    <row r="30" spans="1:15" x14ac:dyDescent="0.2">
      <c r="A30" t="s">
        <v>58</v>
      </c>
      <c r="B30">
        <v>3372</v>
      </c>
      <c r="K30" t="s">
        <v>99</v>
      </c>
      <c r="L30" s="8" t="str">
        <f>A72</f>
        <v>F4</v>
      </c>
      <c r="M30" s="8">
        <f>B72</f>
        <v>3418</v>
      </c>
      <c r="N30" s="8">
        <f t="shared" si="1"/>
        <v>-0.28798831128883418</v>
      </c>
      <c r="O30" s="8">
        <f t="shared" si="2"/>
        <v>-11.519532451553367</v>
      </c>
    </row>
    <row r="31" spans="1:15" x14ac:dyDescent="0.2">
      <c r="A31" t="s">
        <v>66</v>
      </c>
      <c r="B31">
        <v>10340</v>
      </c>
      <c r="K31" t="s">
        <v>102</v>
      </c>
      <c r="L31" s="8" t="str">
        <f>A84</f>
        <v>G4</v>
      </c>
      <c r="M31" s="8">
        <f>B84</f>
        <v>3320</v>
      </c>
      <c r="N31" s="8">
        <f t="shared" si="1"/>
        <v>-0.32566902491541061</v>
      </c>
      <c r="O31" s="8">
        <f t="shared" si="2"/>
        <v>-13.026760996616424</v>
      </c>
    </row>
    <row r="32" spans="1:15" x14ac:dyDescent="0.2">
      <c r="A32" t="s">
        <v>74</v>
      </c>
      <c r="B32">
        <v>4120</v>
      </c>
      <c r="K32" t="s">
        <v>105</v>
      </c>
      <c r="L32" t="str">
        <f>A96</f>
        <v>H4</v>
      </c>
      <c r="M32">
        <f>B96</f>
        <v>3303</v>
      </c>
      <c r="N32">
        <f t="shared" si="1"/>
        <v>-0.33220547523838817</v>
      </c>
      <c r="O32" s="8">
        <f t="shared" si="2"/>
        <v>-13.288219009535528</v>
      </c>
    </row>
    <row r="33" spans="1:15" x14ac:dyDescent="0.2">
      <c r="A33" t="s">
        <v>88</v>
      </c>
      <c r="B33">
        <v>26947</v>
      </c>
      <c r="K33" t="s">
        <v>16</v>
      </c>
      <c r="L33" t="str">
        <f>A97</f>
        <v>H5</v>
      </c>
      <c r="M33">
        <f>B97</f>
        <v>3302</v>
      </c>
      <c r="N33">
        <f t="shared" si="1"/>
        <v>-0.33258997231621035</v>
      </c>
      <c r="O33" s="8">
        <f t="shared" si="2"/>
        <v>-13.303598892648413</v>
      </c>
    </row>
    <row r="34" spans="1:15" x14ac:dyDescent="0.2">
      <c r="A34" t="s">
        <v>89</v>
      </c>
      <c r="B34">
        <v>3314</v>
      </c>
      <c r="K34" t="s">
        <v>15</v>
      </c>
      <c r="L34" t="str">
        <f>A85</f>
        <v>G5</v>
      </c>
      <c r="M34">
        <f>B85</f>
        <v>3323</v>
      </c>
      <c r="N34">
        <f t="shared" si="1"/>
        <v>-0.32451553368194397</v>
      </c>
      <c r="O34" s="8">
        <f t="shared" si="2"/>
        <v>-12.980621347277758</v>
      </c>
    </row>
    <row r="35" spans="1:15" x14ac:dyDescent="0.2">
      <c r="A35" t="s">
        <v>90</v>
      </c>
      <c r="B35">
        <v>9535</v>
      </c>
      <c r="K35" t="s">
        <v>14</v>
      </c>
      <c r="L35" t="str">
        <f>A73</f>
        <v>F5</v>
      </c>
      <c r="M35">
        <f>B73</f>
        <v>3320</v>
      </c>
      <c r="N35">
        <f t="shared" si="1"/>
        <v>-0.32566902491541061</v>
      </c>
      <c r="O35" s="8">
        <f t="shared" si="2"/>
        <v>-13.026760996616424</v>
      </c>
    </row>
    <row r="36" spans="1:15" x14ac:dyDescent="0.2">
      <c r="A36" t="s">
        <v>11</v>
      </c>
      <c r="B36">
        <v>3715</v>
      </c>
      <c r="K36" t="s">
        <v>13</v>
      </c>
      <c r="L36" t="str">
        <f>A61</f>
        <v>E5</v>
      </c>
      <c r="M36">
        <f>B61</f>
        <v>3379</v>
      </c>
      <c r="N36">
        <f t="shared" si="1"/>
        <v>-0.30298369732390029</v>
      </c>
      <c r="O36" s="8">
        <f t="shared" si="2"/>
        <v>-12.119347892956011</v>
      </c>
    </row>
    <row r="37" spans="1:15" x14ac:dyDescent="0.2">
      <c r="A37" t="s">
        <v>19</v>
      </c>
      <c r="B37">
        <v>7631</v>
      </c>
      <c r="K37" t="s">
        <v>12</v>
      </c>
      <c r="L37" t="str">
        <f>A49</f>
        <v>D5</v>
      </c>
      <c r="M37">
        <f>B49</f>
        <v>3662</v>
      </c>
      <c r="N37">
        <f t="shared" si="1"/>
        <v>-0.19417102430021529</v>
      </c>
      <c r="O37" s="8">
        <f t="shared" si="2"/>
        <v>-7.7668409720086116</v>
      </c>
    </row>
    <row r="38" spans="1:15" x14ac:dyDescent="0.2">
      <c r="A38" t="s">
        <v>27</v>
      </c>
      <c r="B38">
        <v>11319</v>
      </c>
      <c r="K38" t="s">
        <v>11</v>
      </c>
      <c r="L38" t="str">
        <f>A37</f>
        <v>C5</v>
      </c>
      <c r="M38">
        <f>B37</f>
        <v>7631</v>
      </c>
      <c r="N38">
        <f t="shared" si="1"/>
        <v>1.3318978775761303</v>
      </c>
      <c r="O38" s="8">
        <f t="shared" si="2"/>
        <v>53.275915103045214</v>
      </c>
    </row>
    <row r="39" spans="1:15" x14ac:dyDescent="0.2">
      <c r="A39" t="s">
        <v>36</v>
      </c>
      <c r="B39">
        <v>3338</v>
      </c>
      <c r="K39" t="s">
        <v>10</v>
      </c>
      <c r="L39" t="str">
        <f>A25</f>
        <v>B5</v>
      </c>
      <c r="M39">
        <f>B25</f>
        <v>32031</v>
      </c>
      <c r="N39">
        <f t="shared" si="1"/>
        <v>10.713626576438019</v>
      </c>
      <c r="O39" s="8">
        <f t="shared" si="2"/>
        <v>428.54506305752074</v>
      </c>
    </row>
    <row r="40" spans="1:15" x14ac:dyDescent="0.2">
      <c r="A40" t="s">
        <v>43</v>
      </c>
      <c r="B40">
        <v>4714</v>
      </c>
      <c r="K40" t="s">
        <v>9</v>
      </c>
      <c r="L40" t="str">
        <f>A13</f>
        <v>A5</v>
      </c>
      <c r="M40">
        <f>B13</f>
        <v>37107</v>
      </c>
      <c r="N40">
        <f t="shared" si="1"/>
        <v>12.665333743463549</v>
      </c>
      <c r="O40" s="8">
        <f t="shared" si="2"/>
        <v>506.61334973854196</v>
      </c>
    </row>
    <row r="41" spans="1:15" x14ac:dyDescent="0.2">
      <c r="A41" t="s">
        <v>51</v>
      </c>
      <c r="B41">
        <v>3440</v>
      </c>
      <c r="K41" t="s">
        <v>17</v>
      </c>
      <c r="L41" t="str">
        <f>A14</f>
        <v>A6</v>
      </c>
      <c r="M41">
        <f>B14</f>
        <v>27983</v>
      </c>
      <c r="N41">
        <f t="shared" si="1"/>
        <v>9.1571824054137174</v>
      </c>
      <c r="O41" s="8">
        <f t="shared" si="2"/>
        <v>366.28729621654873</v>
      </c>
    </row>
    <row r="42" spans="1:15" x14ac:dyDescent="0.2">
      <c r="A42" t="s">
        <v>59</v>
      </c>
      <c r="B42">
        <v>3365</v>
      </c>
      <c r="K42" t="s">
        <v>18</v>
      </c>
      <c r="L42" t="str">
        <f>A26</f>
        <v>B6</v>
      </c>
      <c r="M42">
        <f>B26</f>
        <v>22489</v>
      </c>
      <c r="N42">
        <f t="shared" si="1"/>
        <v>7.0447554598585045</v>
      </c>
      <c r="O42" s="8">
        <f t="shared" si="2"/>
        <v>281.79021839434017</v>
      </c>
    </row>
    <row r="43" spans="1:15" x14ac:dyDescent="0.2">
      <c r="A43" t="s">
        <v>67</v>
      </c>
      <c r="B43">
        <v>19230</v>
      </c>
      <c r="K43" t="s">
        <v>19</v>
      </c>
      <c r="L43" t="str">
        <f>A38</f>
        <v>C6</v>
      </c>
      <c r="M43">
        <f>B38</f>
        <v>11319</v>
      </c>
      <c r="N43">
        <f t="shared" si="1"/>
        <v>2.7499231005844353</v>
      </c>
      <c r="O43" s="8">
        <f t="shared" si="2"/>
        <v>109.99692402337742</v>
      </c>
    </row>
    <row r="44" spans="1:15" x14ac:dyDescent="0.2">
      <c r="A44" t="s">
        <v>75</v>
      </c>
      <c r="B44">
        <v>3806</v>
      </c>
      <c r="K44" t="s">
        <v>20</v>
      </c>
      <c r="L44" t="str">
        <f>A50</f>
        <v>D6</v>
      </c>
      <c r="M44">
        <f>B50</f>
        <v>8263</v>
      </c>
      <c r="N44">
        <f t="shared" si="1"/>
        <v>1.574900030759766</v>
      </c>
      <c r="O44" s="8">
        <f t="shared" si="2"/>
        <v>62.99600123039064</v>
      </c>
    </row>
    <row r="45" spans="1:15" x14ac:dyDescent="0.2">
      <c r="A45" t="s">
        <v>91</v>
      </c>
      <c r="B45">
        <v>11451</v>
      </c>
      <c r="K45" t="s">
        <v>21</v>
      </c>
      <c r="L45" t="str">
        <f>A62</f>
        <v>E6</v>
      </c>
      <c r="M45">
        <f>B62</f>
        <v>6112</v>
      </c>
      <c r="N45">
        <f t="shared" si="1"/>
        <v>0.74784681636419559</v>
      </c>
      <c r="O45" s="8">
        <f t="shared" si="2"/>
        <v>29.913872654567825</v>
      </c>
    </row>
    <row r="46" spans="1:15" x14ac:dyDescent="0.2">
      <c r="A46" t="s">
        <v>92</v>
      </c>
      <c r="B46">
        <v>3383</v>
      </c>
      <c r="K46" t="s">
        <v>22</v>
      </c>
      <c r="L46" t="str">
        <f>A74</f>
        <v>F6</v>
      </c>
      <c r="M46">
        <f>B74</f>
        <v>4907</v>
      </c>
      <c r="N46">
        <f t="shared" si="1"/>
        <v>0.28452783758843431</v>
      </c>
      <c r="O46" s="8">
        <f t="shared" si="2"/>
        <v>11.381113503537373</v>
      </c>
    </row>
    <row r="47" spans="1:15" x14ac:dyDescent="0.2">
      <c r="A47" t="s">
        <v>93</v>
      </c>
      <c r="B47">
        <v>13936</v>
      </c>
      <c r="K47" t="s">
        <v>23</v>
      </c>
      <c r="L47" t="str">
        <f>A86</f>
        <v>G6</v>
      </c>
      <c r="M47">
        <f>B86</f>
        <v>4188</v>
      </c>
      <c r="N47">
        <f t="shared" si="1"/>
        <v>8.0744386342663788E-3</v>
      </c>
      <c r="O47" s="8">
        <f t="shared" si="2"/>
        <v>0.32297754537065515</v>
      </c>
    </row>
    <row r="48" spans="1:15" x14ac:dyDescent="0.2">
      <c r="A48" t="s">
        <v>12</v>
      </c>
      <c r="B48">
        <v>3659</v>
      </c>
      <c r="K48" t="s">
        <v>24</v>
      </c>
      <c r="L48" t="str">
        <f>A98</f>
        <v>H6</v>
      </c>
      <c r="M48">
        <f>B98</f>
        <v>3782</v>
      </c>
      <c r="N48">
        <f t="shared" si="1"/>
        <v>-0.14803137496155028</v>
      </c>
      <c r="O48" s="8">
        <f t="shared" si="2"/>
        <v>-5.9212549984620111</v>
      </c>
    </row>
    <row r="49" spans="1:15" x14ac:dyDescent="0.2">
      <c r="A49" t="s">
        <v>20</v>
      </c>
      <c r="B49">
        <v>3662</v>
      </c>
      <c r="K49" t="s">
        <v>33</v>
      </c>
      <c r="L49" t="str">
        <f>A99</f>
        <v>H7</v>
      </c>
      <c r="M49">
        <f>B99</f>
        <v>3862</v>
      </c>
      <c r="N49">
        <f t="shared" si="1"/>
        <v>-0.11727160873577359</v>
      </c>
      <c r="O49" s="8">
        <f t="shared" si="2"/>
        <v>-4.6908643494309441</v>
      </c>
    </row>
    <row r="50" spans="1:15" x14ac:dyDescent="0.2">
      <c r="A50" t="s">
        <v>28</v>
      </c>
      <c r="B50">
        <v>8263</v>
      </c>
      <c r="K50" t="s">
        <v>31</v>
      </c>
      <c r="L50" t="str">
        <f>A87</f>
        <v>G7</v>
      </c>
      <c r="M50">
        <f>B87</f>
        <v>3966</v>
      </c>
      <c r="N50">
        <f t="shared" si="1"/>
        <v>-7.7283912642263919E-2</v>
      </c>
      <c r="O50" s="8">
        <f t="shared" si="2"/>
        <v>-3.0913565056905568</v>
      </c>
    </row>
    <row r="51" spans="1:15" x14ac:dyDescent="0.2">
      <c r="A51" t="s">
        <v>37</v>
      </c>
      <c r="B51">
        <v>3324</v>
      </c>
      <c r="K51" t="s">
        <v>32</v>
      </c>
      <c r="L51" t="str">
        <f>A75</f>
        <v>F7</v>
      </c>
      <c r="M51">
        <f>B75</f>
        <v>3674</v>
      </c>
      <c r="N51">
        <f t="shared" si="1"/>
        <v>-0.18955705936634881</v>
      </c>
      <c r="O51" s="8">
        <f t="shared" si="2"/>
        <v>-7.5822823746539525</v>
      </c>
    </row>
    <row r="52" spans="1:15" x14ac:dyDescent="0.2">
      <c r="A52" t="s">
        <v>44</v>
      </c>
      <c r="B52">
        <v>6253</v>
      </c>
      <c r="K52" t="s">
        <v>29</v>
      </c>
      <c r="L52" t="str">
        <f>A63</f>
        <v>E7</v>
      </c>
      <c r="M52">
        <f>B63</f>
        <v>3507</v>
      </c>
      <c r="N52">
        <f t="shared" si="1"/>
        <v>-0.25376807136265761</v>
      </c>
      <c r="O52" s="8">
        <f t="shared" si="2"/>
        <v>-10.150722854506304</v>
      </c>
    </row>
    <row r="53" spans="1:15" x14ac:dyDescent="0.2">
      <c r="A53" t="s">
        <v>52</v>
      </c>
      <c r="B53">
        <v>3533</v>
      </c>
      <c r="K53" t="s">
        <v>28</v>
      </c>
      <c r="L53" t="str">
        <f>A51</f>
        <v>D7</v>
      </c>
      <c r="M53">
        <f>B51</f>
        <v>3324</v>
      </c>
      <c r="N53">
        <f t="shared" si="1"/>
        <v>-0.32413103660412179</v>
      </c>
      <c r="O53" s="8">
        <f t="shared" si="2"/>
        <v>-12.965241464164873</v>
      </c>
    </row>
    <row r="54" spans="1:15" x14ac:dyDescent="0.2">
      <c r="A54" t="s">
        <v>60</v>
      </c>
      <c r="B54">
        <v>3300</v>
      </c>
      <c r="K54" t="s">
        <v>27</v>
      </c>
      <c r="L54" s="8" t="str">
        <f>A39</f>
        <v>C7</v>
      </c>
      <c r="M54" s="8">
        <f>B39</f>
        <v>3338</v>
      </c>
      <c r="N54" s="8">
        <f t="shared" si="1"/>
        <v>-0.31874807751461087</v>
      </c>
      <c r="O54" s="8">
        <f t="shared" si="2"/>
        <v>-12.749923100584436</v>
      </c>
    </row>
    <row r="55" spans="1:15" x14ac:dyDescent="0.2">
      <c r="A55" t="s">
        <v>68</v>
      </c>
      <c r="B55">
        <v>22611</v>
      </c>
      <c r="K55" t="s">
        <v>26</v>
      </c>
      <c r="L55" s="8" t="str">
        <f>A27</f>
        <v>B7</v>
      </c>
      <c r="M55" s="8">
        <f>B27</f>
        <v>3340</v>
      </c>
      <c r="N55" s="8">
        <f t="shared" si="1"/>
        <v>-0.31797908335896646</v>
      </c>
      <c r="O55" s="8">
        <f t="shared" si="2"/>
        <v>-12.719163334358658</v>
      </c>
    </row>
    <row r="56" spans="1:15" x14ac:dyDescent="0.2">
      <c r="A56" t="s">
        <v>76</v>
      </c>
      <c r="B56">
        <v>3655</v>
      </c>
      <c r="K56" t="s">
        <v>25</v>
      </c>
      <c r="L56" s="8" t="str">
        <f>A15</f>
        <v>A7</v>
      </c>
      <c r="M56" s="8">
        <f>B15</f>
        <v>3439</v>
      </c>
      <c r="N56" s="8">
        <f t="shared" si="1"/>
        <v>-0.2799138726545678</v>
      </c>
      <c r="O56" s="8">
        <f t="shared" si="2"/>
        <v>-11.196554906182712</v>
      </c>
    </row>
    <row r="57" spans="1:15" x14ac:dyDescent="0.2">
      <c r="A57" t="s">
        <v>94</v>
      </c>
      <c r="B57">
        <v>5252</v>
      </c>
      <c r="K57" t="s">
        <v>34</v>
      </c>
      <c r="L57" s="8" t="str">
        <f>A16</f>
        <v>A8</v>
      </c>
      <c r="M57" s="8">
        <f>B16</f>
        <v>3652</v>
      </c>
      <c r="N57" s="8">
        <f t="shared" si="1"/>
        <v>-0.1980159950784374</v>
      </c>
      <c r="O57" s="8">
        <f t="shared" si="2"/>
        <v>-7.9206398031374956</v>
      </c>
    </row>
    <row r="58" spans="1:15" x14ac:dyDescent="0.2">
      <c r="A58" t="s">
        <v>95</v>
      </c>
      <c r="B58">
        <v>3325</v>
      </c>
      <c r="K58" t="s">
        <v>35</v>
      </c>
      <c r="L58" s="8" t="str">
        <f>A28</f>
        <v>B8</v>
      </c>
      <c r="M58" s="8">
        <f>B28</f>
        <v>3852</v>
      </c>
      <c r="N58" s="8">
        <f t="shared" si="1"/>
        <v>-0.12111657951399568</v>
      </c>
      <c r="O58" s="8">
        <f t="shared" si="2"/>
        <v>-4.8446631805598273</v>
      </c>
    </row>
    <row r="59" spans="1:15" x14ac:dyDescent="0.2">
      <c r="A59" t="s">
        <v>96</v>
      </c>
      <c r="B59">
        <v>27114</v>
      </c>
      <c r="K59" t="s">
        <v>36</v>
      </c>
      <c r="L59" s="8" t="str">
        <f>A40</f>
        <v>C8</v>
      </c>
      <c r="M59" s="8">
        <f>B40</f>
        <v>4714</v>
      </c>
      <c r="N59" s="8">
        <f t="shared" si="1"/>
        <v>0.21031990156874805</v>
      </c>
      <c r="O59" s="8">
        <f t="shared" si="2"/>
        <v>8.4127960627499228</v>
      </c>
    </row>
    <row r="60" spans="1:15" x14ac:dyDescent="0.2">
      <c r="A60" t="s">
        <v>13</v>
      </c>
      <c r="B60">
        <v>3554</v>
      </c>
      <c r="K60" t="s">
        <v>37</v>
      </c>
      <c r="L60" s="8" t="str">
        <f>A52</f>
        <v>D8</v>
      </c>
      <c r="M60" s="8">
        <f>B52</f>
        <v>6253</v>
      </c>
      <c r="N60" s="8">
        <f t="shared" si="1"/>
        <v>0.80206090433712696</v>
      </c>
      <c r="O60" s="8">
        <f t="shared" si="2"/>
        <v>32.082436173485078</v>
      </c>
    </row>
    <row r="61" spans="1:15" x14ac:dyDescent="0.2">
      <c r="A61" t="s">
        <v>21</v>
      </c>
      <c r="B61">
        <v>3379</v>
      </c>
      <c r="K61" t="s">
        <v>38</v>
      </c>
      <c r="L61" s="8" t="str">
        <f>A64</f>
        <v>E8</v>
      </c>
      <c r="M61" s="8">
        <f>B64</f>
        <v>11669</v>
      </c>
      <c r="N61" s="8">
        <f t="shared" si="1"/>
        <v>2.8844970778222083</v>
      </c>
      <c r="O61" s="8">
        <f t="shared" si="2"/>
        <v>115.37988311288834</v>
      </c>
    </row>
    <row r="62" spans="1:15" x14ac:dyDescent="0.2">
      <c r="A62" t="s">
        <v>29</v>
      </c>
      <c r="B62">
        <v>6112</v>
      </c>
      <c r="K62" t="s">
        <v>30</v>
      </c>
      <c r="L62" s="8" t="str">
        <f>A76</f>
        <v>F8</v>
      </c>
      <c r="M62" s="8">
        <f>B76</f>
        <v>18244</v>
      </c>
      <c r="N62" s="8">
        <f t="shared" si="1"/>
        <v>5.4125653645032292</v>
      </c>
      <c r="O62" s="8">
        <f t="shared" si="2"/>
        <v>216.50261458012918</v>
      </c>
    </row>
    <row r="63" spans="1:15" x14ac:dyDescent="0.2">
      <c r="A63" t="s">
        <v>38</v>
      </c>
      <c r="B63">
        <v>3507</v>
      </c>
      <c r="K63" t="s">
        <v>39</v>
      </c>
      <c r="L63" s="8" t="str">
        <f>A88</f>
        <v>G8</v>
      </c>
      <c r="M63" s="8">
        <f>B88</f>
        <v>16163</v>
      </c>
      <c r="N63" s="8">
        <f t="shared" si="1"/>
        <v>4.6124269455552138</v>
      </c>
      <c r="O63" s="8">
        <f t="shared" si="2"/>
        <v>184.49707782220855</v>
      </c>
    </row>
    <row r="64" spans="1:15" x14ac:dyDescent="0.2">
      <c r="A64" t="s">
        <v>45</v>
      </c>
      <c r="B64">
        <v>11669</v>
      </c>
      <c r="K64" t="s">
        <v>40</v>
      </c>
      <c r="L64" s="8" t="str">
        <f>A100</f>
        <v>H8</v>
      </c>
      <c r="M64" s="8">
        <f>B100</f>
        <v>11998</v>
      </c>
      <c r="N64" s="8">
        <f t="shared" si="1"/>
        <v>3.0109966164257149</v>
      </c>
      <c r="O64" s="8">
        <f t="shared" si="2"/>
        <v>120.43986465702859</v>
      </c>
    </row>
    <row r="65" spans="1:15" x14ac:dyDescent="0.2">
      <c r="A65" t="s">
        <v>53</v>
      </c>
      <c r="B65">
        <v>3735</v>
      </c>
      <c r="K65" t="s">
        <v>48</v>
      </c>
      <c r="L65" s="8" t="str">
        <f>A101</f>
        <v>H9</v>
      </c>
      <c r="M65" s="8">
        <f>B101</f>
        <v>6910</v>
      </c>
      <c r="N65" s="8">
        <f t="shared" si="1"/>
        <v>1.054675484466318</v>
      </c>
      <c r="O65" s="8">
        <f t="shared" si="2"/>
        <v>42.187019378652721</v>
      </c>
    </row>
    <row r="66" spans="1:15" x14ac:dyDescent="0.2">
      <c r="A66" t="s">
        <v>61</v>
      </c>
      <c r="B66">
        <v>3359</v>
      </c>
      <c r="K66" t="s">
        <v>47</v>
      </c>
      <c r="L66" s="8" t="str">
        <f>A89</f>
        <v>G9</v>
      </c>
      <c r="M66" s="8">
        <f>B89</f>
        <v>4715</v>
      </c>
      <c r="N66" s="8">
        <f t="shared" si="1"/>
        <v>0.21070439864657028</v>
      </c>
      <c r="O66" s="8">
        <f t="shared" si="2"/>
        <v>8.4281759458628116</v>
      </c>
    </row>
    <row r="67" spans="1:15" x14ac:dyDescent="0.2">
      <c r="A67" t="s">
        <v>69</v>
      </c>
      <c r="B67">
        <v>20752</v>
      </c>
      <c r="K67" t="s">
        <v>46</v>
      </c>
      <c r="L67" s="8" t="str">
        <f>A77</f>
        <v>F9</v>
      </c>
      <c r="M67" s="8">
        <f>B77</f>
        <v>4073</v>
      </c>
      <c r="N67" s="8">
        <f t="shared" si="1"/>
        <v>-3.6142725315287602E-2</v>
      </c>
      <c r="O67" s="8">
        <f t="shared" si="2"/>
        <v>-1.4457090126115042</v>
      </c>
    </row>
    <row r="68" spans="1:15" x14ac:dyDescent="0.2">
      <c r="A68" t="s">
        <v>77</v>
      </c>
      <c r="B68">
        <v>3718</v>
      </c>
      <c r="K68" t="s">
        <v>45</v>
      </c>
      <c r="L68" s="8" t="str">
        <f>A65</f>
        <v>E9</v>
      </c>
      <c r="M68" s="8">
        <f>B65</f>
        <v>3735</v>
      </c>
      <c r="N68" s="8">
        <f t="shared" si="1"/>
        <v>-0.16610273761919409</v>
      </c>
      <c r="O68" s="8">
        <f t="shared" si="2"/>
        <v>-6.6441095047677639</v>
      </c>
    </row>
    <row r="69" spans="1:15" x14ac:dyDescent="0.2">
      <c r="A69" t="s">
        <v>97</v>
      </c>
      <c r="B69">
        <v>3683</v>
      </c>
      <c r="K69" t="s">
        <v>44</v>
      </c>
      <c r="L69" s="8" t="str">
        <f>A53</f>
        <v>D9</v>
      </c>
      <c r="M69" s="8">
        <f>B53</f>
        <v>3533</v>
      </c>
      <c r="N69" s="8">
        <f t="shared" si="1"/>
        <v>-0.24377114733928021</v>
      </c>
      <c r="O69" s="8">
        <f t="shared" si="2"/>
        <v>-9.7508458935712081</v>
      </c>
    </row>
    <row r="70" spans="1:15" x14ac:dyDescent="0.2">
      <c r="A70" t="s">
        <v>98</v>
      </c>
      <c r="B70">
        <v>3432</v>
      </c>
      <c r="K70" t="s">
        <v>43</v>
      </c>
      <c r="L70" s="8" t="str">
        <f>A41</f>
        <v>C9</v>
      </c>
      <c r="M70" s="8">
        <f>B41</f>
        <v>3440</v>
      </c>
      <c r="N70" s="8">
        <f t="shared" si="1"/>
        <v>-0.27952937557674562</v>
      </c>
      <c r="O70" s="8">
        <f t="shared" si="2"/>
        <v>-11.181175023069825</v>
      </c>
    </row>
    <row r="71" spans="1:15" x14ac:dyDescent="0.2">
      <c r="A71" t="s">
        <v>99</v>
      </c>
      <c r="B71">
        <v>34310</v>
      </c>
      <c r="K71" t="s">
        <v>42</v>
      </c>
      <c r="L71" s="8" t="str">
        <f>A29</f>
        <v>B9</v>
      </c>
      <c r="M71" s="8">
        <f>B29</f>
        <v>3589</v>
      </c>
      <c r="N71" s="8">
        <f t="shared" si="1"/>
        <v>-0.22223931098123653</v>
      </c>
      <c r="O71" s="8">
        <f t="shared" si="2"/>
        <v>-8.8895724392494611</v>
      </c>
    </row>
    <row r="72" spans="1:15" x14ac:dyDescent="0.2">
      <c r="A72" t="s">
        <v>14</v>
      </c>
      <c r="B72">
        <v>3418</v>
      </c>
      <c r="K72" t="s">
        <v>41</v>
      </c>
      <c r="L72" s="8" t="str">
        <f>A17</f>
        <v>A9</v>
      </c>
      <c r="M72" s="8">
        <f>B17</f>
        <v>3624</v>
      </c>
      <c r="N72" s="8">
        <f t="shared" si="1"/>
        <v>-0.20878191325745923</v>
      </c>
      <c r="O72" s="8">
        <f t="shared" si="2"/>
        <v>-8.3512765302983691</v>
      </c>
    </row>
    <row r="73" spans="1:15" x14ac:dyDescent="0.2">
      <c r="A73" t="s">
        <v>22</v>
      </c>
      <c r="B73">
        <v>3320</v>
      </c>
      <c r="K73" t="s">
        <v>49</v>
      </c>
      <c r="L73" s="8" t="str">
        <f>A18</f>
        <v>A10</v>
      </c>
      <c r="M73" s="8">
        <f>B18</f>
        <v>3575</v>
      </c>
      <c r="N73" s="8">
        <f t="shared" si="1"/>
        <v>-0.22762227007074745</v>
      </c>
      <c r="O73" s="8">
        <f t="shared" si="2"/>
        <v>-9.1048908028298978</v>
      </c>
    </row>
    <row r="74" spans="1:15" x14ac:dyDescent="0.2">
      <c r="A74" t="s">
        <v>32</v>
      </c>
      <c r="B74">
        <v>4907</v>
      </c>
      <c r="K74" t="s">
        <v>50</v>
      </c>
      <c r="L74" s="8" t="str">
        <f>A30</f>
        <v>B10</v>
      </c>
      <c r="M74" s="8">
        <f>B30</f>
        <v>3372</v>
      </c>
      <c r="N74" s="8">
        <f t="shared" ref="N74:N96" si="4">(M74-4167)/2600.8</f>
        <v>-0.30567517686865575</v>
      </c>
      <c r="O74" s="8">
        <f t="shared" ref="O74:O96" si="5">N74*40</f>
        <v>-12.227007074746229</v>
      </c>
    </row>
    <row r="75" spans="1:15" x14ac:dyDescent="0.2">
      <c r="A75" t="s">
        <v>30</v>
      </c>
      <c r="B75">
        <v>3674</v>
      </c>
      <c r="K75" t="s">
        <v>51</v>
      </c>
      <c r="L75" s="8" t="str">
        <f>A42</f>
        <v>C10</v>
      </c>
      <c r="M75" s="8">
        <f>B42</f>
        <v>3365</v>
      </c>
      <c r="N75" s="8">
        <f t="shared" si="4"/>
        <v>-0.30836665641341121</v>
      </c>
      <c r="O75" s="8">
        <f t="shared" si="5"/>
        <v>-12.334666256536448</v>
      </c>
    </row>
    <row r="76" spans="1:15" x14ac:dyDescent="0.2">
      <c r="A76" t="s">
        <v>46</v>
      </c>
      <c r="B76">
        <v>18244</v>
      </c>
      <c r="K76" t="s">
        <v>52</v>
      </c>
      <c r="L76" t="str">
        <f>A54</f>
        <v>D10</v>
      </c>
      <c r="M76">
        <f>B54</f>
        <v>3300</v>
      </c>
      <c r="N76">
        <f t="shared" si="4"/>
        <v>-0.33335896647185481</v>
      </c>
      <c r="O76" s="8">
        <f t="shared" si="5"/>
        <v>-13.334358658874192</v>
      </c>
    </row>
    <row r="77" spans="1:15" x14ac:dyDescent="0.2">
      <c r="A77" t="s">
        <v>54</v>
      </c>
      <c r="B77">
        <v>4073</v>
      </c>
      <c r="K77" t="s">
        <v>53</v>
      </c>
      <c r="L77" t="str">
        <f>A66</f>
        <v>E10</v>
      </c>
      <c r="M77">
        <f>B66</f>
        <v>3359</v>
      </c>
      <c r="N77">
        <f t="shared" si="4"/>
        <v>-0.31067363888034449</v>
      </c>
      <c r="O77" s="8">
        <f t="shared" si="5"/>
        <v>-12.426945555213781</v>
      </c>
    </row>
    <row r="78" spans="1:15" x14ac:dyDescent="0.2">
      <c r="A78" t="s">
        <v>62</v>
      </c>
      <c r="B78">
        <v>3401</v>
      </c>
      <c r="K78" t="s">
        <v>54</v>
      </c>
      <c r="L78" t="str">
        <f>A78</f>
        <v>F10</v>
      </c>
      <c r="M78">
        <f>B78</f>
        <v>3401</v>
      </c>
      <c r="N78">
        <f t="shared" si="4"/>
        <v>-0.29452476161181174</v>
      </c>
      <c r="O78" s="8">
        <f t="shared" si="5"/>
        <v>-11.78099046447247</v>
      </c>
    </row>
    <row r="79" spans="1:15" x14ac:dyDescent="0.2">
      <c r="A79" t="s">
        <v>70</v>
      </c>
      <c r="B79">
        <v>16346</v>
      </c>
      <c r="K79" t="s">
        <v>55</v>
      </c>
      <c r="L79" t="str">
        <f>A90</f>
        <v>G10</v>
      </c>
      <c r="M79">
        <f>B90</f>
        <v>4223</v>
      </c>
      <c r="N79">
        <f t="shared" si="4"/>
        <v>2.1531836358043677E-2</v>
      </c>
      <c r="O79" s="8">
        <f t="shared" si="5"/>
        <v>0.86127345432174707</v>
      </c>
    </row>
    <row r="80" spans="1:15" x14ac:dyDescent="0.2">
      <c r="A80" t="s">
        <v>78</v>
      </c>
      <c r="B80">
        <v>3687</v>
      </c>
      <c r="K80" t="s">
        <v>56</v>
      </c>
      <c r="L80" t="str">
        <f>A102</f>
        <v>H10</v>
      </c>
      <c r="M80">
        <f>B102</f>
        <v>6770</v>
      </c>
      <c r="N80">
        <f t="shared" si="4"/>
        <v>1.0008458935712088</v>
      </c>
      <c r="O80" s="8">
        <f t="shared" si="5"/>
        <v>40.033835742848353</v>
      </c>
    </row>
    <row r="81" spans="1:15" x14ac:dyDescent="0.2">
      <c r="A81" t="s">
        <v>100</v>
      </c>
      <c r="B81">
        <v>3380</v>
      </c>
      <c r="K81" t="s">
        <v>64</v>
      </c>
      <c r="L81" t="str">
        <f>A103</f>
        <v>H11</v>
      </c>
      <c r="M81">
        <f>B103</f>
        <v>7941</v>
      </c>
      <c r="N81">
        <f t="shared" si="4"/>
        <v>1.4510919717010149</v>
      </c>
      <c r="O81" s="8">
        <f t="shared" si="5"/>
        <v>58.043678868040594</v>
      </c>
    </row>
    <row r="82" spans="1:15" x14ac:dyDescent="0.2">
      <c r="A82" t="s">
        <v>101</v>
      </c>
      <c r="B82">
        <v>3739</v>
      </c>
      <c r="K82" t="s">
        <v>63</v>
      </c>
      <c r="L82" t="str">
        <f>A91</f>
        <v>G11</v>
      </c>
      <c r="M82">
        <f>B91</f>
        <v>9283</v>
      </c>
      <c r="N82">
        <f t="shared" si="4"/>
        <v>1.9670870501384188</v>
      </c>
      <c r="O82" s="8">
        <f t="shared" si="5"/>
        <v>78.683482005536746</v>
      </c>
    </row>
    <row r="83" spans="1:15" x14ac:dyDescent="0.2">
      <c r="A83" t="s">
        <v>102</v>
      </c>
      <c r="B83">
        <v>37000</v>
      </c>
      <c r="K83" t="s">
        <v>62</v>
      </c>
      <c r="L83" t="str">
        <f>A79</f>
        <v>F11</v>
      </c>
      <c r="M83">
        <f>B79</f>
        <v>16346</v>
      </c>
      <c r="N83">
        <f t="shared" si="4"/>
        <v>4.6827899107966777</v>
      </c>
      <c r="O83" s="8">
        <f t="shared" si="5"/>
        <v>187.31159643186712</v>
      </c>
    </row>
    <row r="84" spans="1:15" x14ac:dyDescent="0.2">
      <c r="A84" t="s">
        <v>15</v>
      </c>
      <c r="B84">
        <v>3320</v>
      </c>
      <c r="K84" t="s">
        <v>61</v>
      </c>
      <c r="L84" t="str">
        <f>A67</f>
        <v>E11</v>
      </c>
      <c r="M84">
        <f>B67</f>
        <v>20752</v>
      </c>
      <c r="N84">
        <f t="shared" si="4"/>
        <v>6.3768840356813286</v>
      </c>
      <c r="O84" s="8">
        <f t="shared" si="5"/>
        <v>255.07536142725314</v>
      </c>
    </row>
    <row r="85" spans="1:15" x14ac:dyDescent="0.2">
      <c r="A85" t="s">
        <v>23</v>
      </c>
      <c r="B85">
        <v>3323</v>
      </c>
      <c r="K85" t="s">
        <v>60</v>
      </c>
      <c r="L85" t="str">
        <f>A55</f>
        <v>D11</v>
      </c>
      <c r="M85">
        <f>B55</f>
        <v>22611</v>
      </c>
      <c r="N85">
        <f t="shared" si="4"/>
        <v>7.0916641033528141</v>
      </c>
      <c r="O85" s="8">
        <f t="shared" si="5"/>
        <v>283.66656413411255</v>
      </c>
    </row>
    <row r="86" spans="1:15" x14ac:dyDescent="0.2">
      <c r="A86" t="s">
        <v>31</v>
      </c>
      <c r="B86">
        <v>4188</v>
      </c>
      <c r="K86" t="s">
        <v>59</v>
      </c>
      <c r="L86" t="str">
        <f>A43</f>
        <v>C11</v>
      </c>
      <c r="M86">
        <f>B43</f>
        <v>19230</v>
      </c>
      <c r="N86">
        <f t="shared" si="4"/>
        <v>5.7916794832359271</v>
      </c>
      <c r="O86" s="8">
        <f t="shared" si="5"/>
        <v>231.66717932943709</v>
      </c>
    </row>
    <row r="87" spans="1:15" x14ac:dyDescent="0.2">
      <c r="A87" t="s">
        <v>39</v>
      </c>
      <c r="B87">
        <v>3966</v>
      </c>
      <c r="K87" t="s">
        <v>58</v>
      </c>
      <c r="L87" t="str">
        <f>A31</f>
        <v>B11</v>
      </c>
      <c r="M87">
        <f>B31</f>
        <v>10340</v>
      </c>
      <c r="N87">
        <f t="shared" si="4"/>
        <v>2.3735004613964934</v>
      </c>
      <c r="O87" s="8">
        <f t="shared" si="5"/>
        <v>94.940018455859729</v>
      </c>
    </row>
    <row r="88" spans="1:15" x14ac:dyDescent="0.2">
      <c r="A88" t="s">
        <v>47</v>
      </c>
      <c r="B88">
        <v>16163</v>
      </c>
      <c r="K88" t="s">
        <v>57</v>
      </c>
      <c r="L88" t="str">
        <f>A19</f>
        <v>A11</v>
      </c>
      <c r="M88">
        <f>B19</f>
        <v>6336</v>
      </c>
      <c r="N88">
        <f t="shared" si="4"/>
        <v>0.83397416179637029</v>
      </c>
      <c r="O88" s="8">
        <f t="shared" si="5"/>
        <v>33.358966471854814</v>
      </c>
    </row>
    <row r="89" spans="1:15" x14ac:dyDescent="0.2">
      <c r="A89" t="s">
        <v>55</v>
      </c>
      <c r="B89">
        <v>4715</v>
      </c>
      <c r="K89" t="s">
        <v>65</v>
      </c>
      <c r="L89" t="str">
        <f>A20</f>
        <v>A12</v>
      </c>
      <c r="M89">
        <f>B20</f>
        <v>5174</v>
      </c>
      <c r="N89">
        <f t="shared" si="4"/>
        <v>0.387188557366964</v>
      </c>
      <c r="O89" s="8">
        <f t="shared" si="5"/>
        <v>15.48754229467856</v>
      </c>
    </row>
    <row r="90" spans="1:15" x14ac:dyDescent="0.2">
      <c r="A90" t="s">
        <v>63</v>
      </c>
      <c r="B90">
        <v>4223</v>
      </c>
      <c r="K90" t="s">
        <v>66</v>
      </c>
      <c r="L90" t="str">
        <f>A32</f>
        <v>B12</v>
      </c>
      <c r="M90">
        <f>B32</f>
        <v>4120</v>
      </c>
      <c r="N90">
        <f t="shared" si="4"/>
        <v>-1.8071362657643801E-2</v>
      </c>
      <c r="O90" s="8">
        <f t="shared" si="5"/>
        <v>-0.7228545063057521</v>
      </c>
    </row>
    <row r="91" spans="1:15" x14ac:dyDescent="0.2">
      <c r="A91" t="s">
        <v>71</v>
      </c>
      <c r="B91">
        <v>9283</v>
      </c>
      <c r="K91" t="s">
        <v>67</v>
      </c>
      <c r="L91" t="str">
        <f>A44</f>
        <v>C12</v>
      </c>
      <c r="M91">
        <f>B44</f>
        <v>3806</v>
      </c>
      <c r="N91">
        <f t="shared" si="4"/>
        <v>-0.13880344509381728</v>
      </c>
      <c r="O91" s="8">
        <f t="shared" si="5"/>
        <v>-5.5521378037526912</v>
      </c>
    </row>
    <row r="92" spans="1:15" x14ac:dyDescent="0.2">
      <c r="A92" t="s">
        <v>79</v>
      </c>
      <c r="B92">
        <v>3567</v>
      </c>
      <c r="K92" t="s">
        <v>68</v>
      </c>
      <c r="L92" t="str">
        <f>A56</f>
        <v>D12</v>
      </c>
      <c r="M92">
        <f>B56</f>
        <v>3655</v>
      </c>
      <c r="N92">
        <f t="shared" si="4"/>
        <v>-0.19686250384497075</v>
      </c>
      <c r="O92" s="8">
        <f t="shared" si="5"/>
        <v>-7.8745001537988299</v>
      </c>
    </row>
    <row r="93" spans="1:15" x14ac:dyDescent="0.2">
      <c r="A93" t="s">
        <v>103</v>
      </c>
      <c r="B93">
        <v>3393</v>
      </c>
      <c r="K93" t="s">
        <v>69</v>
      </c>
      <c r="L93" t="str">
        <f>A68</f>
        <v>E12</v>
      </c>
      <c r="M93">
        <f>B68</f>
        <v>3718</v>
      </c>
      <c r="N93">
        <f t="shared" si="4"/>
        <v>-0.17263918794217162</v>
      </c>
      <c r="O93" s="8">
        <f t="shared" si="5"/>
        <v>-6.9055675176868645</v>
      </c>
    </row>
    <row r="94" spans="1:15" x14ac:dyDescent="0.2">
      <c r="A94" t="s">
        <v>104</v>
      </c>
      <c r="B94">
        <v>5175</v>
      </c>
      <c r="K94" t="s">
        <v>70</v>
      </c>
      <c r="L94" t="str">
        <f>A80</f>
        <v>F12</v>
      </c>
      <c r="M94">
        <f>B80</f>
        <v>3687</v>
      </c>
      <c r="N94">
        <f t="shared" si="4"/>
        <v>-0.1845585973546601</v>
      </c>
      <c r="O94" s="8">
        <f t="shared" si="5"/>
        <v>-7.3823438941864037</v>
      </c>
    </row>
    <row r="95" spans="1:15" x14ac:dyDescent="0.2">
      <c r="A95" t="s">
        <v>105</v>
      </c>
      <c r="B95">
        <v>18066</v>
      </c>
      <c r="K95" t="s">
        <v>71</v>
      </c>
      <c r="L95" t="str">
        <f>A92</f>
        <v>G12</v>
      </c>
      <c r="M95">
        <f>B92</f>
        <v>3567</v>
      </c>
      <c r="N95">
        <f t="shared" si="4"/>
        <v>-0.23069824669332512</v>
      </c>
      <c r="O95" s="8">
        <f t="shared" si="5"/>
        <v>-9.2279298677330051</v>
      </c>
    </row>
    <row r="96" spans="1:15" x14ac:dyDescent="0.2">
      <c r="A96" t="s">
        <v>16</v>
      </c>
      <c r="B96">
        <v>3303</v>
      </c>
      <c r="K96" t="s">
        <v>72</v>
      </c>
      <c r="L96" t="str">
        <f>A104</f>
        <v>H12</v>
      </c>
      <c r="M96">
        <f>B104</f>
        <v>3479</v>
      </c>
      <c r="N96">
        <f t="shared" si="4"/>
        <v>-0.26453398954167945</v>
      </c>
      <c r="O96" s="8">
        <f t="shared" si="5"/>
        <v>-10.581359581667177</v>
      </c>
    </row>
    <row r="97" spans="1:2" x14ac:dyDescent="0.2">
      <c r="A97" t="s">
        <v>24</v>
      </c>
      <c r="B97">
        <v>3302</v>
      </c>
    </row>
    <row r="98" spans="1:2" x14ac:dyDescent="0.2">
      <c r="A98" t="s">
        <v>33</v>
      </c>
      <c r="B98">
        <v>3782</v>
      </c>
    </row>
    <row r="99" spans="1:2" x14ac:dyDescent="0.2">
      <c r="A99" t="s">
        <v>40</v>
      </c>
      <c r="B99">
        <v>3862</v>
      </c>
    </row>
    <row r="100" spans="1:2" x14ac:dyDescent="0.2">
      <c r="A100" t="s">
        <v>48</v>
      </c>
      <c r="B100">
        <v>11998</v>
      </c>
    </row>
    <row r="101" spans="1:2" x14ac:dyDescent="0.2">
      <c r="A101" t="s">
        <v>56</v>
      </c>
      <c r="B101">
        <v>6910</v>
      </c>
    </row>
    <row r="102" spans="1:2" x14ac:dyDescent="0.2">
      <c r="A102" t="s">
        <v>64</v>
      </c>
      <c r="B102">
        <v>6770</v>
      </c>
    </row>
    <row r="103" spans="1:2" x14ac:dyDescent="0.2">
      <c r="A103" t="s">
        <v>72</v>
      </c>
      <c r="B103">
        <v>7941</v>
      </c>
    </row>
    <row r="104" spans="1:2" x14ac:dyDescent="0.2">
      <c r="A104" t="s">
        <v>80</v>
      </c>
      <c r="B104">
        <v>3479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7"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34543</v>
      </c>
      <c r="D2">
        <v>3382</v>
      </c>
      <c r="E2">
        <v>4879</v>
      </c>
      <c r="F2">
        <v>4273</v>
      </c>
      <c r="G2">
        <v>37114</v>
      </c>
      <c r="H2">
        <v>27915</v>
      </c>
      <c r="I2">
        <v>3436</v>
      </c>
      <c r="J2">
        <v>3703</v>
      </c>
      <c r="K2">
        <v>3685</v>
      </c>
      <c r="L2">
        <v>3564</v>
      </c>
      <c r="M2">
        <v>6401</v>
      </c>
      <c r="N2">
        <v>5170</v>
      </c>
      <c r="O2">
        <v>24959</v>
      </c>
      <c r="P2">
        <v>3413</v>
      </c>
      <c r="Q2">
        <v>6274</v>
      </c>
      <c r="R2">
        <v>3838</v>
      </c>
      <c r="S2">
        <v>32238</v>
      </c>
      <c r="T2">
        <v>22600</v>
      </c>
      <c r="U2">
        <v>3396</v>
      </c>
      <c r="V2">
        <v>3827</v>
      </c>
      <c r="W2">
        <v>3631</v>
      </c>
      <c r="X2">
        <v>3483</v>
      </c>
      <c r="Y2">
        <v>10513</v>
      </c>
      <c r="Z2">
        <v>4234</v>
      </c>
      <c r="AA2">
        <v>26838</v>
      </c>
      <c r="AB2">
        <v>3421</v>
      </c>
      <c r="AC2">
        <v>9634</v>
      </c>
      <c r="AD2">
        <v>3751</v>
      </c>
      <c r="AE2">
        <v>7786</v>
      </c>
      <c r="AF2">
        <v>11335</v>
      </c>
      <c r="AG2">
        <v>3355</v>
      </c>
      <c r="AH2">
        <v>4814</v>
      </c>
      <c r="AI2">
        <v>3499</v>
      </c>
      <c r="AJ2">
        <v>3332</v>
      </c>
      <c r="AK2">
        <v>20002</v>
      </c>
      <c r="AL2">
        <v>3920</v>
      </c>
      <c r="AM2">
        <v>11444</v>
      </c>
      <c r="AN2">
        <v>3382</v>
      </c>
      <c r="AO2">
        <v>14203</v>
      </c>
      <c r="AP2">
        <v>3736</v>
      </c>
      <c r="AQ2">
        <v>3729</v>
      </c>
      <c r="AR2">
        <v>8469</v>
      </c>
      <c r="AS2">
        <v>3379</v>
      </c>
      <c r="AT2">
        <v>6495</v>
      </c>
      <c r="AU2">
        <v>3580</v>
      </c>
      <c r="AV2">
        <v>3397</v>
      </c>
      <c r="AW2">
        <v>23576</v>
      </c>
      <c r="AX2">
        <v>3845</v>
      </c>
      <c r="AY2">
        <v>5409</v>
      </c>
      <c r="AZ2">
        <v>3385</v>
      </c>
      <c r="BA2">
        <v>27745</v>
      </c>
      <c r="BB2">
        <v>3622</v>
      </c>
      <c r="BC2">
        <v>3457</v>
      </c>
      <c r="BD2">
        <v>6289</v>
      </c>
      <c r="BE2">
        <v>3588</v>
      </c>
      <c r="BF2">
        <v>11609</v>
      </c>
      <c r="BG2">
        <v>3766</v>
      </c>
      <c r="BH2">
        <v>3354</v>
      </c>
      <c r="BI2">
        <v>21243</v>
      </c>
      <c r="BJ2">
        <v>3863</v>
      </c>
      <c r="BK2">
        <v>3752</v>
      </c>
      <c r="BL2">
        <v>3541</v>
      </c>
      <c r="BM2">
        <v>35176</v>
      </c>
      <c r="BN2">
        <v>3535</v>
      </c>
      <c r="BO2">
        <v>3385</v>
      </c>
      <c r="BP2">
        <v>5058</v>
      </c>
      <c r="BQ2">
        <v>3809</v>
      </c>
      <c r="BR2">
        <v>19122</v>
      </c>
      <c r="BS2">
        <v>4136</v>
      </c>
      <c r="BT2">
        <v>3485</v>
      </c>
      <c r="BU2">
        <v>16190</v>
      </c>
      <c r="BV2">
        <v>3738</v>
      </c>
      <c r="BW2">
        <v>3415</v>
      </c>
      <c r="BX2">
        <v>3825</v>
      </c>
      <c r="BY2">
        <v>37677</v>
      </c>
      <c r="BZ2">
        <v>3346</v>
      </c>
      <c r="CA2">
        <v>3332</v>
      </c>
      <c r="CB2">
        <v>4217</v>
      </c>
      <c r="CC2">
        <v>3915</v>
      </c>
      <c r="CD2">
        <v>16863</v>
      </c>
      <c r="CE2">
        <v>4718</v>
      </c>
      <c r="CF2">
        <v>4269</v>
      </c>
      <c r="CG2">
        <v>9333</v>
      </c>
      <c r="CH2">
        <v>3604</v>
      </c>
      <c r="CI2">
        <v>3361</v>
      </c>
      <c r="CJ2">
        <v>5154</v>
      </c>
      <c r="CK2">
        <v>18025</v>
      </c>
      <c r="CL2">
        <v>3341</v>
      </c>
      <c r="CM2">
        <v>3314</v>
      </c>
      <c r="CN2">
        <v>3800</v>
      </c>
      <c r="CO2">
        <v>3782</v>
      </c>
      <c r="CP2">
        <v>12129</v>
      </c>
      <c r="CQ2">
        <v>6715</v>
      </c>
      <c r="CR2">
        <v>6858</v>
      </c>
      <c r="CS2">
        <v>7992</v>
      </c>
      <c r="CT2">
        <v>3541</v>
      </c>
    </row>
    <row r="7" spans="1:98" ht="18" x14ac:dyDescent="0.25">
      <c r="N7" s="4" t="s">
        <v>110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34543</v>
      </c>
      <c r="G9">
        <f>'Plate 1'!G9</f>
        <v>30</v>
      </c>
      <c r="H9" t="str">
        <f t="shared" ref="H9:I9" si="0">A9</f>
        <v>A1</v>
      </c>
      <c r="I9">
        <f t="shared" si="0"/>
        <v>34543</v>
      </c>
      <c r="K9" t="s">
        <v>82</v>
      </c>
      <c r="L9" t="str">
        <f>A10</f>
        <v>A2</v>
      </c>
      <c r="M9">
        <f>B10</f>
        <v>3382</v>
      </c>
      <c r="N9">
        <f>(M9-4149)/2589.2</f>
        <v>-0.29623049590607137</v>
      </c>
      <c r="O9">
        <f>N9*40</f>
        <v>-11.849219836242854</v>
      </c>
    </row>
    <row r="10" spans="1:98" x14ac:dyDescent="0.2">
      <c r="A10" t="s">
        <v>83</v>
      </c>
      <c r="B10">
        <v>3382</v>
      </c>
      <c r="G10">
        <f>'Plate 1'!G10</f>
        <v>15</v>
      </c>
      <c r="H10" t="str">
        <f>A21</f>
        <v>B1</v>
      </c>
      <c r="I10">
        <f>B21</f>
        <v>24959</v>
      </c>
      <c r="K10" t="s">
        <v>85</v>
      </c>
      <c r="L10" t="str">
        <f>A22</f>
        <v>B2</v>
      </c>
      <c r="M10">
        <f>B22</f>
        <v>3413</v>
      </c>
      <c r="N10">
        <f t="shared" ref="N10:N73" si="1">(M10-4149)/2589.2</f>
        <v>-0.28425768577166693</v>
      </c>
      <c r="O10">
        <f t="shared" ref="O10:O73" si="2">N10*40</f>
        <v>-11.370307430866678</v>
      </c>
    </row>
    <row r="11" spans="1:98" x14ac:dyDescent="0.2">
      <c r="A11" t="s">
        <v>84</v>
      </c>
      <c r="B11">
        <v>4879</v>
      </c>
      <c r="G11">
        <f>'Plate 1'!G11</f>
        <v>7.5</v>
      </c>
      <c r="H11" t="str">
        <f>A33</f>
        <v>C1</v>
      </c>
      <c r="I11">
        <f>B33</f>
        <v>26838</v>
      </c>
      <c r="K11" t="s">
        <v>88</v>
      </c>
      <c r="L11" t="str">
        <f>A34</f>
        <v>C2</v>
      </c>
      <c r="M11">
        <f>B34</f>
        <v>3421</v>
      </c>
      <c r="N11">
        <f t="shared" si="1"/>
        <v>-0.2811679283176271</v>
      </c>
      <c r="O11">
        <f t="shared" si="2"/>
        <v>-11.246717132705085</v>
      </c>
    </row>
    <row r="12" spans="1:98" x14ac:dyDescent="0.2">
      <c r="A12" t="s">
        <v>9</v>
      </c>
      <c r="B12">
        <v>4273</v>
      </c>
      <c r="G12">
        <f>'Plate 1'!G12</f>
        <v>1.875</v>
      </c>
      <c r="H12" t="str">
        <f>A45</f>
        <v>D1</v>
      </c>
      <c r="I12">
        <f>B45</f>
        <v>11444</v>
      </c>
      <c r="K12" t="s">
        <v>91</v>
      </c>
      <c r="L12" t="str">
        <f>A46</f>
        <v>D2</v>
      </c>
      <c r="M12">
        <f>B46</f>
        <v>3382</v>
      </c>
      <c r="N12">
        <f t="shared" si="1"/>
        <v>-0.29623049590607137</v>
      </c>
      <c r="O12">
        <f t="shared" si="2"/>
        <v>-11.849219836242854</v>
      </c>
    </row>
    <row r="13" spans="1:98" x14ac:dyDescent="0.2">
      <c r="A13" t="s">
        <v>17</v>
      </c>
      <c r="B13">
        <v>37114</v>
      </c>
      <c r="G13">
        <f>'Plate 1'!G13</f>
        <v>0.46875</v>
      </c>
      <c r="H13" t="str">
        <f>A57</f>
        <v>E1</v>
      </c>
      <c r="I13">
        <f>B57</f>
        <v>5409</v>
      </c>
      <c r="K13" t="s">
        <v>94</v>
      </c>
      <c r="L13" t="str">
        <f>A58</f>
        <v>E2</v>
      </c>
      <c r="M13">
        <f>B58</f>
        <v>3385</v>
      </c>
      <c r="N13">
        <f t="shared" si="1"/>
        <v>-0.29507183686080646</v>
      </c>
      <c r="O13">
        <f t="shared" si="2"/>
        <v>-11.802873474432259</v>
      </c>
    </row>
    <row r="14" spans="1:98" x14ac:dyDescent="0.2">
      <c r="A14" t="s">
        <v>25</v>
      </c>
      <c r="B14">
        <v>27915</v>
      </c>
      <c r="G14">
        <f>'Plate 1'!G14</f>
        <v>0.1171875</v>
      </c>
      <c r="H14" t="str">
        <f>A69</f>
        <v>F1</v>
      </c>
      <c r="I14">
        <f>B69</f>
        <v>3752</v>
      </c>
      <c r="K14" t="s">
        <v>97</v>
      </c>
      <c r="L14" t="str">
        <f>A70</f>
        <v>F2</v>
      </c>
      <c r="M14">
        <f>B70</f>
        <v>3541</v>
      </c>
      <c r="N14">
        <f t="shared" si="1"/>
        <v>-0.23482156650702921</v>
      </c>
      <c r="O14">
        <f t="shared" si="2"/>
        <v>-9.3928626602811676</v>
      </c>
    </row>
    <row r="15" spans="1:98" x14ac:dyDescent="0.2">
      <c r="A15" t="s">
        <v>34</v>
      </c>
      <c r="B15">
        <v>3436</v>
      </c>
      <c r="G15">
        <f>'Plate 1'!G15</f>
        <v>0</v>
      </c>
      <c r="H15" t="str">
        <f>A81</f>
        <v>G1</v>
      </c>
      <c r="I15">
        <f>B81</f>
        <v>3415</v>
      </c>
      <c r="K15" t="s">
        <v>100</v>
      </c>
      <c r="L15" t="str">
        <f>A82</f>
        <v>G2</v>
      </c>
      <c r="M15">
        <f>B82</f>
        <v>3825</v>
      </c>
      <c r="N15">
        <f t="shared" si="1"/>
        <v>-0.12513517688861425</v>
      </c>
      <c r="O15">
        <f t="shared" si="2"/>
        <v>-5.0054070755445697</v>
      </c>
    </row>
    <row r="16" spans="1:98" x14ac:dyDescent="0.2">
      <c r="A16" t="s">
        <v>41</v>
      </c>
      <c r="B16">
        <v>3703</v>
      </c>
      <c r="K16" t="s">
        <v>103</v>
      </c>
      <c r="L16" t="str">
        <f>A94</f>
        <v>H2</v>
      </c>
      <c r="M16">
        <f>B94</f>
        <v>5154</v>
      </c>
      <c r="N16">
        <f t="shared" si="1"/>
        <v>0.38815078016375715</v>
      </c>
      <c r="O16">
        <f t="shared" si="2"/>
        <v>15.526031206550286</v>
      </c>
    </row>
    <row r="17" spans="1:15" x14ac:dyDescent="0.2">
      <c r="A17" t="s">
        <v>49</v>
      </c>
      <c r="B17">
        <v>3685</v>
      </c>
      <c r="K17" t="s">
        <v>104</v>
      </c>
      <c r="L17" t="str">
        <f>A95</f>
        <v>H3</v>
      </c>
      <c r="M17">
        <f>B95</f>
        <v>18025</v>
      </c>
      <c r="N17">
        <f t="shared" si="1"/>
        <v>5.3591843040321336</v>
      </c>
      <c r="O17">
        <f t="shared" si="2"/>
        <v>214.36737216128535</v>
      </c>
    </row>
    <row r="18" spans="1:15" x14ac:dyDescent="0.2">
      <c r="A18" t="s">
        <v>57</v>
      </c>
      <c r="B18">
        <v>3564</v>
      </c>
      <c r="K18" t="s">
        <v>101</v>
      </c>
      <c r="L18" t="str">
        <f>A83</f>
        <v>G3</v>
      </c>
      <c r="M18">
        <f>B83</f>
        <v>37677</v>
      </c>
      <c r="N18">
        <f t="shared" si="1"/>
        <v>12.949173489881046</v>
      </c>
      <c r="O18">
        <f t="shared" si="2"/>
        <v>517.9669395952418</v>
      </c>
    </row>
    <row r="19" spans="1:15" x14ac:dyDescent="0.2">
      <c r="A19" t="s">
        <v>65</v>
      </c>
      <c r="B19">
        <v>6401</v>
      </c>
      <c r="K19" t="s">
        <v>98</v>
      </c>
      <c r="L19" t="str">
        <f>A71</f>
        <v>F3</v>
      </c>
      <c r="M19">
        <f>B71</f>
        <v>35176</v>
      </c>
      <c r="N19">
        <f t="shared" si="1"/>
        <v>11.983238065811834</v>
      </c>
      <c r="O19">
        <f t="shared" si="2"/>
        <v>479.32952263247336</v>
      </c>
    </row>
    <row r="20" spans="1:15" x14ac:dyDescent="0.2">
      <c r="A20" t="s">
        <v>73</v>
      </c>
      <c r="B20">
        <v>5170</v>
      </c>
      <c r="K20" t="s">
        <v>95</v>
      </c>
      <c r="L20" t="str">
        <f>A59</f>
        <v>E3</v>
      </c>
      <c r="M20">
        <f>B59</f>
        <v>27745</v>
      </c>
      <c r="N20">
        <f t="shared" si="1"/>
        <v>9.1132396106905613</v>
      </c>
      <c r="O20">
        <f t="shared" si="2"/>
        <v>364.52958442762247</v>
      </c>
    </row>
    <row r="21" spans="1:15" x14ac:dyDescent="0.2">
      <c r="A21" t="s">
        <v>85</v>
      </c>
      <c r="B21">
        <v>24959</v>
      </c>
      <c r="K21" t="s">
        <v>92</v>
      </c>
      <c r="L21" t="str">
        <f>A47</f>
        <v>D3</v>
      </c>
      <c r="M21">
        <f>B47</f>
        <v>14203</v>
      </c>
      <c r="N21">
        <f t="shared" si="1"/>
        <v>3.8830526803645915</v>
      </c>
      <c r="O21">
        <f t="shared" si="2"/>
        <v>155.32210721458367</v>
      </c>
    </row>
    <row r="22" spans="1:15" x14ac:dyDescent="0.2">
      <c r="A22" t="s">
        <v>86</v>
      </c>
      <c r="B22">
        <v>3413</v>
      </c>
      <c r="K22" t="s">
        <v>89</v>
      </c>
      <c r="L22" t="str">
        <f>A35</f>
        <v>C3</v>
      </c>
      <c r="M22">
        <f>B35</f>
        <v>9634</v>
      </c>
      <c r="N22">
        <f t="shared" si="1"/>
        <v>2.1184149544260777</v>
      </c>
      <c r="O22">
        <f t="shared" si="2"/>
        <v>84.736598177043106</v>
      </c>
    </row>
    <row r="23" spans="1:15" x14ac:dyDescent="0.2">
      <c r="A23" t="s">
        <v>87</v>
      </c>
      <c r="B23">
        <v>6274</v>
      </c>
      <c r="K23" t="s">
        <v>86</v>
      </c>
      <c r="L23" t="str">
        <f>A23</f>
        <v>B3</v>
      </c>
      <c r="M23">
        <f>B23</f>
        <v>6274</v>
      </c>
      <c r="N23">
        <f t="shared" si="1"/>
        <v>0.8207168237293373</v>
      </c>
      <c r="O23">
        <f t="shared" si="2"/>
        <v>32.828672949173495</v>
      </c>
    </row>
    <row r="24" spans="1:15" x14ac:dyDescent="0.2">
      <c r="A24" t="s">
        <v>10</v>
      </c>
      <c r="B24">
        <v>3838</v>
      </c>
      <c r="K24" t="s">
        <v>83</v>
      </c>
      <c r="L24" t="str">
        <f>A11</f>
        <v>A3</v>
      </c>
      <c r="M24">
        <f>B11</f>
        <v>4879</v>
      </c>
      <c r="N24">
        <f t="shared" si="1"/>
        <v>0.28194036768113706</v>
      </c>
      <c r="O24">
        <f t="shared" si="2"/>
        <v>11.277614707245483</v>
      </c>
    </row>
    <row r="25" spans="1:15" x14ac:dyDescent="0.2">
      <c r="A25" t="s">
        <v>18</v>
      </c>
      <c r="B25">
        <v>32238</v>
      </c>
      <c r="K25" t="s">
        <v>84</v>
      </c>
      <c r="L25" t="str">
        <f>A12</f>
        <v>A4</v>
      </c>
      <c r="M25">
        <f>B12</f>
        <v>4273</v>
      </c>
      <c r="N25">
        <f t="shared" si="1"/>
        <v>4.7891240537617799E-2</v>
      </c>
      <c r="O25">
        <f t="shared" si="2"/>
        <v>1.9156496215047119</v>
      </c>
    </row>
    <row r="26" spans="1:15" x14ac:dyDescent="0.2">
      <c r="A26" t="s">
        <v>26</v>
      </c>
      <c r="B26">
        <v>22600</v>
      </c>
      <c r="K26" t="s">
        <v>87</v>
      </c>
      <c r="L26" t="str">
        <f>A24</f>
        <v>B4</v>
      </c>
      <c r="M26">
        <f>B24</f>
        <v>3838</v>
      </c>
      <c r="N26">
        <f t="shared" si="1"/>
        <v>-0.12011432102579948</v>
      </c>
      <c r="O26">
        <f t="shared" si="2"/>
        <v>-4.8045728410319795</v>
      </c>
    </row>
    <row r="27" spans="1:15" x14ac:dyDescent="0.2">
      <c r="A27" t="s">
        <v>35</v>
      </c>
      <c r="B27">
        <v>3396</v>
      </c>
      <c r="K27" t="s">
        <v>90</v>
      </c>
      <c r="L27" t="str">
        <f>A36</f>
        <v>C4</v>
      </c>
      <c r="M27">
        <f>B36</f>
        <v>3751</v>
      </c>
      <c r="N27">
        <f t="shared" si="1"/>
        <v>-0.15371543333848295</v>
      </c>
      <c r="O27">
        <f t="shared" si="2"/>
        <v>-6.1486173335393177</v>
      </c>
    </row>
    <row r="28" spans="1:15" x14ac:dyDescent="0.2">
      <c r="A28" t="s">
        <v>42</v>
      </c>
      <c r="B28">
        <v>3827</v>
      </c>
      <c r="K28" t="s">
        <v>93</v>
      </c>
      <c r="L28" t="str">
        <f>A48</f>
        <v>D4</v>
      </c>
      <c r="M28">
        <f>B48</f>
        <v>3736</v>
      </c>
      <c r="N28">
        <f t="shared" si="1"/>
        <v>-0.15950872856480766</v>
      </c>
      <c r="O28">
        <f t="shared" si="2"/>
        <v>-6.3803491425923067</v>
      </c>
    </row>
    <row r="29" spans="1:15" x14ac:dyDescent="0.2">
      <c r="A29" t="s">
        <v>50</v>
      </c>
      <c r="B29">
        <v>3631</v>
      </c>
      <c r="K29" t="s">
        <v>96</v>
      </c>
      <c r="L29" t="str">
        <f>A60</f>
        <v>E4</v>
      </c>
      <c r="M29">
        <f>B60</f>
        <v>3622</v>
      </c>
      <c r="N29">
        <f t="shared" si="1"/>
        <v>-0.20353777228487566</v>
      </c>
      <c r="O29">
        <f t="shared" si="2"/>
        <v>-8.1415108913950256</v>
      </c>
    </row>
    <row r="30" spans="1:15" x14ac:dyDescent="0.2">
      <c r="A30" t="s">
        <v>58</v>
      </c>
      <c r="B30">
        <v>3483</v>
      </c>
      <c r="K30" t="s">
        <v>99</v>
      </c>
      <c r="L30" t="str">
        <f>A72</f>
        <v>F4</v>
      </c>
      <c r="M30">
        <f>B72</f>
        <v>3535</v>
      </c>
      <c r="N30">
        <f t="shared" si="1"/>
        <v>-0.23713888459755911</v>
      </c>
      <c r="O30">
        <f t="shared" si="2"/>
        <v>-9.4855553839023639</v>
      </c>
    </row>
    <row r="31" spans="1:15" x14ac:dyDescent="0.2">
      <c r="A31" t="s">
        <v>66</v>
      </c>
      <c r="B31">
        <v>10513</v>
      </c>
      <c r="K31" t="s">
        <v>102</v>
      </c>
      <c r="L31" t="str">
        <f>A84</f>
        <v>G4</v>
      </c>
      <c r="M31">
        <f>B84</f>
        <v>3346</v>
      </c>
      <c r="N31">
        <f t="shared" si="1"/>
        <v>-0.31013440444925078</v>
      </c>
      <c r="O31">
        <f t="shared" si="2"/>
        <v>-12.40537617797003</v>
      </c>
    </row>
    <row r="32" spans="1:15" x14ac:dyDescent="0.2">
      <c r="A32" t="s">
        <v>74</v>
      </c>
      <c r="B32">
        <v>4234</v>
      </c>
      <c r="K32" t="s">
        <v>105</v>
      </c>
      <c r="L32" t="str">
        <f>A96</f>
        <v>H4</v>
      </c>
      <c r="M32">
        <f>B96</f>
        <v>3341</v>
      </c>
      <c r="N32">
        <f t="shared" si="1"/>
        <v>-0.31206550285802565</v>
      </c>
      <c r="O32">
        <f t="shared" si="2"/>
        <v>-12.482620114321026</v>
      </c>
    </row>
    <row r="33" spans="1:15" x14ac:dyDescent="0.2">
      <c r="A33" t="s">
        <v>88</v>
      </c>
      <c r="B33">
        <v>26838</v>
      </c>
      <c r="K33" t="s">
        <v>16</v>
      </c>
      <c r="L33" t="str">
        <f>A97</f>
        <v>H5</v>
      </c>
      <c r="M33">
        <f>B97</f>
        <v>3314</v>
      </c>
      <c r="N33">
        <f t="shared" si="1"/>
        <v>-0.32249343426541016</v>
      </c>
      <c r="O33">
        <f t="shared" si="2"/>
        <v>-12.899737370616407</v>
      </c>
    </row>
    <row r="34" spans="1:15" x14ac:dyDescent="0.2">
      <c r="A34" t="s">
        <v>89</v>
      </c>
      <c r="B34">
        <v>3421</v>
      </c>
      <c r="K34" t="s">
        <v>15</v>
      </c>
      <c r="L34" t="str">
        <f>A85</f>
        <v>G5</v>
      </c>
      <c r="M34">
        <f>B85</f>
        <v>3332</v>
      </c>
      <c r="N34">
        <f t="shared" si="1"/>
        <v>-0.31554147999382048</v>
      </c>
      <c r="O34">
        <f t="shared" si="2"/>
        <v>-12.62165919975282</v>
      </c>
    </row>
    <row r="35" spans="1:15" x14ac:dyDescent="0.2">
      <c r="A35" t="s">
        <v>90</v>
      </c>
      <c r="B35">
        <v>9634</v>
      </c>
      <c r="K35" t="s">
        <v>14</v>
      </c>
      <c r="L35" t="str">
        <f>A73</f>
        <v>F5</v>
      </c>
      <c r="M35">
        <f>B73</f>
        <v>3385</v>
      </c>
      <c r="N35">
        <f t="shared" si="1"/>
        <v>-0.29507183686080646</v>
      </c>
      <c r="O35">
        <f t="shared" si="2"/>
        <v>-11.802873474432259</v>
      </c>
    </row>
    <row r="36" spans="1:15" x14ac:dyDescent="0.2">
      <c r="A36" t="s">
        <v>11</v>
      </c>
      <c r="B36">
        <v>3751</v>
      </c>
      <c r="K36" t="s">
        <v>13</v>
      </c>
      <c r="L36" t="str">
        <f>A61</f>
        <v>E5</v>
      </c>
      <c r="M36">
        <f>B61</f>
        <v>3457</v>
      </c>
      <c r="N36">
        <f t="shared" si="1"/>
        <v>-0.26726401977444775</v>
      </c>
      <c r="O36">
        <f t="shared" si="2"/>
        <v>-10.69056079097791</v>
      </c>
    </row>
    <row r="37" spans="1:15" x14ac:dyDescent="0.2">
      <c r="A37" t="s">
        <v>19</v>
      </c>
      <c r="B37">
        <v>7786</v>
      </c>
      <c r="K37" t="s">
        <v>12</v>
      </c>
      <c r="L37" t="str">
        <f>A49</f>
        <v>D5</v>
      </c>
      <c r="M37">
        <f>B49</f>
        <v>3729</v>
      </c>
      <c r="N37">
        <f t="shared" si="1"/>
        <v>-0.16221226633709254</v>
      </c>
      <c r="O37">
        <f t="shared" si="2"/>
        <v>-6.4884906534837015</v>
      </c>
    </row>
    <row r="38" spans="1:15" x14ac:dyDescent="0.2">
      <c r="A38" t="s">
        <v>27</v>
      </c>
      <c r="B38">
        <v>11335</v>
      </c>
      <c r="K38" t="s">
        <v>11</v>
      </c>
      <c r="L38" t="str">
        <f>A37</f>
        <v>C5</v>
      </c>
      <c r="M38">
        <f>B37</f>
        <v>7786</v>
      </c>
      <c r="N38">
        <f t="shared" si="1"/>
        <v>1.4046809825428705</v>
      </c>
      <c r="O38">
        <f t="shared" si="2"/>
        <v>56.187239301714826</v>
      </c>
    </row>
    <row r="39" spans="1:15" x14ac:dyDescent="0.2">
      <c r="A39" t="s">
        <v>36</v>
      </c>
      <c r="B39">
        <v>3355</v>
      </c>
      <c r="K39" t="s">
        <v>10</v>
      </c>
      <c r="L39" t="str">
        <f>A25</f>
        <v>B5</v>
      </c>
      <c r="M39">
        <f>B25</f>
        <v>32238</v>
      </c>
      <c r="N39">
        <f t="shared" si="1"/>
        <v>10.848524640815697</v>
      </c>
      <c r="O39">
        <f t="shared" si="2"/>
        <v>433.94098563262787</v>
      </c>
    </row>
    <row r="40" spans="1:15" x14ac:dyDescent="0.2">
      <c r="A40" t="s">
        <v>43</v>
      </c>
      <c r="B40">
        <v>4814</v>
      </c>
      <c r="K40" t="s">
        <v>9</v>
      </c>
      <c r="L40" t="str">
        <f>A13</f>
        <v>A5</v>
      </c>
      <c r="M40">
        <f>B13</f>
        <v>37114</v>
      </c>
      <c r="N40">
        <f t="shared" si="1"/>
        <v>12.73173180905299</v>
      </c>
      <c r="O40">
        <f t="shared" si="2"/>
        <v>509.26927236211958</v>
      </c>
    </row>
    <row r="41" spans="1:15" x14ac:dyDescent="0.2">
      <c r="A41" t="s">
        <v>51</v>
      </c>
      <c r="B41">
        <v>3499</v>
      </c>
      <c r="K41" t="s">
        <v>17</v>
      </c>
      <c r="L41" t="str">
        <f>A14</f>
        <v>A6</v>
      </c>
      <c r="M41">
        <f>B14</f>
        <v>27915</v>
      </c>
      <c r="N41">
        <f t="shared" si="1"/>
        <v>9.1788969565889076</v>
      </c>
      <c r="O41">
        <f t="shared" si="2"/>
        <v>367.1558782635563</v>
      </c>
    </row>
    <row r="42" spans="1:15" x14ac:dyDescent="0.2">
      <c r="A42" t="s">
        <v>59</v>
      </c>
      <c r="B42">
        <v>3332</v>
      </c>
      <c r="K42" t="s">
        <v>18</v>
      </c>
      <c r="L42" t="str">
        <f>A26</f>
        <v>B6</v>
      </c>
      <c r="M42">
        <f>B26</f>
        <v>22600</v>
      </c>
      <c r="N42">
        <f t="shared" si="1"/>
        <v>7.1261393480611774</v>
      </c>
      <c r="O42">
        <f t="shared" si="2"/>
        <v>285.04557392244709</v>
      </c>
    </row>
    <row r="43" spans="1:15" x14ac:dyDescent="0.2">
      <c r="A43" t="s">
        <v>67</v>
      </c>
      <c r="B43">
        <v>20002</v>
      </c>
      <c r="K43" t="s">
        <v>19</v>
      </c>
      <c r="L43" t="str">
        <f>A38</f>
        <v>C6</v>
      </c>
      <c r="M43">
        <f>B38</f>
        <v>11335</v>
      </c>
      <c r="N43">
        <f t="shared" si="1"/>
        <v>2.7753746330913027</v>
      </c>
      <c r="O43">
        <f t="shared" si="2"/>
        <v>111.01498532365211</v>
      </c>
    </row>
    <row r="44" spans="1:15" x14ac:dyDescent="0.2">
      <c r="A44" t="s">
        <v>75</v>
      </c>
      <c r="B44">
        <v>3920</v>
      </c>
      <c r="K44" t="s">
        <v>20</v>
      </c>
      <c r="L44" t="str">
        <f>A50</f>
        <v>D6</v>
      </c>
      <c r="M44">
        <f>B50</f>
        <v>8469</v>
      </c>
      <c r="N44">
        <f t="shared" si="1"/>
        <v>1.6684690251815233</v>
      </c>
      <c r="O44">
        <f t="shared" si="2"/>
        <v>66.738761007260933</v>
      </c>
    </row>
    <row r="45" spans="1:15" x14ac:dyDescent="0.2">
      <c r="A45" t="s">
        <v>91</v>
      </c>
      <c r="B45">
        <v>11444</v>
      </c>
      <c r="K45" t="s">
        <v>21</v>
      </c>
      <c r="L45" t="str">
        <f>A62</f>
        <v>E6</v>
      </c>
      <c r="M45">
        <f>B62</f>
        <v>6289</v>
      </c>
      <c r="N45">
        <f t="shared" si="1"/>
        <v>0.82651011895566207</v>
      </c>
      <c r="O45">
        <f t="shared" si="2"/>
        <v>33.060404758226483</v>
      </c>
    </row>
    <row r="46" spans="1:15" x14ac:dyDescent="0.2">
      <c r="A46" t="s">
        <v>92</v>
      </c>
      <c r="B46">
        <v>3382</v>
      </c>
      <c r="K46" t="s">
        <v>22</v>
      </c>
      <c r="L46" t="str">
        <f>A74</f>
        <v>F6</v>
      </c>
      <c r="M46">
        <f>B74</f>
        <v>5058</v>
      </c>
      <c r="N46">
        <f t="shared" si="1"/>
        <v>0.35107369071527889</v>
      </c>
      <c r="O46">
        <f t="shared" si="2"/>
        <v>14.042947628611156</v>
      </c>
    </row>
    <row r="47" spans="1:15" x14ac:dyDescent="0.2">
      <c r="A47" t="s">
        <v>93</v>
      </c>
      <c r="B47">
        <v>14203</v>
      </c>
      <c r="K47" t="s">
        <v>23</v>
      </c>
      <c r="L47" t="str">
        <f>A86</f>
        <v>G6</v>
      </c>
      <c r="M47">
        <f>B86</f>
        <v>4217</v>
      </c>
      <c r="N47">
        <f t="shared" si="1"/>
        <v>2.6262938359338794E-2</v>
      </c>
      <c r="O47">
        <f t="shared" si="2"/>
        <v>1.0505175343735518</v>
      </c>
    </row>
    <row r="48" spans="1:15" x14ac:dyDescent="0.2">
      <c r="A48" t="s">
        <v>12</v>
      </c>
      <c r="B48">
        <v>3736</v>
      </c>
      <c r="K48" t="s">
        <v>24</v>
      </c>
      <c r="L48" t="str">
        <f>A98</f>
        <v>H6</v>
      </c>
      <c r="M48">
        <f>B98</f>
        <v>3800</v>
      </c>
      <c r="N48">
        <f t="shared" si="1"/>
        <v>-0.13479066893248881</v>
      </c>
      <c r="O48">
        <f t="shared" si="2"/>
        <v>-5.3916267572995524</v>
      </c>
    </row>
    <row r="49" spans="1:15" x14ac:dyDescent="0.2">
      <c r="A49" t="s">
        <v>20</v>
      </c>
      <c r="B49">
        <v>3729</v>
      </c>
      <c r="K49" t="s">
        <v>33</v>
      </c>
      <c r="L49" t="str">
        <f>A99</f>
        <v>H7</v>
      </c>
      <c r="M49">
        <f>B99</f>
        <v>3782</v>
      </c>
      <c r="N49">
        <f t="shared" si="1"/>
        <v>-0.14174262320407849</v>
      </c>
      <c r="O49">
        <f t="shared" si="2"/>
        <v>-5.6697049281631395</v>
      </c>
    </row>
    <row r="50" spans="1:15" x14ac:dyDescent="0.2">
      <c r="A50" t="s">
        <v>28</v>
      </c>
      <c r="B50">
        <v>8469</v>
      </c>
      <c r="K50" t="s">
        <v>31</v>
      </c>
      <c r="L50" t="str">
        <f>A87</f>
        <v>G7</v>
      </c>
      <c r="M50">
        <f>B87</f>
        <v>3915</v>
      </c>
      <c r="N50">
        <f t="shared" si="1"/>
        <v>-9.037540553066585E-2</v>
      </c>
      <c r="O50">
        <f t="shared" si="2"/>
        <v>-3.6150162212266341</v>
      </c>
    </row>
    <row r="51" spans="1:15" x14ac:dyDescent="0.2">
      <c r="A51" t="s">
        <v>37</v>
      </c>
      <c r="B51">
        <v>3379</v>
      </c>
      <c r="K51" t="s">
        <v>32</v>
      </c>
      <c r="L51" t="str">
        <f>A75</f>
        <v>F7</v>
      </c>
      <c r="M51">
        <f>B75</f>
        <v>3809</v>
      </c>
      <c r="N51">
        <f t="shared" si="1"/>
        <v>-0.13131469179669397</v>
      </c>
      <c r="O51">
        <f t="shared" si="2"/>
        <v>-5.2525876718677589</v>
      </c>
    </row>
    <row r="52" spans="1:15" x14ac:dyDescent="0.2">
      <c r="A52" t="s">
        <v>44</v>
      </c>
      <c r="B52">
        <v>6495</v>
      </c>
      <c r="K52" t="s">
        <v>29</v>
      </c>
      <c r="L52" t="str">
        <f>A63</f>
        <v>E7</v>
      </c>
      <c r="M52">
        <f>B63</f>
        <v>3588</v>
      </c>
      <c r="N52">
        <f t="shared" si="1"/>
        <v>-0.21666924146454505</v>
      </c>
      <c r="O52">
        <f t="shared" si="2"/>
        <v>-8.6667696585818028</v>
      </c>
    </row>
    <row r="53" spans="1:15" x14ac:dyDescent="0.2">
      <c r="A53" t="s">
        <v>52</v>
      </c>
      <c r="B53">
        <v>3580</v>
      </c>
      <c r="K53" t="s">
        <v>28</v>
      </c>
      <c r="L53" t="str">
        <f>A51</f>
        <v>D7</v>
      </c>
      <c r="M53">
        <f>B51</f>
        <v>3379</v>
      </c>
      <c r="N53">
        <f t="shared" si="1"/>
        <v>-0.29738915495133633</v>
      </c>
      <c r="O53">
        <f t="shared" si="2"/>
        <v>-11.895566198053453</v>
      </c>
    </row>
    <row r="54" spans="1:15" x14ac:dyDescent="0.2">
      <c r="A54" t="s">
        <v>60</v>
      </c>
      <c r="B54">
        <v>3397</v>
      </c>
      <c r="K54" t="s">
        <v>27</v>
      </c>
      <c r="L54" t="str">
        <f>A39</f>
        <v>C7</v>
      </c>
      <c r="M54">
        <f>B39</f>
        <v>3355</v>
      </c>
      <c r="N54">
        <f t="shared" si="1"/>
        <v>-0.30665842731345594</v>
      </c>
      <c r="O54">
        <f t="shared" si="2"/>
        <v>-12.266337092538237</v>
      </c>
    </row>
    <row r="55" spans="1:15" x14ac:dyDescent="0.2">
      <c r="A55" t="s">
        <v>68</v>
      </c>
      <c r="B55">
        <v>23576</v>
      </c>
      <c r="K55" t="s">
        <v>26</v>
      </c>
      <c r="L55" t="str">
        <f>A27</f>
        <v>B7</v>
      </c>
      <c r="M55">
        <f>B27</f>
        <v>3396</v>
      </c>
      <c r="N55">
        <f t="shared" si="1"/>
        <v>-0.29082342036150166</v>
      </c>
      <c r="O55">
        <f t="shared" si="2"/>
        <v>-11.632936814460066</v>
      </c>
    </row>
    <row r="56" spans="1:15" x14ac:dyDescent="0.2">
      <c r="A56" t="s">
        <v>76</v>
      </c>
      <c r="B56">
        <v>3845</v>
      </c>
      <c r="K56" t="s">
        <v>25</v>
      </c>
      <c r="L56" t="str">
        <f>A15</f>
        <v>A7</v>
      </c>
      <c r="M56">
        <f>B15</f>
        <v>3436</v>
      </c>
      <c r="N56">
        <f t="shared" si="1"/>
        <v>-0.27537463309130233</v>
      </c>
      <c r="O56">
        <f t="shared" si="2"/>
        <v>-11.014985323652093</v>
      </c>
    </row>
    <row r="57" spans="1:15" x14ac:dyDescent="0.2">
      <c r="A57" t="s">
        <v>94</v>
      </c>
      <c r="B57">
        <v>5409</v>
      </c>
      <c r="K57" t="s">
        <v>34</v>
      </c>
      <c r="L57" t="str">
        <f>A16</f>
        <v>A8</v>
      </c>
      <c r="M57">
        <f>B16</f>
        <v>3703</v>
      </c>
      <c r="N57">
        <f t="shared" si="1"/>
        <v>-0.17225397806272208</v>
      </c>
      <c r="O57">
        <f t="shared" si="2"/>
        <v>-6.8901591225088836</v>
      </c>
    </row>
    <row r="58" spans="1:15" x14ac:dyDescent="0.2">
      <c r="A58" t="s">
        <v>95</v>
      </c>
      <c r="B58">
        <v>3385</v>
      </c>
      <c r="K58" t="s">
        <v>35</v>
      </c>
      <c r="L58" t="str">
        <f>A28</f>
        <v>B8</v>
      </c>
      <c r="M58">
        <f>B28</f>
        <v>3827</v>
      </c>
      <c r="N58">
        <f t="shared" si="1"/>
        <v>-0.12436273752510429</v>
      </c>
      <c r="O58">
        <f t="shared" si="2"/>
        <v>-4.9745095010041718</v>
      </c>
    </row>
    <row r="59" spans="1:15" x14ac:dyDescent="0.2">
      <c r="A59" t="s">
        <v>96</v>
      </c>
      <c r="B59">
        <v>27745</v>
      </c>
      <c r="K59" t="s">
        <v>36</v>
      </c>
      <c r="L59" t="str">
        <f>A40</f>
        <v>C8</v>
      </c>
      <c r="M59">
        <f>B40</f>
        <v>4814</v>
      </c>
      <c r="N59">
        <f t="shared" si="1"/>
        <v>0.25683608836706323</v>
      </c>
      <c r="O59">
        <f t="shared" si="2"/>
        <v>10.27344353468253</v>
      </c>
    </row>
    <row r="60" spans="1:15" x14ac:dyDescent="0.2">
      <c r="A60" t="s">
        <v>13</v>
      </c>
      <c r="B60">
        <v>3622</v>
      </c>
      <c r="K60" t="s">
        <v>37</v>
      </c>
      <c r="L60" t="str">
        <f>A52</f>
        <v>D8</v>
      </c>
      <c r="M60">
        <f>B52</f>
        <v>6495</v>
      </c>
      <c r="N60">
        <f t="shared" si="1"/>
        <v>0.90607137339718835</v>
      </c>
      <c r="O60">
        <f t="shared" si="2"/>
        <v>36.242854935887536</v>
      </c>
    </row>
    <row r="61" spans="1:15" x14ac:dyDescent="0.2">
      <c r="A61" t="s">
        <v>21</v>
      </c>
      <c r="B61">
        <v>3457</v>
      </c>
      <c r="K61" t="s">
        <v>38</v>
      </c>
      <c r="L61" t="str">
        <f>A64</f>
        <v>E8</v>
      </c>
      <c r="M61">
        <f>B64</f>
        <v>11609</v>
      </c>
      <c r="N61">
        <f t="shared" si="1"/>
        <v>2.8811988258921675</v>
      </c>
      <c r="O61">
        <f t="shared" si="2"/>
        <v>115.24795303568669</v>
      </c>
    </row>
    <row r="62" spans="1:15" x14ac:dyDescent="0.2">
      <c r="A62" t="s">
        <v>29</v>
      </c>
      <c r="B62">
        <v>6289</v>
      </c>
      <c r="K62" t="s">
        <v>30</v>
      </c>
      <c r="L62" t="str">
        <f>A76</f>
        <v>F8</v>
      </c>
      <c r="M62">
        <f>B76</f>
        <v>19122</v>
      </c>
      <c r="N62">
        <f t="shared" si="1"/>
        <v>5.7828672949173496</v>
      </c>
      <c r="O62">
        <f t="shared" si="2"/>
        <v>231.31469179669398</v>
      </c>
    </row>
    <row r="63" spans="1:15" x14ac:dyDescent="0.2">
      <c r="A63" t="s">
        <v>38</v>
      </c>
      <c r="B63">
        <v>3588</v>
      </c>
      <c r="K63" t="s">
        <v>39</v>
      </c>
      <c r="L63" t="str">
        <f>A88</f>
        <v>G8</v>
      </c>
      <c r="M63">
        <f>B88</f>
        <v>16863</v>
      </c>
      <c r="N63">
        <f t="shared" si="1"/>
        <v>4.9103970338328446</v>
      </c>
      <c r="O63">
        <f t="shared" si="2"/>
        <v>196.41588135331378</v>
      </c>
    </row>
    <row r="64" spans="1:15" x14ac:dyDescent="0.2">
      <c r="A64" t="s">
        <v>45</v>
      </c>
      <c r="B64">
        <v>11609</v>
      </c>
      <c r="K64" t="s">
        <v>40</v>
      </c>
      <c r="L64" t="str">
        <f>A100</f>
        <v>H8</v>
      </c>
      <c r="M64">
        <f>B100</f>
        <v>12129</v>
      </c>
      <c r="N64">
        <f t="shared" si="1"/>
        <v>3.0820330604047586</v>
      </c>
      <c r="O64">
        <f t="shared" si="2"/>
        <v>123.28132241619033</v>
      </c>
    </row>
    <row r="65" spans="1:15" x14ac:dyDescent="0.2">
      <c r="A65" t="s">
        <v>53</v>
      </c>
      <c r="B65">
        <v>3766</v>
      </c>
      <c r="K65" t="s">
        <v>48</v>
      </c>
      <c r="L65" t="str">
        <f>A101</f>
        <v>H9</v>
      </c>
      <c r="M65">
        <f>B101</f>
        <v>6715</v>
      </c>
      <c r="N65">
        <f t="shared" si="1"/>
        <v>0.99103970338328451</v>
      </c>
      <c r="O65">
        <f t="shared" si="2"/>
        <v>39.641588135331382</v>
      </c>
    </row>
    <row r="66" spans="1:15" x14ac:dyDescent="0.2">
      <c r="A66" t="s">
        <v>61</v>
      </c>
      <c r="B66">
        <v>3354</v>
      </c>
      <c r="K66" t="s">
        <v>47</v>
      </c>
      <c r="L66" t="str">
        <f>A89</f>
        <v>G9</v>
      </c>
      <c r="M66">
        <f>B89</f>
        <v>4718</v>
      </c>
      <c r="N66">
        <f t="shared" si="1"/>
        <v>0.21975899891858491</v>
      </c>
      <c r="O66">
        <f t="shared" si="2"/>
        <v>8.7903599567433961</v>
      </c>
    </row>
    <row r="67" spans="1:15" x14ac:dyDescent="0.2">
      <c r="A67" t="s">
        <v>69</v>
      </c>
      <c r="B67">
        <v>21243</v>
      </c>
      <c r="K67" t="s">
        <v>46</v>
      </c>
      <c r="L67" t="str">
        <f>A77</f>
        <v>F9</v>
      </c>
      <c r="M67">
        <f>B77</f>
        <v>4136</v>
      </c>
      <c r="N67">
        <f t="shared" si="1"/>
        <v>-5.0208558628147696E-3</v>
      </c>
      <c r="O67">
        <f t="shared" si="2"/>
        <v>-0.20083423451259078</v>
      </c>
    </row>
    <row r="68" spans="1:15" x14ac:dyDescent="0.2">
      <c r="A68" t="s">
        <v>77</v>
      </c>
      <c r="B68">
        <v>3863</v>
      </c>
      <c r="K68" t="s">
        <v>45</v>
      </c>
      <c r="L68" t="str">
        <f>A65</f>
        <v>E9</v>
      </c>
      <c r="M68">
        <f>B65</f>
        <v>3766</v>
      </c>
      <c r="N68">
        <f t="shared" si="1"/>
        <v>-0.14792213811215821</v>
      </c>
      <c r="O68">
        <f t="shared" si="2"/>
        <v>-5.9168855244863288</v>
      </c>
    </row>
    <row r="69" spans="1:15" x14ac:dyDescent="0.2">
      <c r="A69" t="s">
        <v>97</v>
      </c>
      <c r="B69">
        <v>3752</v>
      </c>
      <c r="K69" t="s">
        <v>44</v>
      </c>
      <c r="L69" t="str">
        <f>A53</f>
        <v>D9</v>
      </c>
      <c r="M69">
        <f>B53</f>
        <v>3580</v>
      </c>
      <c r="N69">
        <f t="shared" si="1"/>
        <v>-0.21975899891858491</v>
      </c>
      <c r="O69">
        <f t="shared" si="2"/>
        <v>-8.7903599567433961</v>
      </c>
    </row>
    <row r="70" spans="1:15" x14ac:dyDescent="0.2">
      <c r="A70" t="s">
        <v>98</v>
      </c>
      <c r="B70">
        <v>3541</v>
      </c>
      <c r="K70" t="s">
        <v>43</v>
      </c>
      <c r="L70" t="str">
        <f>A41</f>
        <v>C9</v>
      </c>
      <c r="M70">
        <f>B41</f>
        <v>3499</v>
      </c>
      <c r="N70">
        <f t="shared" si="1"/>
        <v>-0.25104279314073846</v>
      </c>
      <c r="O70">
        <f t="shared" si="2"/>
        <v>-10.041711725629538</v>
      </c>
    </row>
    <row r="71" spans="1:15" x14ac:dyDescent="0.2">
      <c r="A71" t="s">
        <v>99</v>
      </c>
      <c r="B71">
        <v>35176</v>
      </c>
      <c r="K71" t="s">
        <v>42</v>
      </c>
      <c r="L71" t="str">
        <f>A29</f>
        <v>B9</v>
      </c>
      <c r="M71">
        <f>B29</f>
        <v>3631</v>
      </c>
      <c r="N71">
        <f t="shared" si="1"/>
        <v>-0.20006179514908082</v>
      </c>
      <c r="O71">
        <f t="shared" si="2"/>
        <v>-8.002471805963232</v>
      </c>
    </row>
    <row r="72" spans="1:15" x14ac:dyDescent="0.2">
      <c r="A72" t="s">
        <v>14</v>
      </c>
      <c r="B72">
        <v>3535</v>
      </c>
      <c r="K72" t="s">
        <v>41</v>
      </c>
      <c r="L72" t="str">
        <f>A17</f>
        <v>A9</v>
      </c>
      <c r="M72">
        <f>B17</f>
        <v>3685</v>
      </c>
      <c r="N72">
        <f t="shared" si="1"/>
        <v>-0.17920593233431176</v>
      </c>
      <c r="O72">
        <f t="shared" si="2"/>
        <v>-7.1682372933724707</v>
      </c>
    </row>
    <row r="73" spans="1:15" x14ac:dyDescent="0.2">
      <c r="A73" t="s">
        <v>22</v>
      </c>
      <c r="B73">
        <v>3385</v>
      </c>
      <c r="K73" t="s">
        <v>49</v>
      </c>
      <c r="L73" t="str">
        <f>A18</f>
        <v>A10</v>
      </c>
      <c r="M73">
        <f>B18</f>
        <v>3564</v>
      </c>
      <c r="N73">
        <f t="shared" si="1"/>
        <v>-0.22593851382666463</v>
      </c>
      <c r="O73">
        <f t="shared" si="2"/>
        <v>-9.0375405530665844</v>
      </c>
    </row>
    <row r="74" spans="1:15" x14ac:dyDescent="0.2">
      <c r="A74" t="s">
        <v>32</v>
      </c>
      <c r="B74">
        <v>5058</v>
      </c>
      <c r="K74" t="s">
        <v>50</v>
      </c>
      <c r="L74" t="str">
        <f>A30</f>
        <v>B10</v>
      </c>
      <c r="M74">
        <f>B30</f>
        <v>3483</v>
      </c>
      <c r="N74">
        <f t="shared" ref="N74:N96" si="3">(M74-4149)/2589.2</f>
        <v>-0.25722230804881818</v>
      </c>
      <c r="O74">
        <f t="shared" ref="O74:O96" si="4">N74*40</f>
        <v>-10.288892321952726</v>
      </c>
    </row>
    <row r="75" spans="1:15" x14ac:dyDescent="0.2">
      <c r="A75" t="s">
        <v>30</v>
      </c>
      <c r="B75">
        <v>3809</v>
      </c>
      <c r="K75" t="s">
        <v>51</v>
      </c>
      <c r="L75" t="str">
        <f>A42</f>
        <v>C10</v>
      </c>
      <c r="M75">
        <f>B42</f>
        <v>3332</v>
      </c>
      <c r="N75">
        <f t="shared" si="3"/>
        <v>-0.31554147999382048</v>
      </c>
      <c r="O75">
        <f t="shared" si="4"/>
        <v>-12.62165919975282</v>
      </c>
    </row>
    <row r="76" spans="1:15" x14ac:dyDescent="0.2">
      <c r="A76" t="s">
        <v>46</v>
      </c>
      <c r="B76">
        <v>19122</v>
      </c>
      <c r="K76" t="s">
        <v>52</v>
      </c>
      <c r="L76" t="str">
        <f>A54</f>
        <v>D10</v>
      </c>
      <c r="M76">
        <f>B54</f>
        <v>3397</v>
      </c>
      <c r="N76">
        <f t="shared" si="3"/>
        <v>-0.29043720067974665</v>
      </c>
      <c r="O76">
        <f t="shared" si="4"/>
        <v>-11.617488027189866</v>
      </c>
    </row>
    <row r="77" spans="1:15" x14ac:dyDescent="0.2">
      <c r="A77" t="s">
        <v>54</v>
      </c>
      <c r="B77">
        <v>4136</v>
      </c>
      <c r="K77" t="s">
        <v>53</v>
      </c>
      <c r="L77" t="str">
        <f>A66</f>
        <v>E10</v>
      </c>
      <c r="M77">
        <f>B66</f>
        <v>3354</v>
      </c>
      <c r="N77">
        <f t="shared" si="3"/>
        <v>-0.30704464699521089</v>
      </c>
      <c r="O77">
        <f t="shared" si="4"/>
        <v>-12.281785879808435</v>
      </c>
    </row>
    <row r="78" spans="1:15" x14ac:dyDescent="0.2">
      <c r="A78" t="s">
        <v>62</v>
      </c>
      <c r="B78">
        <v>3485</v>
      </c>
      <c r="K78" t="s">
        <v>54</v>
      </c>
      <c r="L78" t="str">
        <f>A78</f>
        <v>F10</v>
      </c>
      <c r="M78">
        <f>B78</f>
        <v>3485</v>
      </c>
      <c r="N78">
        <f t="shared" si="3"/>
        <v>-0.25644986868530822</v>
      </c>
      <c r="O78">
        <f t="shared" si="4"/>
        <v>-10.257994747412329</v>
      </c>
    </row>
    <row r="79" spans="1:15" x14ac:dyDescent="0.2">
      <c r="A79" t="s">
        <v>70</v>
      </c>
      <c r="B79">
        <v>16190</v>
      </c>
      <c r="K79" t="s">
        <v>55</v>
      </c>
      <c r="L79" t="str">
        <f>A90</f>
        <v>G10</v>
      </c>
      <c r="M79">
        <f>B90</f>
        <v>4269</v>
      </c>
      <c r="N79">
        <f t="shared" si="3"/>
        <v>4.6346361810597869E-2</v>
      </c>
      <c r="O79">
        <f t="shared" si="4"/>
        <v>1.8538544724239148</v>
      </c>
    </row>
    <row r="80" spans="1:15" x14ac:dyDescent="0.2">
      <c r="A80" t="s">
        <v>78</v>
      </c>
      <c r="B80">
        <v>3738</v>
      </c>
      <c r="K80" t="s">
        <v>56</v>
      </c>
      <c r="L80" t="str">
        <f>A102</f>
        <v>H10</v>
      </c>
      <c r="M80">
        <f>B102</f>
        <v>6858</v>
      </c>
      <c r="N80">
        <f t="shared" si="3"/>
        <v>1.0462691178742469</v>
      </c>
      <c r="O80">
        <f t="shared" si="4"/>
        <v>41.850764714969877</v>
      </c>
    </row>
    <row r="81" spans="1:15" x14ac:dyDescent="0.2">
      <c r="A81" t="s">
        <v>100</v>
      </c>
      <c r="B81">
        <v>3415</v>
      </c>
      <c r="K81" t="s">
        <v>64</v>
      </c>
      <c r="L81" t="str">
        <f>A103</f>
        <v>H11</v>
      </c>
      <c r="M81">
        <f>B103</f>
        <v>7992</v>
      </c>
      <c r="N81">
        <f t="shared" si="3"/>
        <v>1.4842422369843968</v>
      </c>
      <c r="O81">
        <f t="shared" si="4"/>
        <v>59.369689479375872</v>
      </c>
    </row>
    <row r="82" spans="1:15" x14ac:dyDescent="0.2">
      <c r="A82" t="s">
        <v>101</v>
      </c>
      <c r="B82">
        <v>3825</v>
      </c>
      <c r="K82" t="s">
        <v>63</v>
      </c>
      <c r="L82" t="str">
        <f>A91</f>
        <v>G11</v>
      </c>
      <c r="M82">
        <f>B91</f>
        <v>9333</v>
      </c>
      <c r="N82">
        <f t="shared" si="3"/>
        <v>2.002162830217828</v>
      </c>
      <c r="O82">
        <f t="shared" si="4"/>
        <v>80.086513208713114</v>
      </c>
    </row>
    <row r="83" spans="1:15" x14ac:dyDescent="0.2">
      <c r="A83" t="s">
        <v>102</v>
      </c>
      <c r="B83">
        <v>37677</v>
      </c>
      <c r="K83" t="s">
        <v>62</v>
      </c>
      <c r="L83" t="str">
        <f>A79</f>
        <v>F11</v>
      </c>
      <c r="M83">
        <f>B79</f>
        <v>16190</v>
      </c>
      <c r="N83">
        <f t="shared" si="3"/>
        <v>4.6504711880117418</v>
      </c>
      <c r="O83">
        <f t="shared" si="4"/>
        <v>186.01884752046968</v>
      </c>
    </row>
    <row r="84" spans="1:15" x14ac:dyDescent="0.2">
      <c r="A84" t="s">
        <v>15</v>
      </c>
      <c r="B84">
        <v>3346</v>
      </c>
      <c r="K84" t="s">
        <v>61</v>
      </c>
      <c r="L84" t="str">
        <f>A67</f>
        <v>E11</v>
      </c>
      <c r="M84">
        <f>B67</f>
        <v>21243</v>
      </c>
      <c r="N84">
        <f t="shared" si="3"/>
        <v>6.6020392399196668</v>
      </c>
      <c r="O84">
        <f t="shared" si="4"/>
        <v>264.08156959678666</v>
      </c>
    </row>
    <row r="85" spans="1:15" x14ac:dyDescent="0.2">
      <c r="A85" t="s">
        <v>23</v>
      </c>
      <c r="B85">
        <v>3332</v>
      </c>
      <c r="K85" t="s">
        <v>60</v>
      </c>
      <c r="L85" t="str">
        <f>A55</f>
        <v>D11</v>
      </c>
      <c r="M85">
        <f>B55</f>
        <v>23576</v>
      </c>
      <c r="N85">
        <f t="shared" si="3"/>
        <v>7.5030897574540401</v>
      </c>
      <c r="O85">
        <f t="shared" si="4"/>
        <v>300.12359029816162</v>
      </c>
    </row>
    <row r="86" spans="1:15" x14ac:dyDescent="0.2">
      <c r="A86" t="s">
        <v>31</v>
      </c>
      <c r="B86">
        <v>4217</v>
      </c>
      <c r="K86" t="s">
        <v>59</v>
      </c>
      <c r="L86" t="str">
        <f>A43</f>
        <v>C11</v>
      </c>
      <c r="M86">
        <f>B43</f>
        <v>20002</v>
      </c>
      <c r="N86">
        <f t="shared" si="3"/>
        <v>6.1227406148617334</v>
      </c>
      <c r="O86">
        <f t="shared" si="4"/>
        <v>244.90962459446934</v>
      </c>
    </row>
    <row r="87" spans="1:15" x14ac:dyDescent="0.2">
      <c r="A87" t="s">
        <v>39</v>
      </c>
      <c r="B87">
        <v>3915</v>
      </c>
      <c r="K87" t="s">
        <v>58</v>
      </c>
      <c r="L87" t="str">
        <f>A31</f>
        <v>B11</v>
      </c>
      <c r="M87">
        <f>B31</f>
        <v>10513</v>
      </c>
      <c r="N87">
        <f t="shared" si="3"/>
        <v>2.4579020546887071</v>
      </c>
      <c r="O87">
        <f t="shared" si="4"/>
        <v>98.31608218754829</v>
      </c>
    </row>
    <row r="88" spans="1:15" x14ac:dyDescent="0.2">
      <c r="A88" t="s">
        <v>47</v>
      </c>
      <c r="B88">
        <v>16863</v>
      </c>
      <c r="K88" t="s">
        <v>57</v>
      </c>
      <c r="L88" t="str">
        <f>A19</f>
        <v>A11</v>
      </c>
      <c r="M88">
        <f>B19</f>
        <v>6401</v>
      </c>
      <c r="N88">
        <f t="shared" si="3"/>
        <v>0.86976672331222005</v>
      </c>
      <c r="O88">
        <f t="shared" si="4"/>
        <v>34.790668932488799</v>
      </c>
    </row>
    <row r="89" spans="1:15" x14ac:dyDescent="0.2">
      <c r="A89" t="s">
        <v>55</v>
      </c>
      <c r="B89">
        <v>4718</v>
      </c>
      <c r="K89" t="s">
        <v>65</v>
      </c>
      <c r="L89" t="str">
        <f>A20</f>
        <v>A12</v>
      </c>
      <c r="M89">
        <f>B20</f>
        <v>5170</v>
      </c>
      <c r="N89">
        <f t="shared" si="3"/>
        <v>0.39433029507183687</v>
      </c>
      <c r="O89">
        <f t="shared" si="4"/>
        <v>15.773211802873474</v>
      </c>
    </row>
    <row r="90" spans="1:15" x14ac:dyDescent="0.2">
      <c r="A90" t="s">
        <v>63</v>
      </c>
      <c r="B90">
        <v>4269</v>
      </c>
      <c r="K90" t="s">
        <v>66</v>
      </c>
      <c r="L90" t="str">
        <f>A32</f>
        <v>B12</v>
      </c>
      <c r="M90">
        <f>B32</f>
        <v>4234</v>
      </c>
      <c r="N90">
        <f t="shared" si="3"/>
        <v>3.2828672949173493E-2</v>
      </c>
      <c r="O90">
        <f t="shared" si="4"/>
        <v>1.3131469179669397</v>
      </c>
    </row>
    <row r="91" spans="1:15" x14ac:dyDescent="0.2">
      <c r="A91" t="s">
        <v>71</v>
      </c>
      <c r="B91">
        <v>9333</v>
      </c>
      <c r="K91" t="s">
        <v>67</v>
      </c>
      <c r="L91" t="str">
        <f>A44</f>
        <v>C12</v>
      </c>
      <c r="M91">
        <f>B44</f>
        <v>3920</v>
      </c>
      <c r="N91">
        <f t="shared" si="3"/>
        <v>-8.8444307121890942E-2</v>
      </c>
      <c r="O91">
        <f t="shared" si="4"/>
        <v>-3.5377722848756377</v>
      </c>
    </row>
    <row r="92" spans="1:15" x14ac:dyDescent="0.2">
      <c r="A92" t="s">
        <v>79</v>
      </c>
      <c r="B92">
        <v>3604</v>
      </c>
      <c r="K92" t="s">
        <v>68</v>
      </c>
      <c r="L92" t="str">
        <f>A56</f>
        <v>D12</v>
      </c>
      <c r="M92">
        <f>B56</f>
        <v>3845</v>
      </c>
      <c r="N92">
        <f t="shared" si="3"/>
        <v>-0.1174107832535146</v>
      </c>
      <c r="O92">
        <f t="shared" si="4"/>
        <v>-4.6964313301405838</v>
      </c>
    </row>
    <row r="93" spans="1:15" x14ac:dyDescent="0.2">
      <c r="A93" t="s">
        <v>103</v>
      </c>
      <c r="B93">
        <v>3361</v>
      </c>
      <c r="K93" t="s">
        <v>69</v>
      </c>
      <c r="L93" t="str">
        <f>A68</f>
        <v>E12</v>
      </c>
      <c r="M93">
        <f>B68</f>
        <v>3863</v>
      </c>
      <c r="N93">
        <f t="shared" si="3"/>
        <v>-0.11045882898192493</v>
      </c>
      <c r="O93">
        <f t="shared" si="4"/>
        <v>-4.4183531592769967</v>
      </c>
    </row>
    <row r="94" spans="1:15" x14ac:dyDescent="0.2">
      <c r="A94" t="s">
        <v>104</v>
      </c>
      <c r="B94">
        <v>5154</v>
      </c>
      <c r="K94" t="s">
        <v>70</v>
      </c>
      <c r="L94" t="str">
        <f>A80</f>
        <v>F12</v>
      </c>
      <c r="M94">
        <f>B80</f>
        <v>3738</v>
      </c>
      <c r="N94">
        <f t="shared" si="3"/>
        <v>-0.1587362892012977</v>
      </c>
      <c r="O94">
        <f t="shared" si="4"/>
        <v>-6.3494515680519079</v>
      </c>
    </row>
    <row r="95" spans="1:15" x14ac:dyDescent="0.2">
      <c r="A95" t="s">
        <v>105</v>
      </c>
      <c r="B95">
        <v>18025</v>
      </c>
      <c r="K95" t="s">
        <v>71</v>
      </c>
      <c r="L95" t="str">
        <f>A92</f>
        <v>G12</v>
      </c>
      <c r="M95">
        <f>B92</f>
        <v>3604</v>
      </c>
      <c r="N95">
        <f t="shared" si="3"/>
        <v>-0.21048972655646533</v>
      </c>
      <c r="O95">
        <f t="shared" si="4"/>
        <v>-8.4195890622586127</v>
      </c>
    </row>
    <row r="96" spans="1:15" x14ac:dyDescent="0.2">
      <c r="A96" t="s">
        <v>16</v>
      </c>
      <c r="B96">
        <v>3341</v>
      </c>
      <c r="K96" t="s">
        <v>72</v>
      </c>
      <c r="L96" t="str">
        <f>A104</f>
        <v>H12</v>
      </c>
      <c r="M96">
        <f>B104</f>
        <v>3541</v>
      </c>
      <c r="N96">
        <f t="shared" si="3"/>
        <v>-0.23482156650702921</v>
      </c>
      <c r="O96">
        <f t="shared" si="4"/>
        <v>-9.3928626602811676</v>
      </c>
    </row>
    <row r="97" spans="1:2" x14ac:dyDescent="0.2">
      <c r="A97" t="s">
        <v>24</v>
      </c>
      <c r="B97">
        <v>3314</v>
      </c>
    </row>
    <row r="98" spans="1:2" x14ac:dyDescent="0.2">
      <c r="A98" t="s">
        <v>33</v>
      </c>
      <c r="B98">
        <v>3800</v>
      </c>
    </row>
    <row r="99" spans="1:2" x14ac:dyDescent="0.2">
      <c r="A99" t="s">
        <v>40</v>
      </c>
      <c r="B99">
        <v>3782</v>
      </c>
    </row>
    <row r="100" spans="1:2" x14ac:dyDescent="0.2">
      <c r="A100" t="s">
        <v>48</v>
      </c>
      <c r="B100">
        <v>12129</v>
      </c>
    </row>
    <row r="101" spans="1:2" x14ac:dyDescent="0.2">
      <c r="A101" t="s">
        <v>56</v>
      </c>
      <c r="B101">
        <v>6715</v>
      </c>
    </row>
    <row r="102" spans="1:2" x14ac:dyDescent="0.2">
      <c r="A102" t="s">
        <v>64</v>
      </c>
      <c r="B102">
        <v>6858</v>
      </c>
    </row>
    <row r="103" spans="1:2" x14ac:dyDescent="0.2">
      <c r="A103" t="s">
        <v>72</v>
      </c>
      <c r="B103">
        <v>7992</v>
      </c>
    </row>
    <row r="104" spans="1:2" x14ac:dyDescent="0.2">
      <c r="A104" t="s">
        <v>80</v>
      </c>
      <c r="B104">
        <v>3541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4" workbookViewId="0">
      <selection activeCell="A7" sqref="A7:B104"/>
    </sheetView>
  </sheetViews>
  <sheetFormatPr defaultRowHeight="12.75" x14ac:dyDescent="0.2"/>
  <cols>
    <col min="11" max="11" width="24.42578125" customWidth="1"/>
    <col min="12" max="12" width="15.85546875" customWidth="1"/>
  </cols>
  <sheetData>
    <row r="1" spans="1:98" x14ac:dyDescent="0.2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">
      <c r="B2">
        <v>1</v>
      </c>
      <c r="C2">
        <v>32499</v>
      </c>
      <c r="D2">
        <v>3386</v>
      </c>
      <c r="E2">
        <v>4782</v>
      </c>
      <c r="F2">
        <v>4221</v>
      </c>
      <c r="G2">
        <v>35106</v>
      </c>
      <c r="H2">
        <v>26260</v>
      </c>
      <c r="I2">
        <v>3435</v>
      </c>
      <c r="J2">
        <v>3680</v>
      </c>
      <c r="K2">
        <v>3677</v>
      </c>
      <c r="L2">
        <v>3561</v>
      </c>
      <c r="M2">
        <v>6230</v>
      </c>
      <c r="N2">
        <v>5043</v>
      </c>
      <c r="O2">
        <v>23525</v>
      </c>
      <c r="P2">
        <v>3420</v>
      </c>
      <c r="Q2">
        <v>6174</v>
      </c>
      <c r="R2">
        <v>3829</v>
      </c>
      <c r="S2">
        <v>30599</v>
      </c>
      <c r="T2">
        <v>21573</v>
      </c>
      <c r="U2">
        <v>3401</v>
      </c>
      <c r="V2">
        <v>3798</v>
      </c>
      <c r="W2">
        <v>3620</v>
      </c>
      <c r="X2">
        <v>3486</v>
      </c>
      <c r="Y2">
        <v>10178</v>
      </c>
      <c r="Z2">
        <v>4202</v>
      </c>
      <c r="AA2">
        <v>25065</v>
      </c>
      <c r="AB2">
        <v>3428</v>
      </c>
      <c r="AC2">
        <v>9307</v>
      </c>
      <c r="AD2">
        <v>3733</v>
      </c>
      <c r="AE2">
        <v>7558</v>
      </c>
      <c r="AF2">
        <v>10847</v>
      </c>
      <c r="AG2">
        <v>3371</v>
      </c>
      <c r="AH2">
        <v>4724</v>
      </c>
      <c r="AI2">
        <v>3508</v>
      </c>
      <c r="AJ2">
        <v>3345</v>
      </c>
      <c r="AK2">
        <v>19099</v>
      </c>
      <c r="AL2">
        <v>3865</v>
      </c>
      <c r="AM2">
        <v>10926</v>
      </c>
      <c r="AN2">
        <v>3392</v>
      </c>
      <c r="AO2">
        <v>13664</v>
      </c>
      <c r="AP2">
        <v>3734</v>
      </c>
      <c r="AQ2">
        <v>3711</v>
      </c>
      <c r="AR2">
        <v>8182</v>
      </c>
      <c r="AS2">
        <v>3377</v>
      </c>
      <c r="AT2">
        <v>6300</v>
      </c>
      <c r="AU2">
        <v>3583</v>
      </c>
      <c r="AV2">
        <v>3416</v>
      </c>
      <c r="AW2">
        <v>22605</v>
      </c>
      <c r="AX2">
        <v>3844</v>
      </c>
      <c r="AY2">
        <v>5281</v>
      </c>
      <c r="AZ2">
        <v>3390</v>
      </c>
      <c r="BA2">
        <v>26380</v>
      </c>
      <c r="BB2">
        <v>3619</v>
      </c>
      <c r="BC2">
        <v>3452</v>
      </c>
      <c r="BD2">
        <v>6111</v>
      </c>
      <c r="BE2">
        <v>3568</v>
      </c>
      <c r="BF2">
        <v>11168</v>
      </c>
      <c r="BG2">
        <v>3740</v>
      </c>
      <c r="BH2">
        <v>3362</v>
      </c>
      <c r="BI2">
        <v>20413</v>
      </c>
      <c r="BJ2">
        <v>3843</v>
      </c>
      <c r="BK2">
        <v>3734</v>
      </c>
      <c r="BL2">
        <v>3546</v>
      </c>
      <c r="BM2">
        <v>33731</v>
      </c>
      <c r="BN2">
        <v>3544</v>
      </c>
      <c r="BO2">
        <v>3391</v>
      </c>
      <c r="BP2">
        <v>4992</v>
      </c>
      <c r="BQ2">
        <v>3808</v>
      </c>
      <c r="BR2">
        <v>18254</v>
      </c>
      <c r="BS2">
        <v>4095</v>
      </c>
      <c r="BT2">
        <v>3495</v>
      </c>
      <c r="BU2">
        <v>15627</v>
      </c>
      <c r="BV2">
        <v>3741</v>
      </c>
      <c r="BW2">
        <v>3427</v>
      </c>
      <c r="BX2">
        <v>3812</v>
      </c>
      <c r="BY2">
        <v>36484</v>
      </c>
      <c r="BZ2">
        <v>3364</v>
      </c>
      <c r="CA2">
        <v>3337</v>
      </c>
      <c r="CB2">
        <v>4175</v>
      </c>
      <c r="CC2">
        <v>3894</v>
      </c>
      <c r="CD2">
        <v>16599</v>
      </c>
      <c r="CE2">
        <v>4674</v>
      </c>
      <c r="CF2">
        <v>4235</v>
      </c>
      <c r="CG2">
        <v>9118</v>
      </c>
      <c r="CH2">
        <v>3611</v>
      </c>
      <c r="CI2">
        <v>3384</v>
      </c>
      <c r="CJ2">
        <v>5138</v>
      </c>
      <c r="CK2">
        <v>17571</v>
      </c>
      <c r="CL2">
        <v>3366</v>
      </c>
      <c r="CM2">
        <v>3345</v>
      </c>
      <c r="CN2">
        <v>3806</v>
      </c>
      <c r="CO2">
        <v>3799</v>
      </c>
      <c r="CP2">
        <v>11816</v>
      </c>
      <c r="CQ2">
        <v>6611</v>
      </c>
      <c r="CR2">
        <v>6767</v>
      </c>
      <c r="CS2">
        <v>7824</v>
      </c>
      <c r="CT2">
        <v>3571</v>
      </c>
    </row>
    <row r="7" spans="1:98" x14ac:dyDescent="0.2">
      <c r="N7" s="1" t="s">
        <v>109</v>
      </c>
    </row>
    <row r="8" spans="1:98" x14ac:dyDescent="0.2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2">
      <c r="A9" t="s">
        <v>82</v>
      </c>
      <c r="B9">
        <v>32499</v>
      </c>
      <c r="G9">
        <f>'Plate 1'!G9</f>
        <v>30</v>
      </c>
      <c r="H9" t="str">
        <f t="shared" ref="H9:I9" si="0">A9</f>
        <v>A1</v>
      </c>
      <c r="I9">
        <f t="shared" si="0"/>
        <v>32499</v>
      </c>
      <c r="K9" t="s">
        <v>82</v>
      </c>
      <c r="L9" t="str">
        <f>A10</f>
        <v>A2</v>
      </c>
      <c r="M9">
        <f>B10</f>
        <v>3386</v>
      </c>
      <c r="N9">
        <f>(M9-4001)/2553.5</f>
        <v>-0.24084589778735069</v>
      </c>
      <c r="O9">
        <f>N9*40</f>
        <v>-9.6338359114940282</v>
      </c>
    </row>
    <row r="10" spans="1:98" x14ac:dyDescent="0.2">
      <c r="A10" t="s">
        <v>83</v>
      </c>
      <c r="B10">
        <v>3386</v>
      </c>
      <c r="G10">
        <f>'Plate 1'!G10</f>
        <v>15</v>
      </c>
      <c r="H10" t="str">
        <f>A21</f>
        <v>B1</v>
      </c>
      <c r="I10">
        <f>B21</f>
        <v>23525</v>
      </c>
      <c r="K10" t="s">
        <v>85</v>
      </c>
      <c r="L10" t="str">
        <f>A22</f>
        <v>B2</v>
      </c>
      <c r="M10">
        <f>B22</f>
        <v>3420</v>
      </c>
      <c r="N10">
        <f t="shared" ref="N10:N73" si="1">(M10-4001)/2553.5</f>
        <v>-0.22753084002349716</v>
      </c>
      <c r="O10">
        <f t="shared" ref="O10:O73" si="2">N10*40</f>
        <v>-9.1012336009398869</v>
      </c>
    </row>
    <row r="11" spans="1:98" x14ac:dyDescent="0.2">
      <c r="A11" t="s">
        <v>84</v>
      </c>
      <c r="B11">
        <v>4782</v>
      </c>
      <c r="G11">
        <f>'Plate 1'!G11</f>
        <v>7.5</v>
      </c>
      <c r="H11" t="str">
        <f>A33</f>
        <v>C1</v>
      </c>
      <c r="I11">
        <f>B33</f>
        <v>25065</v>
      </c>
      <c r="K11" t="s">
        <v>88</v>
      </c>
      <c r="L11" t="str">
        <f>A34</f>
        <v>C2</v>
      </c>
      <c r="M11">
        <f>B34</f>
        <v>3428</v>
      </c>
      <c r="N11">
        <f t="shared" si="1"/>
        <v>-0.22439788525553162</v>
      </c>
      <c r="O11">
        <f t="shared" si="2"/>
        <v>-8.9759154102212655</v>
      </c>
    </row>
    <row r="12" spans="1:98" x14ac:dyDescent="0.2">
      <c r="A12" t="s">
        <v>9</v>
      </c>
      <c r="B12">
        <v>4221</v>
      </c>
      <c r="G12">
        <f>'Plate 1'!G12</f>
        <v>1.875</v>
      </c>
      <c r="H12" t="str">
        <f>A45</f>
        <v>D1</v>
      </c>
      <c r="I12">
        <f>B45</f>
        <v>10926</v>
      </c>
      <c r="K12" t="s">
        <v>91</v>
      </c>
      <c r="L12" t="str">
        <f>A46</f>
        <v>D2</v>
      </c>
      <c r="M12">
        <f>B46</f>
        <v>3392</v>
      </c>
      <c r="N12">
        <f t="shared" si="1"/>
        <v>-0.23849618171137654</v>
      </c>
      <c r="O12">
        <f t="shared" si="2"/>
        <v>-9.5398472684550626</v>
      </c>
    </row>
    <row r="13" spans="1:98" x14ac:dyDescent="0.2">
      <c r="A13" t="s">
        <v>17</v>
      </c>
      <c r="B13">
        <v>35106</v>
      </c>
      <c r="G13">
        <f>'Plate 1'!G13</f>
        <v>0.46875</v>
      </c>
      <c r="H13" t="str">
        <f>A57</f>
        <v>E1</v>
      </c>
      <c r="I13">
        <f>B57</f>
        <v>5281</v>
      </c>
      <c r="K13" t="s">
        <v>94</v>
      </c>
      <c r="L13" t="str">
        <f>A58</f>
        <v>E2</v>
      </c>
      <c r="M13">
        <f>B58</f>
        <v>3390</v>
      </c>
      <c r="N13">
        <f t="shared" si="1"/>
        <v>-0.23927942040336792</v>
      </c>
      <c r="O13">
        <f t="shared" si="2"/>
        <v>-9.5711768161347166</v>
      </c>
    </row>
    <row r="14" spans="1:98" x14ac:dyDescent="0.2">
      <c r="A14" t="s">
        <v>25</v>
      </c>
      <c r="B14">
        <v>26260</v>
      </c>
      <c r="G14">
        <f>'Plate 1'!G14</f>
        <v>0.1171875</v>
      </c>
      <c r="H14" t="str">
        <f>A69</f>
        <v>F1</v>
      </c>
      <c r="I14">
        <f>B69</f>
        <v>3734</v>
      </c>
      <c r="K14" t="s">
        <v>97</v>
      </c>
      <c r="L14" t="str">
        <f>A70</f>
        <v>F2</v>
      </c>
      <c r="M14">
        <f>B70</f>
        <v>3546</v>
      </c>
      <c r="N14">
        <f t="shared" si="1"/>
        <v>-0.17818680242803994</v>
      </c>
      <c r="O14">
        <f t="shared" si="2"/>
        <v>-7.1274720971215979</v>
      </c>
    </row>
    <row r="15" spans="1:98" x14ac:dyDescent="0.2">
      <c r="A15" t="s">
        <v>34</v>
      </c>
      <c r="B15">
        <v>3435</v>
      </c>
      <c r="G15">
        <f>'Plate 1'!G15</f>
        <v>0</v>
      </c>
      <c r="H15" t="str">
        <f>A81</f>
        <v>G1</v>
      </c>
      <c r="I15">
        <f>B81</f>
        <v>3427</v>
      </c>
      <c r="K15" t="s">
        <v>100</v>
      </c>
      <c r="L15" t="str">
        <f>A82</f>
        <v>G2</v>
      </c>
      <c r="M15">
        <f>B82</f>
        <v>3812</v>
      </c>
      <c r="N15">
        <f t="shared" si="1"/>
        <v>-7.4016056393185828E-2</v>
      </c>
      <c r="O15">
        <f t="shared" si="2"/>
        <v>-2.960642255727433</v>
      </c>
    </row>
    <row r="16" spans="1:98" x14ac:dyDescent="0.2">
      <c r="A16" t="s">
        <v>41</v>
      </c>
      <c r="B16">
        <v>3680</v>
      </c>
      <c r="K16" t="s">
        <v>103</v>
      </c>
      <c r="L16" t="str">
        <f>A94</f>
        <v>H2</v>
      </c>
      <c r="M16">
        <f>B94</f>
        <v>5138</v>
      </c>
      <c r="N16">
        <f t="shared" si="1"/>
        <v>0.445271196397102</v>
      </c>
      <c r="O16">
        <f t="shared" si="2"/>
        <v>17.810847855884081</v>
      </c>
    </row>
    <row r="17" spans="1:15" x14ac:dyDescent="0.2">
      <c r="A17" t="s">
        <v>49</v>
      </c>
      <c r="B17">
        <v>3677</v>
      </c>
      <c r="K17" t="s">
        <v>104</v>
      </c>
      <c r="L17" t="str">
        <f>A95</f>
        <v>H3</v>
      </c>
      <c r="M17">
        <f>B95</f>
        <v>17571</v>
      </c>
      <c r="N17">
        <f t="shared" si="1"/>
        <v>5.3142745251615429</v>
      </c>
      <c r="O17">
        <f t="shared" si="2"/>
        <v>212.57098100646172</v>
      </c>
    </row>
    <row r="18" spans="1:15" x14ac:dyDescent="0.2">
      <c r="A18" t="s">
        <v>57</v>
      </c>
      <c r="B18">
        <v>3561</v>
      </c>
      <c r="K18" t="s">
        <v>101</v>
      </c>
      <c r="L18" t="str">
        <f>A83</f>
        <v>G3</v>
      </c>
      <c r="M18">
        <f>B83</f>
        <v>36484</v>
      </c>
      <c r="N18">
        <f t="shared" si="1"/>
        <v>12.72097121597807</v>
      </c>
      <c r="O18">
        <f t="shared" si="2"/>
        <v>508.83884863912277</v>
      </c>
    </row>
    <row r="19" spans="1:15" x14ac:dyDescent="0.2">
      <c r="A19" t="s">
        <v>65</v>
      </c>
      <c r="B19">
        <v>6230</v>
      </c>
      <c r="K19" t="s">
        <v>98</v>
      </c>
      <c r="L19" t="str">
        <f>A71</f>
        <v>F3</v>
      </c>
      <c r="M19">
        <f>B71</f>
        <v>33731</v>
      </c>
      <c r="N19">
        <f t="shared" si="1"/>
        <v>11.642843156451928</v>
      </c>
      <c r="O19">
        <f t="shared" si="2"/>
        <v>465.71372625807714</v>
      </c>
    </row>
    <row r="20" spans="1:15" x14ac:dyDescent="0.2">
      <c r="A20" t="s">
        <v>73</v>
      </c>
      <c r="B20">
        <v>5043</v>
      </c>
      <c r="K20" t="s">
        <v>95</v>
      </c>
      <c r="L20" t="str">
        <f>A59</f>
        <v>E3</v>
      </c>
      <c r="M20">
        <f>B59</f>
        <v>26380</v>
      </c>
      <c r="N20">
        <f t="shared" si="1"/>
        <v>8.7640493440375948</v>
      </c>
      <c r="O20">
        <f t="shared" si="2"/>
        <v>350.56197376150379</v>
      </c>
    </row>
    <row r="21" spans="1:15" x14ac:dyDescent="0.2">
      <c r="A21" t="s">
        <v>85</v>
      </c>
      <c r="B21">
        <v>23525</v>
      </c>
      <c r="K21" t="s">
        <v>92</v>
      </c>
      <c r="L21" t="str">
        <f>A47</f>
        <v>D3</v>
      </c>
      <c r="M21">
        <f>B47</f>
        <v>13664</v>
      </c>
      <c r="N21">
        <f t="shared" si="1"/>
        <v>3.7842177403563735</v>
      </c>
      <c r="O21">
        <f t="shared" si="2"/>
        <v>151.36870961425495</v>
      </c>
    </row>
    <row r="22" spans="1:15" x14ac:dyDescent="0.2">
      <c r="A22" t="s">
        <v>86</v>
      </c>
      <c r="B22">
        <v>3420</v>
      </c>
      <c r="K22" t="s">
        <v>89</v>
      </c>
      <c r="L22" t="str">
        <f>A35</f>
        <v>C3</v>
      </c>
      <c r="M22">
        <f>B35</f>
        <v>9307</v>
      </c>
      <c r="N22">
        <f t="shared" si="1"/>
        <v>2.0779322498531427</v>
      </c>
      <c r="O22">
        <f t="shared" si="2"/>
        <v>83.117289994125713</v>
      </c>
    </row>
    <row r="23" spans="1:15" x14ac:dyDescent="0.2">
      <c r="A23" t="s">
        <v>87</v>
      </c>
      <c r="B23">
        <v>6174</v>
      </c>
      <c r="K23" t="s">
        <v>86</v>
      </c>
      <c r="L23" t="str">
        <f>A23</f>
        <v>B3</v>
      </c>
      <c r="M23">
        <f>B23</f>
        <v>6174</v>
      </c>
      <c r="N23">
        <f t="shared" si="1"/>
        <v>0.85098883884863907</v>
      </c>
      <c r="O23">
        <f t="shared" si="2"/>
        <v>34.039553553945566</v>
      </c>
    </row>
    <row r="24" spans="1:15" x14ac:dyDescent="0.2">
      <c r="A24" t="s">
        <v>10</v>
      </c>
      <c r="B24">
        <v>3829</v>
      </c>
      <c r="K24" t="s">
        <v>83</v>
      </c>
      <c r="L24" t="str">
        <f>A11</f>
        <v>A3</v>
      </c>
      <c r="M24">
        <f>B11</f>
        <v>4782</v>
      </c>
      <c r="N24">
        <f t="shared" si="1"/>
        <v>0.30585470922263558</v>
      </c>
      <c r="O24">
        <f t="shared" si="2"/>
        <v>12.234188368905423</v>
      </c>
    </row>
    <row r="25" spans="1:15" x14ac:dyDescent="0.2">
      <c r="A25" t="s">
        <v>18</v>
      </c>
      <c r="B25">
        <v>30599</v>
      </c>
      <c r="K25" t="s">
        <v>84</v>
      </c>
      <c r="L25" t="str">
        <f>A12</f>
        <v>A4</v>
      </c>
      <c r="M25">
        <f>B12</f>
        <v>4221</v>
      </c>
      <c r="N25">
        <f t="shared" si="1"/>
        <v>8.6156256119052282E-2</v>
      </c>
      <c r="O25">
        <f t="shared" si="2"/>
        <v>3.4462502447620915</v>
      </c>
    </row>
    <row r="26" spans="1:15" x14ac:dyDescent="0.2">
      <c r="A26" t="s">
        <v>26</v>
      </c>
      <c r="B26">
        <v>21573</v>
      </c>
      <c r="K26" t="s">
        <v>87</v>
      </c>
      <c r="L26" t="str">
        <f>A24</f>
        <v>B4</v>
      </c>
      <c r="M26">
        <f>B24</f>
        <v>3829</v>
      </c>
      <c r="N26">
        <f t="shared" si="1"/>
        <v>-6.735852751125905E-2</v>
      </c>
      <c r="O26">
        <f t="shared" si="2"/>
        <v>-2.6943411004503619</v>
      </c>
    </row>
    <row r="27" spans="1:15" x14ac:dyDescent="0.2">
      <c r="A27" t="s">
        <v>35</v>
      </c>
      <c r="B27">
        <v>3401</v>
      </c>
      <c r="K27" t="s">
        <v>90</v>
      </c>
      <c r="L27" t="str">
        <f>A36</f>
        <v>C4</v>
      </c>
      <c r="M27">
        <f>B36</f>
        <v>3733</v>
      </c>
      <c r="N27">
        <f t="shared" si="1"/>
        <v>-0.1049539847268455</v>
      </c>
      <c r="O27">
        <f t="shared" si="2"/>
        <v>-4.1981593890738198</v>
      </c>
    </row>
    <row r="28" spans="1:15" x14ac:dyDescent="0.2">
      <c r="A28" t="s">
        <v>42</v>
      </c>
      <c r="B28">
        <v>3798</v>
      </c>
      <c r="K28" t="s">
        <v>93</v>
      </c>
      <c r="L28" t="str">
        <f>A48</f>
        <v>D4</v>
      </c>
      <c r="M28">
        <f>B48</f>
        <v>3734</v>
      </c>
      <c r="N28">
        <f t="shared" si="1"/>
        <v>-0.10456236538084981</v>
      </c>
      <c r="O28">
        <f t="shared" si="2"/>
        <v>-4.1824946152339928</v>
      </c>
    </row>
    <row r="29" spans="1:15" x14ac:dyDescent="0.2">
      <c r="A29" t="s">
        <v>50</v>
      </c>
      <c r="B29">
        <v>3620</v>
      </c>
      <c r="K29" t="s">
        <v>96</v>
      </c>
      <c r="L29" t="str">
        <f>A60</f>
        <v>E4</v>
      </c>
      <c r="M29">
        <f>B60</f>
        <v>3619</v>
      </c>
      <c r="N29">
        <f t="shared" si="1"/>
        <v>-0.14959859017035443</v>
      </c>
      <c r="O29">
        <f t="shared" si="2"/>
        <v>-5.9839436068141776</v>
      </c>
    </row>
    <row r="30" spans="1:15" x14ac:dyDescent="0.2">
      <c r="A30" t="s">
        <v>58</v>
      </c>
      <c r="B30">
        <v>3486</v>
      </c>
      <c r="K30" t="s">
        <v>99</v>
      </c>
      <c r="L30" t="str">
        <f>A72</f>
        <v>F4</v>
      </c>
      <c r="M30">
        <f>B72</f>
        <v>3544</v>
      </c>
      <c r="N30">
        <f t="shared" si="1"/>
        <v>-0.17897004112003134</v>
      </c>
      <c r="O30">
        <f t="shared" si="2"/>
        <v>-7.1588016448012537</v>
      </c>
    </row>
    <row r="31" spans="1:15" x14ac:dyDescent="0.2">
      <c r="A31" t="s">
        <v>66</v>
      </c>
      <c r="B31">
        <v>10178</v>
      </c>
      <c r="K31" t="s">
        <v>102</v>
      </c>
      <c r="L31" t="str">
        <f>A84</f>
        <v>G4</v>
      </c>
      <c r="M31">
        <f>B84</f>
        <v>3364</v>
      </c>
      <c r="N31">
        <f t="shared" si="1"/>
        <v>-0.24946152339925592</v>
      </c>
      <c r="O31">
        <f t="shared" si="2"/>
        <v>-9.9784609359702365</v>
      </c>
    </row>
    <row r="32" spans="1:15" x14ac:dyDescent="0.2">
      <c r="A32" t="s">
        <v>74</v>
      </c>
      <c r="B32">
        <v>4202</v>
      </c>
      <c r="K32" t="s">
        <v>105</v>
      </c>
      <c r="L32" t="str">
        <f>A96</f>
        <v>H4</v>
      </c>
      <c r="M32">
        <f>B96</f>
        <v>3366</v>
      </c>
      <c r="N32">
        <f t="shared" si="1"/>
        <v>-0.24867828470726455</v>
      </c>
      <c r="O32">
        <f t="shared" si="2"/>
        <v>-9.9471313882905825</v>
      </c>
    </row>
    <row r="33" spans="1:15" x14ac:dyDescent="0.2">
      <c r="A33" t="s">
        <v>88</v>
      </c>
      <c r="B33">
        <v>25065</v>
      </c>
      <c r="K33" t="s">
        <v>16</v>
      </c>
      <c r="L33" t="str">
        <f>A97</f>
        <v>H5</v>
      </c>
      <c r="M33">
        <f>B97</f>
        <v>3345</v>
      </c>
      <c r="N33">
        <f t="shared" si="1"/>
        <v>-0.25690229097317407</v>
      </c>
      <c r="O33">
        <f t="shared" si="2"/>
        <v>-10.276091638926964</v>
      </c>
    </row>
    <row r="34" spans="1:15" x14ac:dyDescent="0.2">
      <c r="A34" t="s">
        <v>89</v>
      </c>
      <c r="B34">
        <v>3428</v>
      </c>
      <c r="K34" t="s">
        <v>15</v>
      </c>
      <c r="L34" t="str">
        <f>A85</f>
        <v>G5</v>
      </c>
      <c r="M34">
        <f>B85</f>
        <v>3337</v>
      </c>
      <c r="N34">
        <f t="shared" si="1"/>
        <v>-0.26003524574113962</v>
      </c>
      <c r="O34">
        <f t="shared" si="2"/>
        <v>-10.401409829645585</v>
      </c>
    </row>
    <row r="35" spans="1:15" x14ac:dyDescent="0.2">
      <c r="A35" t="s">
        <v>90</v>
      </c>
      <c r="B35">
        <v>9307</v>
      </c>
      <c r="K35" t="s">
        <v>14</v>
      </c>
      <c r="L35" t="str">
        <f>A73</f>
        <v>F5</v>
      </c>
      <c r="M35">
        <f>B73</f>
        <v>3391</v>
      </c>
      <c r="N35">
        <f t="shared" si="1"/>
        <v>-0.23888780105737223</v>
      </c>
      <c r="O35">
        <f t="shared" si="2"/>
        <v>-9.5555120422948896</v>
      </c>
    </row>
    <row r="36" spans="1:15" x14ac:dyDescent="0.2">
      <c r="A36" t="s">
        <v>11</v>
      </c>
      <c r="B36">
        <v>3733</v>
      </c>
      <c r="K36" t="s">
        <v>13</v>
      </c>
      <c r="L36" t="str">
        <f>A61</f>
        <v>E5</v>
      </c>
      <c r="M36">
        <f>B61</f>
        <v>3452</v>
      </c>
      <c r="N36">
        <f t="shared" si="1"/>
        <v>-0.21499902095163501</v>
      </c>
      <c r="O36">
        <f t="shared" si="2"/>
        <v>-8.5999608380653996</v>
      </c>
    </row>
    <row r="37" spans="1:15" x14ac:dyDescent="0.2">
      <c r="A37" t="s">
        <v>19</v>
      </c>
      <c r="B37">
        <v>7558</v>
      </c>
      <c r="K37" t="s">
        <v>12</v>
      </c>
      <c r="L37" t="str">
        <f>A49</f>
        <v>D5</v>
      </c>
      <c r="M37">
        <f>B49</f>
        <v>3711</v>
      </c>
      <c r="N37">
        <f t="shared" si="1"/>
        <v>-0.11356961033875074</v>
      </c>
      <c r="O37">
        <f t="shared" si="2"/>
        <v>-4.542784413550029</v>
      </c>
    </row>
    <row r="38" spans="1:15" x14ac:dyDescent="0.2">
      <c r="A38" t="s">
        <v>27</v>
      </c>
      <c r="B38">
        <v>10847</v>
      </c>
      <c r="K38" t="s">
        <v>11</v>
      </c>
      <c r="L38" t="str">
        <f>A37</f>
        <v>C5</v>
      </c>
      <c r="M38">
        <f>B37</f>
        <v>7558</v>
      </c>
      <c r="N38">
        <f t="shared" si="1"/>
        <v>1.3929900137066771</v>
      </c>
      <c r="O38">
        <f t="shared" si="2"/>
        <v>55.719600548267081</v>
      </c>
    </row>
    <row r="39" spans="1:15" x14ac:dyDescent="0.2">
      <c r="A39" t="s">
        <v>36</v>
      </c>
      <c r="B39">
        <v>3371</v>
      </c>
      <c r="K39" t="s">
        <v>10</v>
      </c>
      <c r="L39" t="str">
        <f>A25</f>
        <v>B5</v>
      </c>
      <c r="M39">
        <f>B25</f>
        <v>30599</v>
      </c>
      <c r="N39">
        <f t="shared" si="1"/>
        <v>10.416291364793421</v>
      </c>
      <c r="O39">
        <f t="shared" si="2"/>
        <v>416.65165459173687</v>
      </c>
    </row>
    <row r="40" spans="1:15" x14ac:dyDescent="0.2">
      <c r="A40" t="s">
        <v>43</v>
      </c>
      <c r="B40">
        <v>4724</v>
      </c>
      <c r="K40" t="s">
        <v>9</v>
      </c>
      <c r="L40" t="str">
        <f>A13</f>
        <v>A5</v>
      </c>
      <c r="M40">
        <f>B13</f>
        <v>35106</v>
      </c>
      <c r="N40">
        <f t="shared" si="1"/>
        <v>12.181319757196006</v>
      </c>
      <c r="O40">
        <f t="shared" si="2"/>
        <v>487.25279028784024</v>
      </c>
    </row>
    <row r="41" spans="1:15" x14ac:dyDescent="0.2">
      <c r="A41" t="s">
        <v>51</v>
      </c>
      <c r="B41">
        <v>3508</v>
      </c>
      <c r="K41" t="s">
        <v>17</v>
      </c>
      <c r="L41" t="str">
        <f>A14</f>
        <v>A6</v>
      </c>
      <c r="M41">
        <f>B14</f>
        <v>26260</v>
      </c>
      <c r="N41">
        <f t="shared" si="1"/>
        <v>8.717055022518112</v>
      </c>
      <c r="O41">
        <f t="shared" si="2"/>
        <v>348.68220090072447</v>
      </c>
    </row>
    <row r="42" spans="1:15" x14ac:dyDescent="0.2">
      <c r="A42" t="s">
        <v>59</v>
      </c>
      <c r="B42">
        <v>3345</v>
      </c>
      <c r="K42" t="s">
        <v>18</v>
      </c>
      <c r="L42" t="str">
        <f>A26</f>
        <v>B6</v>
      </c>
      <c r="M42">
        <f>B26</f>
        <v>21573</v>
      </c>
      <c r="N42">
        <f t="shared" si="1"/>
        <v>6.8815351478363027</v>
      </c>
      <c r="O42">
        <f t="shared" si="2"/>
        <v>275.26140591345211</v>
      </c>
    </row>
    <row r="43" spans="1:15" x14ac:dyDescent="0.2">
      <c r="A43" t="s">
        <v>67</v>
      </c>
      <c r="B43">
        <v>19099</v>
      </c>
      <c r="K43" t="s">
        <v>19</v>
      </c>
      <c r="L43" t="str">
        <f>A38</f>
        <v>C6</v>
      </c>
      <c r="M43">
        <f>B38</f>
        <v>10847</v>
      </c>
      <c r="N43">
        <f t="shared" si="1"/>
        <v>2.6810260426865087</v>
      </c>
      <c r="O43">
        <f t="shared" si="2"/>
        <v>107.24104170746034</v>
      </c>
    </row>
    <row r="44" spans="1:15" x14ac:dyDescent="0.2">
      <c r="A44" t="s">
        <v>75</v>
      </c>
      <c r="B44">
        <v>3865</v>
      </c>
      <c r="K44" t="s">
        <v>20</v>
      </c>
      <c r="L44" t="str">
        <f>A50</f>
        <v>D6</v>
      </c>
      <c r="M44">
        <f>B50</f>
        <v>8182</v>
      </c>
      <c r="N44">
        <f t="shared" si="1"/>
        <v>1.6373604856079891</v>
      </c>
      <c r="O44">
        <f t="shared" si="2"/>
        <v>65.49441942431956</v>
      </c>
    </row>
    <row r="45" spans="1:15" x14ac:dyDescent="0.2">
      <c r="A45" t="s">
        <v>91</v>
      </c>
      <c r="B45">
        <v>10926</v>
      </c>
      <c r="K45" t="s">
        <v>21</v>
      </c>
      <c r="L45" t="str">
        <f>A62</f>
        <v>E6</v>
      </c>
      <c r="M45">
        <f>B62</f>
        <v>6111</v>
      </c>
      <c r="N45">
        <f t="shared" si="1"/>
        <v>0.82631682005091056</v>
      </c>
      <c r="O45">
        <f t="shared" si="2"/>
        <v>33.052672802036426</v>
      </c>
    </row>
    <row r="46" spans="1:15" x14ac:dyDescent="0.2">
      <c r="A46" t="s">
        <v>92</v>
      </c>
      <c r="B46">
        <v>3392</v>
      </c>
      <c r="K46" t="s">
        <v>22</v>
      </c>
      <c r="L46" t="str">
        <f>A74</f>
        <v>F6</v>
      </c>
      <c r="M46">
        <f>B74</f>
        <v>4992</v>
      </c>
      <c r="N46">
        <f t="shared" si="1"/>
        <v>0.38809477188173097</v>
      </c>
      <c r="O46">
        <f t="shared" si="2"/>
        <v>15.523790875269238</v>
      </c>
    </row>
    <row r="47" spans="1:15" x14ac:dyDescent="0.2">
      <c r="A47" t="s">
        <v>93</v>
      </c>
      <c r="B47">
        <v>13664</v>
      </c>
      <c r="K47" t="s">
        <v>23</v>
      </c>
      <c r="L47" t="str">
        <f>A86</f>
        <v>G6</v>
      </c>
      <c r="M47">
        <f>B86</f>
        <v>4175</v>
      </c>
      <c r="N47">
        <f t="shared" si="1"/>
        <v>6.8141766203250437E-2</v>
      </c>
      <c r="O47">
        <f t="shared" si="2"/>
        <v>2.7256706481300172</v>
      </c>
    </row>
    <row r="48" spans="1:15" x14ac:dyDescent="0.2">
      <c r="A48" t="s">
        <v>12</v>
      </c>
      <c r="B48">
        <v>3734</v>
      </c>
      <c r="K48" t="s">
        <v>24</v>
      </c>
      <c r="L48" t="str">
        <f>A98</f>
        <v>H6</v>
      </c>
      <c r="M48">
        <f>B98</f>
        <v>3806</v>
      </c>
      <c r="N48">
        <f t="shared" si="1"/>
        <v>-7.6365772469159973E-2</v>
      </c>
      <c r="O48">
        <f t="shared" si="2"/>
        <v>-3.054630898766399</v>
      </c>
    </row>
    <row r="49" spans="1:15" x14ac:dyDescent="0.2">
      <c r="A49" t="s">
        <v>20</v>
      </c>
      <c r="B49">
        <v>3711</v>
      </c>
      <c r="K49" t="s">
        <v>33</v>
      </c>
      <c r="L49" t="str">
        <f>A99</f>
        <v>H7</v>
      </c>
      <c r="M49">
        <f>B99</f>
        <v>3799</v>
      </c>
      <c r="N49">
        <f t="shared" si="1"/>
        <v>-7.9107107891129819E-2</v>
      </c>
      <c r="O49">
        <f t="shared" si="2"/>
        <v>-3.164284315645193</v>
      </c>
    </row>
    <row r="50" spans="1:15" x14ac:dyDescent="0.2">
      <c r="A50" t="s">
        <v>28</v>
      </c>
      <c r="B50">
        <v>8182</v>
      </c>
      <c r="K50" t="s">
        <v>31</v>
      </c>
      <c r="L50" t="str">
        <f>A87</f>
        <v>G7</v>
      </c>
      <c r="M50">
        <f>B87</f>
        <v>3894</v>
      </c>
      <c r="N50">
        <f t="shared" si="1"/>
        <v>-4.1903270021539062E-2</v>
      </c>
      <c r="O50">
        <f t="shared" si="2"/>
        <v>-1.6761308008615625</v>
      </c>
    </row>
    <row r="51" spans="1:15" x14ac:dyDescent="0.2">
      <c r="A51" t="s">
        <v>37</v>
      </c>
      <c r="B51">
        <v>3377</v>
      </c>
      <c r="K51" t="s">
        <v>32</v>
      </c>
      <c r="L51" t="str">
        <f>A75</f>
        <v>F7</v>
      </c>
      <c r="M51">
        <f>B75</f>
        <v>3808</v>
      </c>
      <c r="N51">
        <f t="shared" si="1"/>
        <v>-7.5582533777168587E-2</v>
      </c>
      <c r="O51">
        <f t="shared" si="2"/>
        <v>-3.0233013510867437</v>
      </c>
    </row>
    <row r="52" spans="1:15" x14ac:dyDescent="0.2">
      <c r="A52" t="s">
        <v>44</v>
      </c>
      <c r="B52">
        <v>6300</v>
      </c>
      <c r="K52" t="s">
        <v>29</v>
      </c>
      <c r="L52" t="str">
        <f>A63</f>
        <v>E7</v>
      </c>
      <c r="M52">
        <f>B63</f>
        <v>3568</v>
      </c>
      <c r="N52">
        <f t="shared" si="1"/>
        <v>-0.16957117681613471</v>
      </c>
      <c r="O52">
        <f t="shared" si="2"/>
        <v>-6.7828470726453887</v>
      </c>
    </row>
    <row r="53" spans="1:15" x14ac:dyDescent="0.2">
      <c r="A53" t="s">
        <v>52</v>
      </c>
      <c r="B53">
        <v>3583</v>
      </c>
      <c r="K53" t="s">
        <v>28</v>
      </c>
      <c r="L53" t="str">
        <f>A51</f>
        <v>D7</v>
      </c>
      <c r="M53">
        <f>B51</f>
        <v>3377</v>
      </c>
      <c r="N53">
        <f t="shared" si="1"/>
        <v>-0.24437047190131192</v>
      </c>
      <c r="O53">
        <f t="shared" si="2"/>
        <v>-9.7748188760524766</v>
      </c>
    </row>
    <row r="54" spans="1:15" x14ac:dyDescent="0.2">
      <c r="A54" t="s">
        <v>60</v>
      </c>
      <c r="B54">
        <v>3416</v>
      </c>
      <c r="K54" t="s">
        <v>27</v>
      </c>
      <c r="L54" t="str">
        <f>A39</f>
        <v>C7</v>
      </c>
      <c r="M54">
        <f>B39</f>
        <v>3371</v>
      </c>
      <c r="N54">
        <f t="shared" si="1"/>
        <v>-0.24672018797728607</v>
      </c>
      <c r="O54">
        <f t="shared" si="2"/>
        <v>-9.8688075190914422</v>
      </c>
    </row>
    <row r="55" spans="1:15" x14ac:dyDescent="0.2">
      <c r="A55" t="s">
        <v>68</v>
      </c>
      <c r="B55">
        <v>22605</v>
      </c>
      <c r="K55" t="s">
        <v>26</v>
      </c>
      <c r="L55" t="str">
        <f>A27</f>
        <v>B7</v>
      </c>
      <c r="M55">
        <f>B27</f>
        <v>3401</v>
      </c>
      <c r="N55">
        <f t="shared" si="1"/>
        <v>-0.23497160759741531</v>
      </c>
      <c r="O55">
        <f t="shared" si="2"/>
        <v>-9.3988643038966124</v>
      </c>
    </row>
    <row r="56" spans="1:15" x14ac:dyDescent="0.2">
      <c r="A56" t="s">
        <v>76</v>
      </c>
      <c r="B56">
        <v>3844</v>
      </c>
      <c r="K56" t="s">
        <v>25</v>
      </c>
      <c r="L56" t="str">
        <f>A15</f>
        <v>A7</v>
      </c>
      <c r="M56">
        <f>B15</f>
        <v>3435</v>
      </c>
      <c r="N56">
        <f t="shared" si="1"/>
        <v>-0.22165654983356178</v>
      </c>
      <c r="O56">
        <f t="shared" si="2"/>
        <v>-8.8662619933424711</v>
      </c>
    </row>
    <row r="57" spans="1:15" x14ac:dyDescent="0.2">
      <c r="A57" t="s">
        <v>94</v>
      </c>
      <c r="B57">
        <v>5281</v>
      </c>
      <c r="K57" t="s">
        <v>34</v>
      </c>
      <c r="L57" t="str">
        <f>A16</f>
        <v>A8</v>
      </c>
      <c r="M57">
        <f>B16</f>
        <v>3680</v>
      </c>
      <c r="N57">
        <f t="shared" si="1"/>
        <v>-0.12570981006461721</v>
      </c>
      <c r="O57">
        <f t="shared" si="2"/>
        <v>-5.0283924025846884</v>
      </c>
    </row>
    <row r="58" spans="1:15" x14ac:dyDescent="0.2">
      <c r="A58" t="s">
        <v>95</v>
      </c>
      <c r="B58">
        <v>3390</v>
      </c>
      <c r="K58" t="s">
        <v>35</v>
      </c>
      <c r="L58" t="str">
        <f>A28</f>
        <v>B8</v>
      </c>
      <c r="M58">
        <f>B28</f>
        <v>3798</v>
      </c>
      <c r="N58">
        <f t="shared" si="1"/>
        <v>-7.9498727237125519E-2</v>
      </c>
      <c r="O58">
        <f t="shared" si="2"/>
        <v>-3.1799490894850209</v>
      </c>
    </row>
    <row r="59" spans="1:15" x14ac:dyDescent="0.2">
      <c r="A59" t="s">
        <v>96</v>
      </c>
      <c r="B59">
        <v>26380</v>
      </c>
      <c r="K59" t="s">
        <v>36</v>
      </c>
      <c r="L59" t="str">
        <f>A40</f>
        <v>C8</v>
      </c>
      <c r="M59">
        <f>B40</f>
        <v>4724</v>
      </c>
      <c r="N59">
        <f t="shared" si="1"/>
        <v>0.28314078715488544</v>
      </c>
      <c r="O59">
        <f t="shared" si="2"/>
        <v>11.325631486195418</v>
      </c>
    </row>
    <row r="60" spans="1:15" x14ac:dyDescent="0.2">
      <c r="A60" t="s">
        <v>13</v>
      </c>
      <c r="B60">
        <v>3619</v>
      </c>
      <c r="K60" t="s">
        <v>37</v>
      </c>
      <c r="L60" t="str">
        <f>A52</f>
        <v>D8</v>
      </c>
      <c r="M60">
        <f>B52</f>
        <v>6300</v>
      </c>
      <c r="N60">
        <f t="shared" si="1"/>
        <v>0.90033287644409632</v>
      </c>
      <c r="O60">
        <f t="shared" si="2"/>
        <v>36.013315057763855</v>
      </c>
    </row>
    <row r="61" spans="1:15" x14ac:dyDescent="0.2">
      <c r="A61" t="s">
        <v>21</v>
      </c>
      <c r="B61">
        <v>3452</v>
      </c>
      <c r="K61" t="s">
        <v>38</v>
      </c>
      <c r="L61" t="str">
        <f>A64</f>
        <v>E8</v>
      </c>
      <c r="M61">
        <f>B64</f>
        <v>11168</v>
      </c>
      <c r="N61">
        <f t="shared" si="1"/>
        <v>2.8067358527511259</v>
      </c>
      <c r="O61">
        <f t="shared" si="2"/>
        <v>112.26943411004504</v>
      </c>
    </row>
    <row r="62" spans="1:15" x14ac:dyDescent="0.2">
      <c r="A62" t="s">
        <v>29</v>
      </c>
      <c r="B62">
        <v>6111</v>
      </c>
      <c r="K62" t="s">
        <v>30</v>
      </c>
      <c r="L62" t="str">
        <f>A76</f>
        <v>F8</v>
      </c>
      <c r="M62">
        <f>B76</f>
        <v>18254</v>
      </c>
      <c r="N62">
        <f t="shared" si="1"/>
        <v>5.5817505384766006</v>
      </c>
      <c r="O62">
        <f t="shared" si="2"/>
        <v>223.27002153906403</v>
      </c>
    </row>
    <row r="63" spans="1:15" x14ac:dyDescent="0.2">
      <c r="A63" t="s">
        <v>38</v>
      </c>
      <c r="B63">
        <v>3568</v>
      </c>
      <c r="K63" t="s">
        <v>39</v>
      </c>
      <c r="L63" t="str">
        <f>A88</f>
        <v>G8</v>
      </c>
      <c r="M63">
        <f>B88</f>
        <v>16599</v>
      </c>
      <c r="N63">
        <f t="shared" si="1"/>
        <v>4.9336205208537303</v>
      </c>
      <c r="O63">
        <f t="shared" si="2"/>
        <v>197.3448208341492</v>
      </c>
    </row>
    <row r="64" spans="1:15" x14ac:dyDescent="0.2">
      <c r="A64" t="s">
        <v>45</v>
      </c>
      <c r="B64">
        <v>11168</v>
      </c>
      <c r="K64" t="s">
        <v>40</v>
      </c>
      <c r="L64" t="str">
        <f>A100</f>
        <v>H8</v>
      </c>
      <c r="M64">
        <f>B100</f>
        <v>11816</v>
      </c>
      <c r="N64">
        <f t="shared" si="1"/>
        <v>3.0605051889563346</v>
      </c>
      <c r="O64">
        <f t="shared" si="2"/>
        <v>122.42020755825338</v>
      </c>
    </row>
    <row r="65" spans="1:15" x14ac:dyDescent="0.2">
      <c r="A65" t="s">
        <v>53</v>
      </c>
      <c r="B65">
        <v>3740</v>
      </c>
      <c r="K65" t="s">
        <v>48</v>
      </c>
      <c r="L65" t="str">
        <f>A101</f>
        <v>H9</v>
      </c>
      <c r="M65">
        <f>B101</f>
        <v>6611</v>
      </c>
      <c r="N65">
        <f t="shared" si="1"/>
        <v>1.0221264930487566</v>
      </c>
      <c r="O65">
        <f t="shared" si="2"/>
        <v>40.885059721950263</v>
      </c>
    </row>
    <row r="66" spans="1:15" x14ac:dyDescent="0.2">
      <c r="A66" t="s">
        <v>61</v>
      </c>
      <c r="B66">
        <v>3362</v>
      </c>
      <c r="K66" t="s">
        <v>47</v>
      </c>
      <c r="L66" t="str">
        <f>A89</f>
        <v>G9</v>
      </c>
      <c r="M66">
        <f>B89</f>
        <v>4674</v>
      </c>
      <c r="N66">
        <f t="shared" si="1"/>
        <v>0.26355981985510085</v>
      </c>
      <c r="O66">
        <f t="shared" si="2"/>
        <v>10.542392794204034</v>
      </c>
    </row>
    <row r="67" spans="1:15" x14ac:dyDescent="0.2">
      <c r="A67" t="s">
        <v>69</v>
      </c>
      <c r="B67">
        <v>20413</v>
      </c>
      <c r="K67" t="s">
        <v>46</v>
      </c>
      <c r="L67" t="str">
        <f>A77</f>
        <v>F9</v>
      </c>
      <c r="M67">
        <f>B77</f>
        <v>4095</v>
      </c>
      <c r="N67">
        <f t="shared" si="1"/>
        <v>3.6812218523595064E-2</v>
      </c>
      <c r="O67">
        <f t="shared" si="2"/>
        <v>1.4724887409438026</v>
      </c>
    </row>
    <row r="68" spans="1:15" x14ac:dyDescent="0.2">
      <c r="A68" t="s">
        <v>77</v>
      </c>
      <c r="B68">
        <v>3843</v>
      </c>
      <c r="K68" t="s">
        <v>45</v>
      </c>
      <c r="L68" t="str">
        <f>A65</f>
        <v>E9</v>
      </c>
      <c r="M68">
        <f>B65</f>
        <v>3740</v>
      </c>
      <c r="N68">
        <f t="shared" si="1"/>
        <v>-0.10221264930487566</v>
      </c>
      <c r="O68">
        <f t="shared" si="2"/>
        <v>-4.0885059721950263</v>
      </c>
    </row>
    <row r="69" spans="1:15" x14ac:dyDescent="0.2">
      <c r="A69" t="s">
        <v>97</v>
      </c>
      <c r="B69">
        <v>3734</v>
      </c>
      <c r="K69" t="s">
        <v>44</v>
      </c>
      <c r="L69" t="str">
        <f>A53</f>
        <v>D9</v>
      </c>
      <c r="M69">
        <f>B53</f>
        <v>3583</v>
      </c>
      <c r="N69">
        <f t="shared" si="1"/>
        <v>-0.16369688662619933</v>
      </c>
      <c r="O69">
        <f t="shared" si="2"/>
        <v>-6.5478754650479729</v>
      </c>
    </row>
    <row r="70" spans="1:15" x14ac:dyDescent="0.2">
      <c r="A70" t="s">
        <v>98</v>
      </c>
      <c r="B70">
        <v>3546</v>
      </c>
      <c r="K70" t="s">
        <v>43</v>
      </c>
      <c r="L70" t="str">
        <f>A41</f>
        <v>C9</v>
      </c>
      <c r="M70">
        <f>B41</f>
        <v>3508</v>
      </c>
      <c r="N70">
        <f t="shared" si="1"/>
        <v>-0.19306833757587624</v>
      </c>
      <c r="O70">
        <f t="shared" si="2"/>
        <v>-7.7227335030350499</v>
      </c>
    </row>
    <row r="71" spans="1:15" x14ac:dyDescent="0.2">
      <c r="A71" t="s">
        <v>99</v>
      </c>
      <c r="B71">
        <v>33731</v>
      </c>
      <c r="K71" t="s">
        <v>42</v>
      </c>
      <c r="L71" t="str">
        <f>A29</f>
        <v>B9</v>
      </c>
      <c r="M71">
        <f>B29</f>
        <v>3620</v>
      </c>
      <c r="N71">
        <f t="shared" si="1"/>
        <v>-0.14920697082435871</v>
      </c>
      <c r="O71">
        <f t="shared" si="2"/>
        <v>-5.9682788329743488</v>
      </c>
    </row>
    <row r="72" spans="1:15" x14ac:dyDescent="0.2">
      <c r="A72" t="s">
        <v>14</v>
      </c>
      <c r="B72">
        <v>3544</v>
      </c>
      <c r="K72" t="s">
        <v>41</v>
      </c>
      <c r="L72" t="str">
        <f>A17</f>
        <v>A9</v>
      </c>
      <c r="M72">
        <f>B17</f>
        <v>3677</v>
      </c>
      <c r="N72">
        <f t="shared" si="1"/>
        <v>-0.12688466810260426</v>
      </c>
      <c r="O72">
        <f t="shared" si="2"/>
        <v>-5.0753867241041704</v>
      </c>
    </row>
    <row r="73" spans="1:15" x14ac:dyDescent="0.2">
      <c r="A73" t="s">
        <v>22</v>
      </c>
      <c r="B73">
        <v>3391</v>
      </c>
      <c r="K73" t="s">
        <v>49</v>
      </c>
      <c r="L73" t="str">
        <f>A18</f>
        <v>A10</v>
      </c>
      <c r="M73">
        <f>B18</f>
        <v>3561</v>
      </c>
      <c r="N73">
        <f t="shared" si="1"/>
        <v>-0.17231251223810456</v>
      </c>
      <c r="O73">
        <f t="shared" si="2"/>
        <v>-6.892500489524183</v>
      </c>
    </row>
    <row r="74" spans="1:15" x14ac:dyDescent="0.2">
      <c r="A74" t="s">
        <v>32</v>
      </c>
      <c r="B74">
        <v>4992</v>
      </c>
      <c r="K74" t="s">
        <v>50</v>
      </c>
      <c r="L74" t="str">
        <f>A30</f>
        <v>B10</v>
      </c>
      <c r="M74">
        <f>B30</f>
        <v>3486</v>
      </c>
      <c r="N74">
        <f t="shared" ref="N74:N96" si="3">(M74-4001)/2553.5</f>
        <v>-0.20168396318778148</v>
      </c>
      <c r="O74">
        <f t="shared" ref="O74:O96" si="4">N74*40</f>
        <v>-8.06735852751126</v>
      </c>
    </row>
    <row r="75" spans="1:15" x14ac:dyDescent="0.2">
      <c r="A75" t="s">
        <v>30</v>
      </c>
      <c r="B75">
        <v>3808</v>
      </c>
      <c r="K75" t="s">
        <v>51</v>
      </c>
      <c r="L75" t="str">
        <f>A42</f>
        <v>C10</v>
      </c>
      <c r="M75">
        <f>B42</f>
        <v>3345</v>
      </c>
      <c r="N75">
        <f t="shared" si="3"/>
        <v>-0.25690229097317407</v>
      </c>
      <c r="O75">
        <f t="shared" si="4"/>
        <v>-10.276091638926964</v>
      </c>
    </row>
    <row r="76" spans="1:15" x14ac:dyDescent="0.2">
      <c r="A76" t="s">
        <v>46</v>
      </c>
      <c r="B76">
        <v>18254</v>
      </c>
      <c r="K76" t="s">
        <v>52</v>
      </c>
      <c r="L76" t="str">
        <f>A54</f>
        <v>D10</v>
      </c>
      <c r="M76">
        <f>B54</f>
        <v>3416</v>
      </c>
      <c r="N76">
        <f t="shared" si="3"/>
        <v>-0.22909731740747993</v>
      </c>
      <c r="O76">
        <f t="shared" si="4"/>
        <v>-9.1638926962991967</v>
      </c>
    </row>
    <row r="77" spans="1:15" x14ac:dyDescent="0.2">
      <c r="A77" t="s">
        <v>54</v>
      </c>
      <c r="B77">
        <v>4095</v>
      </c>
      <c r="K77" t="s">
        <v>53</v>
      </c>
      <c r="L77" t="str">
        <f>A66</f>
        <v>E10</v>
      </c>
      <c r="M77">
        <f>B66</f>
        <v>3362</v>
      </c>
      <c r="N77">
        <f t="shared" si="3"/>
        <v>-0.2502447620912473</v>
      </c>
      <c r="O77">
        <f t="shared" si="4"/>
        <v>-10.009790483649892</v>
      </c>
    </row>
    <row r="78" spans="1:15" x14ac:dyDescent="0.2">
      <c r="A78" t="s">
        <v>62</v>
      </c>
      <c r="B78">
        <v>3495</v>
      </c>
      <c r="K78" t="s">
        <v>54</v>
      </c>
      <c r="L78" t="str">
        <f>A78</f>
        <v>F10</v>
      </c>
      <c r="M78">
        <f>B78</f>
        <v>3495</v>
      </c>
      <c r="N78">
        <f t="shared" si="3"/>
        <v>-0.19815938907382025</v>
      </c>
      <c r="O78">
        <f t="shared" si="4"/>
        <v>-7.9263755629528099</v>
      </c>
    </row>
    <row r="79" spans="1:15" x14ac:dyDescent="0.2">
      <c r="A79" t="s">
        <v>70</v>
      </c>
      <c r="B79">
        <v>15627</v>
      </c>
      <c r="K79" t="s">
        <v>55</v>
      </c>
      <c r="L79" t="str">
        <f>A90</f>
        <v>G10</v>
      </c>
      <c r="M79">
        <f>B90</f>
        <v>4235</v>
      </c>
      <c r="N79">
        <f t="shared" si="3"/>
        <v>9.1638926962991973E-2</v>
      </c>
      <c r="O79">
        <f t="shared" si="4"/>
        <v>3.6655570785196789</v>
      </c>
    </row>
    <row r="80" spans="1:15" x14ac:dyDescent="0.2">
      <c r="A80" t="s">
        <v>78</v>
      </c>
      <c r="B80">
        <v>3741</v>
      </c>
      <c r="K80" t="s">
        <v>56</v>
      </c>
      <c r="L80" t="str">
        <f>A102</f>
        <v>H10</v>
      </c>
      <c r="M80">
        <f>B102</f>
        <v>6767</v>
      </c>
      <c r="N80">
        <f t="shared" si="3"/>
        <v>1.0832191110240845</v>
      </c>
      <c r="O80">
        <f t="shared" si="4"/>
        <v>43.328764440963383</v>
      </c>
    </row>
    <row r="81" spans="1:15" x14ac:dyDescent="0.2">
      <c r="A81" t="s">
        <v>100</v>
      </c>
      <c r="B81">
        <v>3427</v>
      </c>
      <c r="K81" t="s">
        <v>64</v>
      </c>
      <c r="L81" t="str">
        <f>A103</f>
        <v>H11</v>
      </c>
      <c r="M81">
        <f>B103</f>
        <v>7824</v>
      </c>
      <c r="N81">
        <f t="shared" si="3"/>
        <v>1.4971607597415313</v>
      </c>
      <c r="O81">
        <f t="shared" si="4"/>
        <v>59.88643038966125</v>
      </c>
    </row>
    <row r="82" spans="1:15" x14ac:dyDescent="0.2">
      <c r="A82" t="s">
        <v>101</v>
      </c>
      <c r="B82">
        <v>3812</v>
      </c>
      <c r="K82" t="s">
        <v>63</v>
      </c>
      <c r="L82" t="str">
        <f>A91</f>
        <v>G11</v>
      </c>
      <c r="M82">
        <f>B91</f>
        <v>9118</v>
      </c>
      <c r="N82">
        <f t="shared" si="3"/>
        <v>2.0039161934599568</v>
      </c>
      <c r="O82">
        <f t="shared" si="4"/>
        <v>80.156647738398277</v>
      </c>
    </row>
    <row r="83" spans="1:15" x14ac:dyDescent="0.2">
      <c r="A83" t="s">
        <v>102</v>
      </c>
      <c r="B83">
        <v>36484</v>
      </c>
      <c r="K83" t="s">
        <v>62</v>
      </c>
      <c r="L83" t="str">
        <f>A79</f>
        <v>F11</v>
      </c>
      <c r="M83">
        <f>B79</f>
        <v>15627</v>
      </c>
      <c r="N83">
        <f t="shared" si="3"/>
        <v>4.5529665165459177</v>
      </c>
      <c r="O83">
        <f t="shared" si="4"/>
        <v>182.11866066183671</v>
      </c>
    </row>
    <row r="84" spans="1:15" x14ac:dyDescent="0.2">
      <c r="A84" t="s">
        <v>15</v>
      </c>
      <c r="B84">
        <v>3364</v>
      </c>
      <c r="K84" t="s">
        <v>61</v>
      </c>
      <c r="L84" t="str">
        <f>A67</f>
        <v>E11</v>
      </c>
      <c r="M84">
        <f>B67</f>
        <v>20413</v>
      </c>
      <c r="N84">
        <f t="shared" si="3"/>
        <v>6.4272567064813</v>
      </c>
      <c r="O84">
        <f t="shared" si="4"/>
        <v>257.09026825925201</v>
      </c>
    </row>
    <row r="85" spans="1:15" x14ac:dyDescent="0.2">
      <c r="A85" t="s">
        <v>23</v>
      </c>
      <c r="B85">
        <v>3337</v>
      </c>
      <c r="K85" t="s">
        <v>60</v>
      </c>
      <c r="L85" t="str">
        <f>A55</f>
        <v>D11</v>
      </c>
      <c r="M85">
        <f>B55</f>
        <v>22605</v>
      </c>
      <c r="N85">
        <f t="shared" si="3"/>
        <v>7.2856863129038576</v>
      </c>
      <c r="O85">
        <f t="shared" si="4"/>
        <v>291.42745251615429</v>
      </c>
    </row>
    <row r="86" spans="1:15" x14ac:dyDescent="0.2">
      <c r="A86" t="s">
        <v>31</v>
      </c>
      <c r="B86">
        <v>4175</v>
      </c>
      <c r="K86" t="s">
        <v>59</v>
      </c>
      <c r="L86" t="str">
        <f>A43</f>
        <v>C11</v>
      </c>
      <c r="M86">
        <f>B43</f>
        <v>19099</v>
      </c>
      <c r="N86">
        <f t="shared" si="3"/>
        <v>5.9126688858429608</v>
      </c>
      <c r="O86">
        <f t="shared" si="4"/>
        <v>236.50675543371844</v>
      </c>
    </row>
    <row r="87" spans="1:15" x14ac:dyDescent="0.2">
      <c r="A87" t="s">
        <v>39</v>
      </c>
      <c r="B87">
        <v>3894</v>
      </c>
      <c r="K87" t="s">
        <v>58</v>
      </c>
      <c r="L87" t="str">
        <f>A31</f>
        <v>B11</v>
      </c>
      <c r="M87">
        <f>B31</f>
        <v>10178</v>
      </c>
      <c r="N87">
        <f t="shared" si="3"/>
        <v>2.4190327002153906</v>
      </c>
      <c r="O87">
        <f t="shared" si="4"/>
        <v>96.761308008615629</v>
      </c>
    </row>
    <row r="88" spans="1:15" x14ac:dyDescent="0.2">
      <c r="A88" t="s">
        <v>47</v>
      </c>
      <c r="B88">
        <v>16599</v>
      </c>
      <c r="K88" t="s">
        <v>57</v>
      </c>
      <c r="L88" t="str">
        <f>A19</f>
        <v>A11</v>
      </c>
      <c r="M88">
        <f>B19</f>
        <v>6230</v>
      </c>
      <c r="N88">
        <f t="shared" si="3"/>
        <v>0.87291952222439784</v>
      </c>
      <c r="O88">
        <f t="shared" si="4"/>
        <v>34.916780888975914</v>
      </c>
    </row>
    <row r="89" spans="1:15" x14ac:dyDescent="0.2">
      <c r="A89" t="s">
        <v>55</v>
      </c>
      <c r="B89">
        <v>4674</v>
      </c>
      <c r="K89" t="s">
        <v>65</v>
      </c>
      <c r="L89" t="str">
        <f>A20</f>
        <v>A12</v>
      </c>
      <c r="M89">
        <f>B20</f>
        <v>5043</v>
      </c>
      <c r="N89">
        <f t="shared" si="3"/>
        <v>0.40806735852751125</v>
      </c>
      <c r="O89">
        <f t="shared" si="4"/>
        <v>16.322694341100451</v>
      </c>
    </row>
    <row r="90" spans="1:15" x14ac:dyDescent="0.2">
      <c r="A90" t="s">
        <v>63</v>
      </c>
      <c r="B90">
        <v>4235</v>
      </c>
      <c r="K90" t="s">
        <v>66</v>
      </c>
      <c r="L90" t="str">
        <f>A32</f>
        <v>B12</v>
      </c>
      <c r="M90">
        <f>B32</f>
        <v>4202</v>
      </c>
      <c r="N90">
        <f t="shared" si="3"/>
        <v>7.8715488545134132E-2</v>
      </c>
      <c r="O90">
        <f t="shared" si="4"/>
        <v>3.1486195418053651</v>
      </c>
    </row>
    <row r="91" spans="1:15" x14ac:dyDescent="0.2">
      <c r="A91" t="s">
        <v>71</v>
      </c>
      <c r="B91">
        <v>9118</v>
      </c>
      <c r="K91" t="s">
        <v>67</v>
      </c>
      <c r="L91" t="str">
        <f>A44</f>
        <v>C12</v>
      </c>
      <c r="M91">
        <f>B44</f>
        <v>3865</v>
      </c>
      <c r="N91">
        <f t="shared" si="3"/>
        <v>-5.3260231055414137E-2</v>
      </c>
      <c r="O91">
        <f t="shared" si="4"/>
        <v>-2.1304092422165652</v>
      </c>
    </row>
    <row r="92" spans="1:15" x14ac:dyDescent="0.2">
      <c r="A92" t="s">
        <v>79</v>
      </c>
      <c r="B92">
        <v>3611</v>
      </c>
      <c r="K92" t="s">
        <v>68</v>
      </c>
      <c r="L92" t="str">
        <f>A56</f>
        <v>D12</v>
      </c>
      <c r="M92">
        <f>B56</f>
        <v>3844</v>
      </c>
      <c r="N92">
        <f t="shared" si="3"/>
        <v>-6.1484237321323673E-2</v>
      </c>
      <c r="O92">
        <f t="shared" si="4"/>
        <v>-2.459369492852947</v>
      </c>
    </row>
    <row r="93" spans="1:15" x14ac:dyDescent="0.2">
      <c r="A93" t="s">
        <v>103</v>
      </c>
      <c r="B93">
        <v>3384</v>
      </c>
      <c r="K93" t="s">
        <v>69</v>
      </c>
      <c r="L93" t="str">
        <f>A68</f>
        <v>E12</v>
      </c>
      <c r="M93">
        <f>B68</f>
        <v>3843</v>
      </c>
      <c r="N93">
        <f t="shared" si="3"/>
        <v>-6.1875856667319366E-2</v>
      </c>
      <c r="O93">
        <f t="shared" si="4"/>
        <v>-2.4750342666927745</v>
      </c>
    </row>
    <row r="94" spans="1:15" x14ac:dyDescent="0.2">
      <c r="A94" t="s">
        <v>104</v>
      </c>
      <c r="B94">
        <v>5138</v>
      </c>
      <c r="K94" t="s">
        <v>70</v>
      </c>
      <c r="L94" t="str">
        <f>A80</f>
        <v>F12</v>
      </c>
      <c r="M94">
        <f>B80</f>
        <v>3741</v>
      </c>
      <c r="N94">
        <f t="shared" si="3"/>
        <v>-0.10182102995887997</v>
      </c>
      <c r="O94">
        <f t="shared" si="4"/>
        <v>-4.0728411983551984</v>
      </c>
    </row>
    <row r="95" spans="1:15" x14ac:dyDescent="0.2">
      <c r="A95" t="s">
        <v>105</v>
      </c>
      <c r="B95">
        <v>17571</v>
      </c>
      <c r="K95" t="s">
        <v>71</v>
      </c>
      <c r="L95" t="str">
        <f>A92</f>
        <v>G12</v>
      </c>
      <c r="M95">
        <f>B92</f>
        <v>3611</v>
      </c>
      <c r="N95">
        <f t="shared" si="3"/>
        <v>-0.15273154493831995</v>
      </c>
      <c r="O95">
        <f t="shared" si="4"/>
        <v>-6.1092617975327981</v>
      </c>
    </row>
    <row r="96" spans="1:15" x14ac:dyDescent="0.2">
      <c r="A96" t="s">
        <v>16</v>
      </c>
      <c r="B96">
        <v>3366</v>
      </c>
      <c r="K96" t="s">
        <v>72</v>
      </c>
      <c r="L96" t="str">
        <f>A104</f>
        <v>H12</v>
      </c>
      <c r="M96">
        <f>B104</f>
        <v>3571</v>
      </c>
      <c r="N96">
        <f t="shared" si="3"/>
        <v>-0.16839631877814765</v>
      </c>
      <c r="O96">
        <f t="shared" si="4"/>
        <v>-6.7358527511259059</v>
      </c>
    </row>
    <row r="97" spans="1:2" x14ac:dyDescent="0.2">
      <c r="A97" t="s">
        <v>24</v>
      </c>
      <c r="B97">
        <v>3345</v>
      </c>
    </row>
    <row r="98" spans="1:2" x14ac:dyDescent="0.2">
      <c r="A98" t="s">
        <v>33</v>
      </c>
      <c r="B98">
        <v>3806</v>
      </c>
    </row>
    <row r="99" spans="1:2" x14ac:dyDescent="0.2">
      <c r="A99" t="s">
        <v>40</v>
      </c>
      <c r="B99">
        <v>3799</v>
      </c>
    </row>
    <row r="100" spans="1:2" x14ac:dyDescent="0.2">
      <c r="A100" t="s">
        <v>48</v>
      </c>
      <c r="B100">
        <v>11816</v>
      </c>
    </row>
    <row r="101" spans="1:2" x14ac:dyDescent="0.2">
      <c r="A101" t="s">
        <v>56</v>
      </c>
      <c r="B101">
        <v>6611</v>
      </c>
    </row>
    <row r="102" spans="1:2" x14ac:dyDescent="0.2">
      <c r="A102" t="s">
        <v>64</v>
      </c>
      <c r="B102">
        <v>6767</v>
      </c>
    </row>
    <row r="103" spans="1:2" x14ac:dyDescent="0.2">
      <c r="A103" t="s">
        <v>72</v>
      </c>
      <c r="B103">
        <v>7824</v>
      </c>
    </row>
    <row r="104" spans="1:2" x14ac:dyDescent="0.2">
      <c r="A104" t="s">
        <v>80</v>
      </c>
      <c r="B104">
        <v>3571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E34" workbookViewId="0">
      <selection activeCell="J75" sqref="J75"/>
    </sheetView>
  </sheetViews>
  <sheetFormatPr defaultRowHeight="12.75" x14ac:dyDescent="0.2"/>
  <cols>
    <col min="2" max="2" width="15.42578125" customWidth="1"/>
    <col min="3" max="3" width="13.140625" style="2" customWidth="1"/>
    <col min="4" max="6" width="10.140625" customWidth="1"/>
    <col min="7" max="8" width="14.7109375" customWidth="1"/>
    <col min="9" max="9" width="15.28515625" bestFit="1" customWidth="1"/>
    <col min="10" max="10" width="15.7109375" bestFit="1" customWidth="1"/>
    <col min="11" max="11" width="12" bestFit="1" customWidth="1"/>
    <col min="12" max="12" width="15.140625" bestFit="1" customWidth="1"/>
  </cols>
  <sheetData>
    <row r="1" spans="1:15" x14ac:dyDescent="0.2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">
      <c r="A2" s="7">
        <v>1</v>
      </c>
      <c r="B2" s="7" t="s">
        <v>82</v>
      </c>
      <c r="C2" s="7" t="s">
        <v>83</v>
      </c>
      <c r="D2" s="7">
        <f>'Plate 1'!N9</f>
        <v>-0.3210550599815441</v>
      </c>
      <c r="E2" s="7">
        <f>'Plate 2'!N9</f>
        <v>-0.29623049590607137</v>
      </c>
      <c r="F2" s="7">
        <f>'Plate 3'!N9</f>
        <v>-0.24084589778735069</v>
      </c>
      <c r="G2" s="7">
        <f>AVERAGE(D2:F2)</f>
        <v>-0.28604381789165539</v>
      </c>
      <c r="H2" s="7">
        <f>STDEV(D2:F2)</f>
        <v>4.1063411106490429E-2</v>
      </c>
      <c r="I2" s="7">
        <f>G2*40</f>
        <v>-11.441752715666215</v>
      </c>
      <c r="L2" s="9" t="s">
        <v>116</v>
      </c>
      <c r="M2" s="3"/>
      <c r="N2" s="3"/>
      <c r="O2" s="3"/>
    </row>
    <row r="3" spans="1:15" x14ac:dyDescent="0.2">
      <c r="A3" s="7">
        <v>2</v>
      </c>
      <c r="B3" s="7" t="s">
        <v>85</v>
      </c>
      <c r="C3" s="7" t="s">
        <v>86</v>
      </c>
      <c r="D3" s="7">
        <f>'Plate 1'!N10</f>
        <v>-0.31990156874807751</v>
      </c>
      <c r="E3" s="7">
        <f>'Plate 2'!N10</f>
        <v>-0.28425768577166693</v>
      </c>
      <c r="F3" s="7">
        <f>'Plate 3'!N10</f>
        <v>-0.22753084002349716</v>
      </c>
      <c r="G3" s="7">
        <f t="shared" ref="G3:G66" si="0">AVERAGE(D3:F3)</f>
        <v>-0.27723003151441389</v>
      </c>
      <c r="H3" s="7">
        <f t="shared" ref="H3:H66" si="1">STDEV(D3:F3)</f>
        <v>4.6584641509268811E-2</v>
      </c>
      <c r="I3" s="7">
        <f t="shared" ref="I3:I66" si="2">G3*40</f>
        <v>-11.089201260576555</v>
      </c>
      <c r="M3" s="3"/>
      <c r="N3" s="10"/>
      <c r="O3" s="11"/>
    </row>
    <row r="4" spans="1:15" x14ac:dyDescent="0.2">
      <c r="A4" s="7">
        <v>3</v>
      </c>
      <c r="B4" s="7" t="s">
        <v>88</v>
      </c>
      <c r="C4" s="7" t="s">
        <v>89</v>
      </c>
      <c r="D4" s="7">
        <f>'Plate 1'!N11</f>
        <v>-0.32797600738234389</v>
      </c>
      <c r="E4" s="7">
        <f>'Plate 2'!N11</f>
        <v>-0.2811679283176271</v>
      </c>
      <c r="F4" s="7">
        <f>'Plate 3'!N11</f>
        <v>-0.22439788525553162</v>
      </c>
      <c r="G4" s="7">
        <f t="shared" si="0"/>
        <v>-0.2778472736518342</v>
      </c>
      <c r="H4" s="7">
        <f t="shared" si="1"/>
        <v>5.1868843310664769E-2</v>
      </c>
      <c r="I4" s="7">
        <f t="shared" si="2"/>
        <v>-11.113890946073369</v>
      </c>
      <c r="M4" s="3"/>
      <c r="N4" s="10"/>
      <c r="O4" s="11"/>
    </row>
    <row r="5" spans="1:15" x14ac:dyDescent="0.2">
      <c r="A5" s="7">
        <v>4</v>
      </c>
      <c r="B5" s="7" t="s">
        <v>91</v>
      </c>
      <c r="C5" s="7" t="s">
        <v>92</v>
      </c>
      <c r="D5" s="7">
        <f>'Plate 1'!N12</f>
        <v>-0.30144570901261147</v>
      </c>
      <c r="E5" s="7">
        <f>'Plate 2'!N12</f>
        <v>-0.29623049590607137</v>
      </c>
      <c r="F5" s="7">
        <f>'Plate 3'!N12</f>
        <v>-0.23849618171137654</v>
      </c>
      <c r="G5" s="7">
        <f t="shared" si="0"/>
        <v>-0.27872412887668646</v>
      </c>
      <c r="H5" s="7">
        <f t="shared" si="1"/>
        <v>3.4935875712337611E-2</v>
      </c>
      <c r="I5" s="7">
        <f t="shared" si="2"/>
        <v>-11.148965155067458</v>
      </c>
      <c r="M5" s="3"/>
      <c r="N5" s="10"/>
      <c r="O5" s="11"/>
    </row>
    <row r="6" spans="1:15" x14ac:dyDescent="0.2">
      <c r="A6" s="7">
        <v>5</v>
      </c>
      <c r="B6" s="7" t="s">
        <v>94</v>
      </c>
      <c r="C6" s="7" t="s">
        <v>95</v>
      </c>
      <c r="D6" s="7">
        <f>'Plate 1'!N13</f>
        <v>-0.32374653952629956</v>
      </c>
      <c r="E6" s="7">
        <f>'Plate 2'!N13</f>
        <v>-0.29507183686080646</v>
      </c>
      <c r="F6" s="7">
        <f>'Plate 3'!N13</f>
        <v>-0.23927942040336792</v>
      </c>
      <c r="G6" s="7">
        <f t="shared" si="0"/>
        <v>-0.28603259893015798</v>
      </c>
      <c r="H6" s="7">
        <f t="shared" si="1"/>
        <v>4.2952932612419364E-2</v>
      </c>
      <c r="I6" s="7">
        <f t="shared" si="2"/>
        <v>-11.441303957206319</v>
      </c>
      <c r="M6" s="12"/>
      <c r="N6" s="10"/>
      <c r="O6" s="11"/>
    </row>
    <row r="7" spans="1:15" x14ac:dyDescent="0.2">
      <c r="A7" s="7">
        <v>6</v>
      </c>
      <c r="B7" s="7" t="s">
        <v>97</v>
      </c>
      <c r="C7" s="7" t="s">
        <v>98</v>
      </c>
      <c r="D7" s="7">
        <f>'Plate 1'!N14</f>
        <v>-0.28260535219932326</v>
      </c>
      <c r="E7" s="7">
        <f>'Plate 2'!N14</f>
        <v>-0.23482156650702921</v>
      </c>
      <c r="F7" s="7">
        <f>'Plate 3'!N14</f>
        <v>-0.17818680242803994</v>
      </c>
      <c r="G7" s="7">
        <f t="shared" si="0"/>
        <v>-0.23187124037813081</v>
      </c>
      <c r="H7" s="7">
        <f t="shared" si="1"/>
        <v>5.2271758170972411E-2</v>
      </c>
      <c r="I7" s="7">
        <f t="shared" si="2"/>
        <v>-9.2748496151252322</v>
      </c>
      <c r="M7" s="3"/>
      <c r="N7" s="10"/>
      <c r="O7" s="11"/>
    </row>
    <row r="8" spans="1:15" x14ac:dyDescent="0.2">
      <c r="A8" s="7">
        <v>7</v>
      </c>
      <c r="B8" s="7" t="s">
        <v>100</v>
      </c>
      <c r="C8" s="7" t="s">
        <v>101</v>
      </c>
      <c r="D8" s="7">
        <f>'Plate 1'!N15</f>
        <v>-0.16456474930790524</v>
      </c>
      <c r="E8" s="7">
        <f>'Plate 2'!N15</f>
        <v>-0.12513517688861425</v>
      </c>
      <c r="F8" s="7">
        <f>'Plate 3'!N15</f>
        <v>-7.4016056393185828E-2</v>
      </c>
      <c r="G8" s="7">
        <f t="shared" si="0"/>
        <v>-0.12123866086323511</v>
      </c>
      <c r="H8" s="7">
        <f t="shared" si="1"/>
        <v>4.5399929239956602E-2</v>
      </c>
      <c r="I8" s="7">
        <f t="shared" si="2"/>
        <v>-4.8495464345294046</v>
      </c>
      <c r="M8" s="3"/>
      <c r="N8" s="10"/>
      <c r="O8" s="11"/>
    </row>
    <row r="9" spans="1:15" x14ac:dyDescent="0.2">
      <c r="A9" s="7">
        <v>8</v>
      </c>
      <c r="B9" s="7" t="s">
        <v>103</v>
      </c>
      <c r="C9" s="7" t="s">
        <v>104</v>
      </c>
      <c r="D9" s="7">
        <f>'Plate 1'!N16</f>
        <v>0.38757305444478618</v>
      </c>
      <c r="E9" s="7">
        <f>'Plate 2'!N16</f>
        <v>0.38815078016375715</v>
      </c>
      <c r="F9" s="7">
        <f>'Plate 3'!N16</f>
        <v>0.445271196397102</v>
      </c>
      <c r="G9" s="7">
        <f t="shared" si="0"/>
        <v>0.40699834366854848</v>
      </c>
      <c r="H9" s="7">
        <f t="shared" si="1"/>
        <v>3.3146521442494567E-2</v>
      </c>
      <c r="I9" s="7">
        <f t="shared" si="2"/>
        <v>16.279933746741939</v>
      </c>
      <c r="M9" s="3"/>
      <c r="N9" s="10"/>
      <c r="O9" s="11"/>
    </row>
    <row r="10" spans="1:15" x14ac:dyDescent="0.2">
      <c r="A10" s="7">
        <v>9</v>
      </c>
      <c r="B10" s="7" t="s">
        <v>104</v>
      </c>
      <c r="C10" s="7" t="s">
        <v>105</v>
      </c>
      <c r="D10" s="7">
        <f>'Plate 1'!N17</f>
        <v>5.344124884650876</v>
      </c>
      <c r="E10" s="7">
        <f>'Plate 2'!N17</f>
        <v>5.3591843040321336</v>
      </c>
      <c r="F10" s="7">
        <f>'Plate 3'!N17</f>
        <v>5.3142745251615429</v>
      </c>
      <c r="G10" s="7">
        <f t="shared" si="0"/>
        <v>5.3391945712815172</v>
      </c>
      <c r="H10" s="7">
        <f t="shared" si="1"/>
        <v>2.2857231940709634E-2</v>
      </c>
      <c r="I10" s="7">
        <f t="shared" si="2"/>
        <v>213.56778285126069</v>
      </c>
      <c r="M10" s="3"/>
      <c r="N10" s="10"/>
      <c r="O10" s="11"/>
    </row>
    <row r="11" spans="1:15" x14ac:dyDescent="0.2">
      <c r="A11" s="7">
        <v>10</v>
      </c>
      <c r="B11" s="7" t="s">
        <v>101</v>
      </c>
      <c r="C11" s="7" t="s">
        <v>102</v>
      </c>
      <c r="D11" s="7">
        <f>'Plate 1'!N18</f>
        <v>12.624192556136572</v>
      </c>
      <c r="E11" s="7">
        <f>'Plate 2'!N18</f>
        <v>12.949173489881046</v>
      </c>
      <c r="F11" s="7">
        <f>'Plate 3'!N18</f>
        <v>12.72097121597807</v>
      </c>
      <c r="G11" s="7">
        <f t="shared" si="0"/>
        <v>12.764779087331895</v>
      </c>
      <c r="H11" s="7">
        <f t="shared" si="1"/>
        <v>0.16686071742256342</v>
      </c>
      <c r="I11" s="7">
        <f t="shared" si="2"/>
        <v>510.59116349327581</v>
      </c>
      <c r="M11" s="3"/>
      <c r="N11" s="10"/>
      <c r="O11" s="11"/>
    </row>
    <row r="12" spans="1:15" x14ac:dyDescent="0.2">
      <c r="A12" s="7">
        <v>11</v>
      </c>
      <c r="B12" s="7" t="s">
        <v>98</v>
      </c>
      <c r="C12" s="7" t="s">
        <v>99</v>
      </c>
      <c r="D12" s="7">
        <f>'Plate 1'!N19</f>
        <v>11.589895416794832</v>
      </c>
      <c r="E12" s="7">
        <f>'Plate 2'!N19</f>
        <v>11.983238065811834</v>
      </c>
      <c r="F12" s="7">
        <f>'Plate 3'!N19</f>
        <v>11.642843156451928</v>
      </c>
      <c r="G12" s="7">
        <f t="shared" si="0"/>
        <v>11.738658879686199</v>
      </c>
      <c r="H12" s="7">
        <f t="shared" si="1"/>
        <v>0.2134598311114011</v>
      </c>
      <c r="I12" s="7">
        <f t="shared" si="2"/>
        <v>469.54635518744794</v>
      </c>
      <c r="M12" s="3"/>
      <c r="N12" s="10"/>
      <c r="O12" s="11"/>
    </row>
    <row r="13" spans="1:15" x14ac:dyDescent="0.2">
      <c r="A13" s="7">
        <v>12</v>
      </c>
      <c r="B13" s="7" t="s">
        <v>95</v>
      </c>
      <c r="C13" s="7" t="s">
        <v>96</v>
      </c>
      <c r="D13" s="7">
        <f>'Plate 1'!N20</f>
        <v>8.8230544447862194</v>
      </c>
      <c r="E13" s="7">
        <f>'Plate 2'!N20</f>
        <v>9.1132396106905613</v>
      </c>
      <c r="F13" s="7">
        <f>'Plate 3'!N20</f>
        <v>8.7640493440375948</v>
      </c>
      <c r="G13" s="7">
        <f t="shared" si="0"/>
        <v>8.9001144665047907</v>
      </c>
      <c r="H13" s="7">
        <f t="shared" si="1"/>
        <v>0.18691480891503115</v>
      </c>
      <c r="I13" s="7">
        <f t="shared" si="2"/>
        <v>356.00457866019161</v>
      </c>
      <c r="M13" s="12"/>
      <c r="N13" s="10"/>
      <c r="O13" s="11"/>
    </row>
    <row r="14" spans="1:15" x14ac:dyDescent="0.2">
      <c r="A14" s="7">
        <v>13</v>
      </c>
      <c r="B14" s="7" t="s">
        <v>92</v>
      </c>
      <c r="C14" s="7" t="s">
        <v>93</v>
      </c>
      <c r="D14" s="7">
        <f>'Plate 1'!N21</f>
        <v>3.7561519532451553</v>
      </c>
      <c r="E14" s="7">
        <f>'Plate 2'!N21</f>
        <v>3.8830526803645915</v>
      </c>
      <c r="F14" s="7">
        <f>'Plate 3'!N21</f>
        <v>3.7842177403563735</v>
      </c>
      <c r="G14" s="7">
        <f t="shared" si="0"/>
        <v>3.8078074579887069</v>
      </c>
      <c r="H14" s="7">
        <f t="shared" si="1"/>
        <v>6.665811818031106E-2</v>
      </c>
      <c r="I14" s="7">
        <f t="shared" si="2"/>
        <v>152.31229831954829</v>
      </c>
    </row>
    <row r="15" spans="1:15" x14ac:dyDescent="0.2">
      <c r="A15" s="7">
        <v>14</v>
      </c>
      <c r="B15" s="7" t="s">
        <v>89</v>
      </c>
      <c r="C15" s="7" t="s">
        <v>90</v>
      </c>
      <c r="D15" s="7">
        <f>'Plate 1'!N22</f>
        <v>2.0639803137496155</v>
      </c>
      <c r="E15" s="7">
        <f>'Plate 2'!N22</f>
        <v>2.1184149544260777</v>
      </c>
      <c r="F15" s="7">
        <f>'Plate 3'!N22</f>
        <v>2.0779322498531427</v>
      </c>
      <c r="G15" s="7">
        <f t="shared" si="0"/>
        <v>2.0867758393429452</v>
      </c>
      <c r="H15" s="7">
        <f t="shared" si="1"/>
        <v>2.8274358218923355E-2</v>
      </c>
      <c r="I15" s="7">
        <f t="shared" si="2"/>
        <v>83.471033573717804</v>
      </c>
    </row>
    <row r="16" spans="1:15" x14ac:dyDescent="0.2">
      <c r="A16" s="7">
        <v>15</v>
      </c>
      <c r="B16" s="7" t="s">
        <v>86</v>
      </c>
      <c r="C16" s="7" t="s">
        <v>87</v>
      </c>
      <c r="D16" s="7">
        <f>'Plate 1'!N23</f>
        <v>0.78552752999077202</v>
      </c>
      <c r="E16" s="7">
        <f>'Plate 2'!N23</f>
        <v>0.8207168237293373</v>
      </c>
      <c r="F16" s="7">
        <f>'Plate 3'!N23</f>
        <v>0.85098883884863907</v>
      </c>
      <c r="G16" s="7">
        <f t="shared" si="0"/>
        <v>0.81907773085624946</v>
      </c>
      <c r="H16" s="7">
        <f t="shared" si="1"/>
        <v>3.2761421038032236E-2</v>
      </c>
      <c r="I16" s="7">
        <f t="shared" si="2"/>
        <v>32.763109234249981</v>
      </c>
    </row>
    <row r="17" spans="1:12" x14ac:dyDescent="0.2">
      <c r="A17" s="7">
        <v>16</v>
      </c>
      <c r="B17" s="7" t="s">
        <v>83</v>
      </c>
      <c r="C17" s="7" t="s">
        <v>84</v>
      </c>
      <c r="D17" s="7">
        <f>'Plate 1'!N24</f>
        <v>0.24031067363888034</v>
      </c>
      <c r="E17" s="7">
        <f>'Plate 2'!N24</f>
        <v>0.28194036768113706</v>
      </c>
      <c r="F17" s="7">
        <f>'Plate 3'!N24</f>
        <v>0.30585470922263558</v>
      </c>
      <c r="G17" s="7">
        <f t="shared" si="0"/>
        <v>0.27603525018088432</v>
      </c>
      <c r="H17" s="7">
        <f t="shared" si="1"/>
        <v>3.3168629149694845E-2</v>
      </c>
      <c r="I17" s="7">
        <f t="shared" si="2"/>
        <v>11.041410007235372</v>
      </c>
    </row>
    <row r="18" spans="1:12" x14ac:dyDescent="0.2">
      <c r="A18" s="7">
        <v>17</v>
      </c>
      <c r="B18" s="7" t="s">
        <v>84</v>
      </c>
      <c r="C18" s="7" t="s">
        <v>9</v>
      </c>
      <c r="D18" s="7">
        <f>'Plate 1'!N25</f>
        <v>2.0378345124577053E-2</v>
      </c>
      <c r="E18" s="7">
        <f>'Plate 2'!N25</f>
        <v>4.7891240537617799E-2</v>
      </c>
      <c r="F18" s="7">
        <f>'Plate 3'!N25</f>
        <v>8.6156256119052282E-2</v>
      </c>
      <c r="G18" s="7">
        <f t="shared" si="0"/>
        <v>5.1475280593749041E-2</v>
      </c>
      <c r="H18" s="7">
        <f t="shared" si="1"/>
        <v>3.3035093477122801E-2</v>
      </c>
      <c r="I18" s="7">
        <f t="shared" si="2"/>
        <v>2.0590112237499616</v>
      </c>
    </row>
    <row r="19" spans="1:12" x14ac:dyDescent="0.2">
      <c r="A19" s="7">
        <v>18</v>
      </c>
      <c r="B19" s="7" t="s">
        <v>87</v>
      </c>
      <c r="C19" s="7" t="s">
        <v>10</v>
      </c>
      <c r="D19" s="7">
        <f>'Plate 1'!N26</f>
        <v>-0.15033835742848353</v>
      </c>
      <c r="E19" s="7">
        <f>'Plate 2'!N26</f>
        <v>-0.12011432102579948</v>
      </c>
      <c r="F19" s="7">
        <f>'Plate 3'!N26</f>
        <v>-6.735852751125905E-2</v>
      </c>
      <c r="G19" s="7">
        <f t="shared" si="0"/>
        <v>-0.11260373532184735</v>
      </c>
      <c r="H19" s="7">
        <f t="shared" si="1"/>
        <v>4.1996663158936659E-2</v>
      </c>
      <c r="I19" s="7">
        <f t="shared" si="2"/>
        <v>-4.5041494128738941</v>
      </c>
    </row>
    <row r="20" spans="1:12" x14ac:dyDescent="0.2">
      <c r="A20" s="7">
        <v>19</v>
      </c>
      <c r="B20" s="7" t="s">
        <v>90</v>
      </c>
      <c r="C20" s="7" t="s">
        <v>11</v>
      </c>
      <c r="D20" s="7">
        <f>'Plate 1'!N27</f>
        <v>-0.17379267917563826</v>
      </c>
      <c r="E20" s="7">
        <f>'Plate 2'!N27</f>
        <v>-0.15371543333848295</v>
      </c>
      <c r="F20" s="7">
        <f>'Plate 3'!N27</f>
        <v>-0.1049539847268455</v>
      </c>
      <c r="G20" s="7">
        <f t="shared" si="0"/>
        <v>-0.14415403241365557</v>
      </c>
      <c r="H20" s="7">
        <f t="shared" si="1"/>
        <v>3.5401366556780403E-2</v>
      </c>
      <c r="I20" s="7">
        <f t="shared" si="2"/>
        <v>-5.7661612965462226</v>
      </c>
    </row>
    <row r="21" spans="1:12" x14ac:dyDescent="0.2">
      <c r="A21" s="7">
        <v>20</v>
      </c>
      <c r="B21" s="7" t="s">
        <v>93</v>
      </c>
      <c r="C21" s="7" t="s">
        <v>12</v>
      </c>
      <c r="D21" s="7">
        <f>'Plate 1'!N28</f>
        <v>-0.19532451553368194</v>
      </c>
      <c r="E21" s="7">
        <f>'Plate 2'!N28</f>
        <v>-0.15950872856480766</v>
      </c>
      <c r="F21" s="7">
        <f>'Plate 3'!N28</f>
        <v>-0.10456236538084981</v>
      </c>
      <c r="G21" s="7">
        <f t="shared" si="0"/>
        <v>-0.15313186982644647</v>
      </c>
      <c r="H21" s="7">
        <f t="shared" si="1"/>
        <v>4.5715863992908098E-2</v>
      </c>
      <c r="I21" s="7">
        <f t="shared" si="2"/>
        <v>-6.1252747930578586</v>
      </c>
    </row>
    <row r="22" spans="1:12" x14ac:dyDescent="0.2">
      <c r="A22" s="7">
        <v>21</v>
      </c>
      <c r="B22" s="7" t="s">
        <v>96</v>
      </c>
      <c r="C22" s="7" t="s">
        <v>13</v>
      </c>
      <c r="D22" s="7">
        <f>'Plate 1'!N29</f>
        <v>-0.23569670870501383</v>
      </c>
      <c r="E22" s="7">
        <f>'Plate 2'!N29</f>
        <v>-0.20353777228487566</v>
      </c>
      <c r="F22" s="7">
        <f>'Plate 3'!N29</f>
        <v>-0.14959859017035443</v>
      </c>
      <c r="G22" s="7">
        <f t="shared" si="0"/>
        <v>-0.19627769038674794</v>
      </c>
      <c r="H22" s="7">
        <f t="shared" si="1"/>
        <v>4.3505782324625687E-2</v>
      </c>
      <c r="I22" s="7">
        <f t="shared" si="2"/>
        <v>-7.8511076154699175</v>
      </c>
    </row>
    <row r="23" spans="1:12" x14ac:dyDescent="0.2">
      <c r="A23" s="7">
        <v>22</v>
      </c>
      <c r="B23" s="7" t="s">
        <v>99</v>
      </c>
      <c r="C23" s="7" t="s">
        <v>14</v>
      </c>
      <c r="D23" s="7">
        <f>'Plate 1'!N30</f>
        <v>-0.28798831128883418</v>
      </c>
      <c r="E23" s="7">
        <f>'Plate 2'!N30</f>
        <v>-0.23713888459755911</v>
      </c>
      <c r="F23" s="7">
        <f>'Plate 3'!N30</f>
        <v>-0.17897004112003134</v>
      </c>
      <c r="G23" s="7">
        <f t="shared" si="0"/>
        <v>-0.23469907900214151</v>
      </c>
      <c r="H23" s="7">
        <f t="shared" si="1"/>
        <v>5.455007145877163E-2</v>
      </c>
      <c r="I23" s="7">
        <f t="shared" si="2"/>
        <v>-9.3879631600856612</v>
      </c>
      <c r="J23">
        <f>SUM(I2:I23)</f>
        <v>1743.6425099351409</v>
      </c>
      <c r="K23" t="e">
        <f>J23/L2*100</f>
        <v>#VALUE!</v>
      </c>
    </row>
    <row r="24" spans="1:12" x14ac:dyDescent="0.2">
      <c r="A24">
        <v>23</v>
      </c>
      <c r="B24" t="s">
        <v>102</v>
      </c>
      <c r="C24" t="s">
        <v>15</v>
      </c>
      <c r="D24">
        <f>'Plate 1'!N31</f>
        <v>-0.32566902491541061</v>
      </c>
      <c r="E24">
        <f>'Plate 2'!N31</f>
        <v>-0.31013440444925078</v>
      </c>
      <c r="F24">
        <f>'Plate 3'!N31</f>
        <v>-0.24946152339925592</v>
      </c>
      <c r="G24">
        <f t="shared" si="0"/>
        <v>-0.29508831758797244</v>
      </c>
      <c r="H24">
        <f t="shared" si="1"/>
        <v>4.027014240366595E-2</v>
      </c>
      <c r="I24" s="7">
        <f t="shared" si="2"/>
        <v>-11.803532703518897</v>
      </c>
      <c r="L24" s="5"/>
    </row>
    <row r="25" spans="1:12" x14ac:dyDescent="0.2">
      <c r="A25">
        <v>24</v>
      </c>
      <c r="B25" t="s">
        <v>105</v>
      </c>
      <c r="C25" t="s">
        <v>16</v>
      </c>
      <c r="D25">
        <f>'Plate 1'!N32</f>
        <v>-0.33220547523838817</v>
      </c>
      <c r="E25">
        <f>'Plate 2'!N32</f>
        <v>-0.31206550285802565</v>
      </c>
      <c r="F25">
        <f>'Plate 3'!N32</f>
        <v>-0.24867828470726455</v>
      </c>
      <c r="G25">
        <f t="shared" si="0"/>
        <v>-0.29764975426789281</v>
      </c>
      <c r="H25">
        <f t="shared" si="1"/>
        <v>4.3589657547015534E-2</v>
      </c>
      <c r="I25" s="7">
        <f t="shared" si="2"/>
        <v>-11.905990170715713</v>
      </c>
    </row>
    <row r="26" spans="1:12" x14ac:dyDescent="0.2">
      <c r="A26">
        <v>25</v>
      </c>
      <c r="B26" t="s">
        <v>16</v>
      </c>
      <c r="C26" t="s">
        <v>24</v>
      </c>
      <c r="D26">
        <f>'Plate 1'!N33</f>
        <v>-0.33258997231621035</v>
      </c>
      <c r="E26">
        <f>'Plate 2'!N33</f>
        <v>-0.32249343426541016</v>
      </c>
      <c r="F26">
        <f>'Plate 3'!N33</f>
        <v>-0.25690229097317407</v>
      </c>
      <c r="G26">
        <f t="shared" si="0"/>
        <v>-0.30399523251826482</v>
      </c>
      <c r="H26">
        <f t="shared" si="1"/>
        <v>4.1094937372866402E-2</v>
      </c>
      <c r="I26" s="7">
        <f t="shared" si="2"/>
        <v>-12.159809300730593</v>
      </c>
    </row>
    <row r="27" spans="1:12" x14ac:dyDescent="0.2">
      <c r="A27">
        <v>26</v>
      </c>
      <c r="B27" t="s">
        <v>15</v>
      </c>
      <c r="C27" t="s">
        <v>23</v>
      </c>
      <c r="D27">
        <f>'Plate 1'!N34</f>
        <v>-0.32451553368194397</v>
      </c>
      <c r="E27">
        <f>'Plate 2'!N34</f>
        <v>-0.31554147999382048</v>
      </c>
      <c r="F27">
        <f>'Plate 3'!N34</f>
        <v>-0.26003524574113962</v>
      </c>
      <c r="G27">
        <f t="shared" si="0"/>
        <v>-0.30003075313896804</v>
      </c>
      <c r="H27">
        <f t="shared" si="1"/>
        <v>3.4926549627849593E-2</v>
      </c>
      <c r="I27" s="7">
        <f t="shared" si="2"/>
        <v>-12.001230125558722</v>
      </c>
    </row>
    <row r="28" spans="1:12" x14ac:dyDescent="0.2">
      <c r="A28">
        <v>27</v>
      </c>
      <c r="B28" t="s">
        <v>14</v>
      </c>
      <c r="C28" t="s">
        <v>22</v>
      </c>
      <c r="D28">
        <f>'Plate 1'!N35</f>
        <v>-0.32566902491541061</v>
      </c>
      <c r="E28">
        <f>'Plate 2'!N35</f>
        <v>-0.29507183686080646</v>
      </c>
      <c r="F28">
        <f>'Plate 3'!N35</f>
        <v>-0.23888780105737223</v>
      </c>
      <c r="G28">
        <f t="shared" si="0"/>
        <v>-0.28654288761119645</v>
      </c>
      <c r="H28">
        <f t="shared" si="1"/>
        <v>4.4014797909924845E-2</v>
      </c>
      <c r="I28" s="7">
        <f t="shared" si="2"/>
        <v>-11.461715504447858</v>
      </c>
    </row>
    <row r="29" spans="1:12" x14ac:dyDescent="0.2">
      <c r="A29">
        <v>28</v>
      </c>
      <c r="B29" t="s">
        <v>13</v>
      </c>
      <c r="C29" t="s">
        <v>21</v>
      </c>
      <c r="D29">
        <f>'Plate 1'!N36</f>
        <v>-0.30298369732390029</v>
      </c>
      <c r="E29">
        <f>'Plate 2'!N36</f>
        <v>-0.26726401977444775</v>
      </c>
      <c r="F29">
        <f>'Plate 3'!N36</f>
        <v>-0.21499902095163501</v>
      </c>
      <c r="G29">
        <f t="shared" si="0"/>
        <v>-0.26174891268332767</v>
      </c>
      <c r="H29">
        <f t="shared" si="1"/>
        <v>4.4250854497432754E-2</v>
      </c>
      <c r="I29" s="7">
        <f t="shared" si="2"/>
        <v>-10.469956507333107</v>
      </c>
    </row>
    <row r="30" spans="1:12" x14ac:dyDescent="0.2">
      <c r="A30">
        <v>29</v>
      </c>
      <c r="B30" t="s">
        <v>12</v>
      </c>
      <c r="C30" t="s">
        <v>20</v>
      </c>
      <c r="D30">
        <f>'Plate 1'!N37</f>
        <v>-0.19417102430021529</v>
      </c>
      <c r="E30">
        <f>'Plate 2'!N37</f>
        <v>-0.16221226633709254</v>
      </c>
      <c r="F30">
        <f>'Plate 3'!N37</f>
        <v>-0.11356961033875074</v>
      </c>
      <c r="G30">
        <f t="shared" si="0"/>
        <v>-0.15665096699201952</v>
      </c>
      <c r="H30">
        <f t="shared" si="1"/>
        <v>4.0587473695106631E-2</v>
      </c>
      <c r="I30" s="7">
        <f t="shared" si="2"/>
        <v>-6.266038679680781</v>
      </c>
    </row>
    <row r="31" spans="1:12" x14ac:dyDescent="0.2">
      <c r="A31">
        <v>30</v>
      </c>
      <c r="B31" t="s">
        <v>11</v>
      </c>
      <c r="C31" t="s">
        <v>19</v>
      </c>
      <c r="D31">
        <f>'Plate 1'!N38</f>
        <v>1.3318978775761303</v>
      </c>
      <c r="E31">
        <f>'Plate 2'!N38</f>
        <v>1.4046809825428705</v>
      </c>
      <c r="F31">
        <f>'Plate 3'!N38</f>
        <v>1.3929900137066771</v>
      </c>
      <c r="G31">
        <f t="shared" si="0"/>
        <v>1.3765229579418925</v>
      </c>
      <c r="H31">
        <f t="shared" si="1"/>
        <v>3.9086033775765375E-2</v>
      </c>
      <c r="I31" s="7">
        <f t="shared" si="2"/>
        <v>55.0609183176757</v>
      </c>
    </row>
    <row r="32" spans="1:12" x14ac:dyDescent="0.2">
      <c r="A32">
        <v>31</v>
      </c>
      <c r="B32" t="s">
        <v>10</v>
      </c>
      <c r="C32" t="s">
        <v>18</v>
      </c>
      <c r="D32">
        <f>'Plate 1'!N39</f>
        <v>10.713626576438019</v>
      </c>
      <c r="E32">
        <f>'Plate 2'!N39</f>
        <v>10.848524640815697</v>
      </c>
      <c r="F32">
        <f>'Plate 3'!N39</f>
        <v>10.416291364793421</v>
      </c>
      <c r="G32">
        <f t="shared" si="0"/>
        <v>10.659480860682379</v>
      </c>
      <c r="H32">
        <f t="shared" si="1"/>
        <v>0.22114524667343638</v>
      </c>
      <c r="I32" s="7">
        <f t="shared" si="2"/>
        <v>426.37923442729516</v>
      </c>
    </row>
    <row r="33" spans="1:12" x14ac:dyDescent="0.2">
      <c r="A33">
        <v>32</v>
      </c>
      <c r="B33" t="s">
        <v>9</v>
      </c>
      <c r="C33" t="s">
        <v>17</v>
      </c>
      <c r="D33">
        <f>'Plate 1'!N40</f>
        <v>12.665333743463549</v>
      </c>
      <c r="E33">
        <f>'Plate 2'!N40</f>
        <v>12.73173180905299</v>
      </c>
      <c r="F33">
        <f>'Plate 3'!N40</f>
        <v>12.181319757196006</v>
      </c>
      <c r="G33">
        <f t="shared" si="0"/>
        <v>12.526128436570849</v>
      </c>
      <c r="H33">
        <f t="shared" si="1"/>
        <v>0.30045289948288417</v>
      </c>
      <c r="I33" s="7">
        <f t="shared" si="2"/>
        <v>501.04513746283396</v>
      </c>
    </row>
    <row r="34" spans="1:12" x14ac:dyDescent="0.2">
      <c r="A34">
        <v>33</v>
      </c>
      <c r="B34" t="s">
        <v>17</v>
      </c>
      <c r="C34" t="s">
        <v>25</v>
      </c>
      <c r="D34">
        <f>'Plate 1'!N41</f>
        <v>9.1571824054137174</v>
      </c>
      <c r="E34">
        <f>'Plate 2'!N41</f>
        <v>9.1788969565889076</v>
      </c>
      <c r="F34">
        <f>'Plate 3'!N41</f>
        <v>8.717055022518112</v>
      </c>
      <c r="G34">
        <f t="shared" si="0"/>
        <v>9.0177114615069129</v>
      </c>
      <c r="H34">
        <f t="shared" si="1"/>
        <v>0.26060238134417468</v>
      </c>
      <c r="I34" s="7">
        <f t="shared" si="2"/>
        <v>360.70845846027652</v>
      </c>
    </row>
    <row r="35" spans="1:12" x14ac:dyDescent="0.2">
      <c r="A35">
        <v>34</v>
      </c>
      <c r="B35" t="s">
        <v>18</v>
      </c>
      <c r="C35" t="s">
        <v>26</v>
      </c>
      <c r="D35">
        <f>'Plate 1'!N42</f>
        <v>7.0447554598585045</v>
      </c>
      <c r="E35">
        <f>'Plate 2'!N42</f>
        <v>7.1261393480611774</v>
      </c>
      <c r="F35">
        <f>'Plate 3'!N42</f>
        <v>6.8815351478363027</v>
      </c>
      <c r="G35">
        <f t="shared" si="0"/>
        <v>7.0174766519186607</v>
      </c>
      <c r="H35">
        <f t="shared" si="1"/>
        <v>0.124562850456614</v>
      </c>
      <c r="I35" s="7">
        <f t="shared" si="2"/>
        <v>280.69906607674642</v>
      </c>
    </row>
    <row r="36" spans="1:12" x14ac:dyDescent="0.2">
      <c r="A36">
        <v>35</v>
      </c>
      <c r="B36" t="s">
        <v>19</v>
      </c>
      <c r="C36" t="s">
        <v>27</v>
      </c>
      <c r="D36">
        <f>'Plate 1'!N43</f>
        <v>2.7499231005844353</v>
      </c>
      <c r="E36">
        <f>'Plate 2'!N43</f>
        <v>2.7753746330913027</v>
      </c>
      <c r="F36">
        <f>'Plate 3'!N43</f>
        <v>2.6810260426865087</v>
      </c>
      <c r="G36">
        <f t="shared" si="0"/>
        <v>2.7354412587874157</v>
      </c>
      <c r="H36">
        <f t="shared" si="1"/>
        <v>4.8812979157375036E-2</v>
      </c>
      <c r="I36" s="7">
        <f t="shared" si="2"/>
        <v>109.41765035149663</v>
      </c>
    </row>
    <row r="37" spans="1:12" x14ac:dyDescent="0.2">
      <c r="A37">
        <v>36</v>
      </c>
      <c r="B37" t="s">
        <v>20</v>
      </c>
      <c r="C37" t="s">
        <v>28</v>
      </c>
      <c r="D37">
        <f>'Plate 1'!N44</f>
        <v>1.574900030759766</v>
      </c>
      <c r="E37">
        <f>'Plate 2'!N44</f>
        <v>1.6684690251815233</v>
      </c>
      <c r="F37">
        <f>'Plate 3'!N44</f>
        <v>1.6373604856079891</v>
      </c>
      <c r="G37">
        <f t="shared" si="0"/>
        <v>1.6269098471830929</v>
      </c>
      <c r="H37">
        <f t="shared" si="1"/>
        <v>4.7651873645121752E-2</v>
      </c>
      <c r="I37" s="7">
        <f t="shared" si="2"/>
        <v>65.076393887323718</v>
      </c>
    </row>
    <row r="38" spans="1:12" x14ac:dyDescent="0.2">
      <c r="A38">
        <v>37</v>
      </c>
      <c r="B38" t="s">
        <v>21</v>
      </c>
      <c r="C38" t="s">
        <v>29</v>
      </c>
      <c r="D38">
        <f>'Plate 1'!N45</f>
        <v>0.74784681636419559</v>
      </c>
      <c r="E38">
        <f>'Plate 2'!N45</f>
        <v>0.82651011895566207</v>
      </c>
      <c r="F38">
        <f>'Plate 3'!N45</f>
        <v>0.82631682005091056</v>
      </c>
      <c r="G38">
        <f t="shared" si="0"/>
        <v>0.80022458512358929</v>
      </c>
      <c r="H38">
        <f t="shared" si="1"/>
        <v>4.5360581304432629E-2</v>
      </c>
      <c r="I38" s="7">
        <f t="shared" si="2"/>
        <v>32.008983404943571</v>
      </c>
    </row>
    <row r="39" spans="1:12" x14ac:dyDescent="0.2">
      <c r="A39">
        <v>38</v>
      </c>
      <c r="B39" t="s">
        <v>22</v>
      </c>
      <c r="C39" t="s">
        <v>32</v>
      </c>
      <c r="D39">
        <f>'Plate 1'!N46</f>
        <v>0.28452783758843431</v>
      </c>
      <c r="E39">
        <f>'Plate 2'!N46</f>
        <v>0.35107369071527889</v>
      </c>
      <c r="F39">
        <f>'Plate 3'!N46</f>
        <v>0.38809477188173097</v>
      </c>
      <c r="G39">
        <f t="shared" si="0"/>
        <v>0.34123210006181476</v>
      </c>
      <c r="H39">
        <f t="shared" si="1"/>
        <v>5.2480188163446483E-2</v>
      </c>
      <c r="I39" s="7">
        <f t="shared" si="2"/>
        <v>13.649284002472591</v>
      </c>
    </row>
    <row r="40" spans="1:12" x14ac:dyDescent="0.2">
      <c r="A40">
        <v>39</v>
      </c>
      <c r="B40" t="s">
        <v>23</v>
      </c>
      <c r="C40" t="s">
        <v>31</v>
      </c>
      <c r="D40">
        <f>'Plate 1'!N47</f>
        <v>8.0744386342663788E-3</v>
      </c>
      <c r="E40">
        <f>'Plate 2'!N47</f>
        <v>2.6262938359338794E-2</v>
      </c>
      <c r="F40">
        <f>'Plate 3'!N47</f>
        <v>6.8141766203250437E-2</v>
      </c>
      <c r="G40">
        <f t="shared" si="0"/>
        <v>3.4159714398951872E-2</v>
      </c>
      <c r="H40">
        <f t="shared" si="1"/>
        <v>3.0802439257058254E-2</v>
      </c>
      <c r="I40" s="7">
        <f t="shared" si="2"/>
        <v>1.3663885759580749</v>
      </c>
    </row>
    <row r="41" spans="1:12" x14ac:dyDescent="0.2">
      <c r="A41">
        <v>40</v>
      </c>
      <c r="B41" t="s">
        <v>24</v>
      </c>
      <c r="C41" t="s">
        <v>33</v>
      </c>
      <c r="D41">
        <f>'Plate 1'!N48</f>
        <v>-0.14803137496155028</v>
      </c>
      <c r="E41">
        <f>'Plate 2'!N48</f>
        <v>-0.13479066893248881</v>
      </c>
      <c r="F41">
        <f>'Plate 3'!N48</f>
        <v>-7.6365772469159973E-2</v>
      </c>
      <c r="G41">
        <f t="shared" si="0"/>
        <v>-0.11972927212106636</v>
      </c>
      <c r="H41">
        <f t="shared" si="1"/>
        <v>3.8132976550259871E-2</v>
      </c>
      <c r="I41" s="7">
        <f t="shared" si="2"/>
        <v>-4.7891708848426546</v>
      </c>
    </row>
    <row r="42" spans="1:12" x14ac:dyDescent="0.2">
      <c r="A42">
        <v>41</v>
      </c>
      <c r="B42" t="s">
        <v>33</v>
      </c>
      <c r="C42" t="s">
        <v>40</v>
      </c>
      <c r="D42">
        <f>'Plate 1'!N49</f>
        <v>-0.11727160873577359</v>
      </c>
      <c r="E42">
        <f>'Plate 2'!N49</f>
        <v>-0.14174262320407849</v>
      </c>
      <c r="F42">
        <f>'Plate 3'!N49</f>
        <v>-7.9107107891129819E-2</v>
      </c>
      <c r="G42">
        <f t="shared" si="0"/>
        <v>-0.11270711327699397</v>
      </c>
      <c r="H42">
        <f t="shared" si="1"/>
        <v>3.1566246351515552E-2</v>
      </c>
      <c r="I42" s="7">
        <f t="shared" si="2"/>
        <v>-4.5082845310797586</v>
      </c>
    </row>
    <row r="43" spans="1:12" x14ac:dyDescent="0.2">
      <c r="A43">
        <v>42</v>
      </c>
      <c r="B43" t="s">
        <v>31</v>
      </c>
      <c r="C43" t="s">
        <v>39</v>
      </c>
      <c r="D43">
        <f>'Plate 1'!N50</f>
        <v>-7.7283912642263919E-2</v>
      </c>
      <c r="E43">
        <f>'Plate 2'!N50</f>
        <v>-9.037540553066585E-2</v>
      </c>
      <c r="F43">
        <f>'Plate 3'!N50</f>
        <v>-4.1903270021539062E-2</v>
      </c>
      <c r="G43">
        <f t="shared" si="0"/>
        <v>-6.9854196064822946E-2</v>
      </c>
      <c r="H43">
        <f t="shared" si="1"/>
        <v>2.507563551576732E-2</v>
      </c>
      <c r="I43" s="7">
        <f t="shared" si="2"/>
        <v>-2.7941678425929179</v>
      </c>
    </row>
    <row r="44" spans="1:12" x14ac:dyDescent="0.2">
      <c r="A44">
        <v>43</v>
      </c>
      <c r="B44" t="s">
        <v>32</v>
      </c>
      <c r="C44" t="s">
        <v>30</v>
      </c>
      <c r="D44">
        <f>'Plate 1'!N51</f>
        <v>-0.18955705936634881</v>
      </c>
      <c r="E44">
        <f>'Plate 2'!N51</f>
        <v>-0.13131469179669397</v>
      </c>
      <c r="F44">
        <f>'Plate 3'!N51</f>
        <v>-7.5582533777168587E-2</v>
      </c>
      <c r="G44">
        <f t="shared" si="0"/>
        <v>-0.13215142831340379</v>
      </c>
      <c r="H44">
        <f t="shared" si="1"/>
        <v>5.6991869743134999E-2</v>
      </c>
      <c r="I44" s="7">
        <f t="shared" si="2"/>
        <v>-5.2860571325361514</v>
      </c>
    </row>
    <row r="45" spans="1:12" x14ac:dyDescent="0.2">
      <c r="A45">
        <v>44</v>
      </c>
      <c r="B45" t="s">
        <v>29</v>
      </c>
      <c r="C45" t="s">
        <v>38</v>
      </c>
      <c r="D45">
        <f>'Plate 1'!N52</f>
        <v>-0.25376807136265761</v>
      </c>
      <c r="E45">
        <f>'Plate 2'!N52</f>
        <v>-0.21666924146454505</v>
      </c>
      <c r="F45">
        <f>'Plate 3'!N52</f>
        <v>-0.16957117681613471</v>
      </c>
      <c r="G45">
        <f t="shared" si="0"/>
        <v>-0.21333616321444579</v>
      </c>
      <c r="H45">
        <f t="shared" si="1"/>
        <v>4.219729044364743E-2</v>
      </c>
      <c r="I45" s="7">
        <f t="shared" si="2"/>
        <v>-8.5334465285778318</v>
      </c>
      <c r="J45">
        <f>SUM(I24:I45)</f>
        <v>1743.4321150554076</v>
      </c>
      <c r="K45" t="e">
        <f>J45/L24*100</f>
        <v>#DIV/0!</v>
      </c>
    </row>
    <row r="46" spans="1:12" x14ac:dyDescent="0.2">
      <c r="A46" s="6">
        <v>45</v>
      </c>
      <c r="B46" s="6" t="s">
        <v>28</v>
      </c>
      <c r="C46" s="6" t="s">
        <v>37</v>
      </c>
      <c r="D46" s="6">
        <f>'Plate 1'!N53</f>
        <v>-0.32413103660412179</v>
      </c>
      <c r="E46" s="6">
        <f>'Plate 2'!N53</f>
        <v>-0.29738915495133633</v>
      </c>
      <c r="F46" s="6">
        <f>'Plate 3'!N53</f>
        <v>-0.24437047190131192</v>
      </c>
      <c r="G46" s="6">
        <f t="shared" si="0"/>
        <v>-0.28863022115225667</v>
      </c>
      <c r="H46" s="6">
        <f t="shared" si="1"/>
        <v>4.0595272032593568E-2</v>
      </c>
      <c r="I46" s="7">
        <f t="shared" si="2"/>
        <v>-11.545208846090267</v>
      </c>
      <c r="L46" s="5"/>
    </row>
    <row r="47" spans="1:12" x14ac:dyDescent="0.2">
      <c r="A47" s="6">
        <v>46</v>
      </c>
      <c r="B47" s="6" t="s">
        <v>27</v>
      </c>
      <c r="C47" s="6" t="s">
        <v>36</v>
      </c>
      <c r="D47" s="6">
        <f>'Plate 1'!N54</f>
        <v>-0.31874807751461087</v>
      </c>
      <c r="E47" s="6">
        <f>'Plate 2'!N54</f>
        <v>-0.30665842731345594</v>
      </c>
      <c r="F47" s="6">
        <f>'Plate 3'!N54</f>
        <v>-0.24672018797728607</v>
      </c>
      <c r="G47" s="6">
        <f t="shared" si="0"/>
        <v>-0.29070889760178426</v>
      </c>
      <c r="H47" s="6">
        <f t="shared" si="1"/>
        <v>3.8571943706765914E-2</v>
      </c>
      <c r="I47" s="7">
        <f t="shared" si="2"/>
        <v>-11.62835590407137</v>
      </c>
    </row>
    <row r="48" spans="1:12" x14ac:dyDescent="0.2">
      <c r="A48" s="6">
        <v>47</v>
      </c>
      <c r="B48" s="6" t="s">
        <v>26</v>
      </c>
      <c r="C48" s="6" t="s">
        <v>35</v>
      </c>
      <c r="D48" s="6">
        <f>'Plate 1'!N55</f>
        <v>-0.31797908335896646</v>
      </c>
      <c r="E48" s="6">
        <f>'Plate 2'!N55</f>
        <v>-0.29082342036150166</v>
      </c>
      <c r="F48" s="6">
        <f>'Plate 3'!N55</f>
        <v>-0.23497160759741531</v>
      </c>
      <c r="G48" s="6">
        <f t="shared" si="0"/>
        <v>-0.28125803710596115</v>
      </c>
      <c r="H48" s="6">
        <f t="shared" si="1"/>
        <v>4.2322366140082272E-2</v>
      </c>
      <c r="I48" s="7">
        <f t="shared" si="2"/>
        <v>-11.250321484238446</v>
      </c>
    </row>
    <row r="49" spans="1:9" x14ac:dyDescent="0.2">
      <c r="A49" s="6">
        <v>48</v>
      </c>
      <c r="B49" s="6" t="s">
        <v>25</v>
      </c>
      <c r="C49" s="6" t="s">
        <v>34</v>
      </c>
      <c r="D49" s="6">
        <f>'Plate 1'!N56</f>
        <v>-0.2799138726545678</v>
      </c>
      <c r="E49" s="6">
        <f>'Plate 2'!N56</f>
        <v>-0.27537463309130233</v>
      </c>
      <c r="F49" s="6">
        <f>'Plate 3'!N56</f>
        <v>-0.22165654983356178</v>
      </c>
      <c r="G49" s="6">
        <f t="shared" si="0"/>
        <v>-0.25898168519314396</v>
      </c>
      <c r="H49" s="6">
        <f t="shared" si="1"/>
        <v>3.2404096518211245E-2</v>
      </c>
      <c r="I49" s="7">
        <f t="shared" si="2"/>
        <v>-10.359267407725758</v>
      </c>
    </row>
    <row r="50" spans="1:9" x14ac:dyDescent="0.2">
      <c r="A50" s="6">
        <v>49</v>
      </c>
      <c r="B50" s="6" t="s">
        <v>34</v>
      </c>
      <c r="C50" s="6" t="s">
        <v>41</v>
      </c>
      <c r="D50" s="6">
        <f>'Plate 1'!N57</f>
        <v>-0.1980159950784374</v>
      </c>
      <c r="E50" s="6">
        <f>'Plate 2'!N57</f>
        <v>-0.17225397806272208</v>
      </c>
      <c r="F50" s="6">
        <f>'Plate 3'!N57</f>
        <v>-0.12570981006461721</v>
      </c>
      <c r="G50" s="6">
        <f t="shared" si="0"/>
        <v>-0.16532659440192557</v>
      </c>
      <c r="H50" s="6">
        <f t="shared" si="1"/>
        <v>3.6647477145106307E-2</v>
      </c>
      <c r="I50" s="7">
        <f t="shared" si="2"/>
        <v>-6.6130637760770226</v>
      </c>
    </row>
    <row r="51" spans="1:9" x14ac:dyDescent="0.2">
      <c r="A51" s="6">
        <v>50</v>
      </c>
      <c r="B51" s="6" t="s">
        <v>35</v>
      </c>
      <c r="C51" s="6" t="s">
        <v>42</v>
      </c>
      <c r="D51" s="6">
        <f>'Plate 1'!N58</f>
        <v>-0.12111657951399568</v>
      </c>
      <c r="E51" s="6">
        <f>'Plate 2'!N58</f>
        <v>-0.12436273752510429</v>
      </c>
      <c r="F51" s="6">
        <f>'Plate 3'!N58</f>
        <v>-7.9498727237125519E-2</v>
      </c>
      <c r="G51" s="6">
        <f t="shared" si="0"/>
        <v>-0.10832601475874183</v>
      </c>
      <c r="H51" s="6">
        <f t="shared" si="1"/>
        <v>2.5017868911014811E-2</v>
      </c>
      <c r="I51" s="7">
        <f t="shared" si="2"/>
        <v>-4.3330405903496736</v>
      </c>
    </row>
    <row r="52" spans="1:9" x14ac:dyDescent="0.2">
      <c r="A52" s="6">
        <v>51</v>
      </c>
      <c r="B52" s="6" t="s">
        <v>36</v>
      </c>
      <c r="C52" s="6" t="s">
        <v>43</v>
      </c>
      <c r="D52" s="6">
        <f>'Plate 1'!N59</f>
        <v>0.21031990156874805</v>
      </c>
      <c r="E52" s="6">
        <f>'Plate 2'!N59</f>
        <v>0.25683608836706323</v>
      </c>
      <c r="F52" s="6">
        <f>'Plate 3'!N59</f>
        <v>0.28314078715488544</v>
      </c>
      <c r="G52" s="6">
        <f t="shared" si="0"/>
        <v>0.2500989256968989</v>
      </c>
      <c r="H52" s="6">
        <f t="shared" si="1"/>
        <v>3.6874955796861834E-2</v>
      </c>
      <c r="I52" s="7">
        <f t="shared" si="2"/>
        <v>10.003957027875956</v>
      </c>
    </row>
    <row r="53" spans="1:9" x14ac:dyDescent="0.2">
      <c r="A53" s="6">
        <v>52</v>
      </c>
      <c r="B53" s="6" t="s">
        <v>37</v>
      </c>
      <c r="C53" s="6" t="s">
        <v>44</v>
      </c>
      <c r="D53" s="6">
        <f>'Plate 1'!N60</f>
        <v>0.80206090433712696</v>
      </c>
      <c r="E53" s="6">
        <f>'Plate 2'!N60</f>
        <v>0.90607137339718835</v>
      </c>
      <c r="F53" s="6">
        <f>'Plate 3'!N60</f>
        <v>0.90033287644409632</v>
      </c>
      <c r="G53" s="6">
        <f t="shared" si="0"/>
        <v>0.86948838472613721</v>
      </c>
      <c r="H53" s="6">
        <f t="shared" si="1"/>
        <v>5.8464360259289021E-2</v>
      </c>
      <c r="I53" s="7">
        <f t="shared" si="2"/>
        <v>34.779535389045492</v>
      </c>
    </row>
    <row r="54" spans="1:9" x14ac:dyDescent="0.2">
      <c r="A54" s="6">
        <v>53</v>
      </c>
      <c r="B54" s="6" t="s">
        <v>38</v>
      </c>
      <c r="C54" s="6" t="s">
        <v>45</v>
      </c>
      <c r="D54" s="6">
        <f>'Plate 1'!N61</f>
        <v>2.8844970778222083</v>
      </c>
      <c r="E54" s="6">
        <f>'Plate 2'!N61</f>
        <v>2.8811988258921675</v>
      </c>
      <c r="F54" s="6">
        <f>'Plate 3'!N61</f>
        <v>2.8067358527511259</v>
      </c>
      <c r="G54" s="6">
        <f t="shared" si="0"/>
        <v>2.8574772521551672</v>
      </c>
      <c r="H54" s="6">
        <f t="shared" si="1"/>
        <v>4.3974274599575126E-2</v>
      </c>
      <c r="I54" s="7">
        <f t="shared" si="2"/>
        <v>114.29909008620669</v>
      </c>
    </row>
    <row r="55" spans="1:9" x14ac:dyDescent="0.2">
      <c r="A55" s="6">
        <v>54</v>
      </c>
      <c r="B55" s="6" t="s">
        <v>30</v>
      </c>
      <c r="C55" s="6" t="s">
        <v>46</v>
      </c>
      <c r="D55" s="6">
        <f>'Plate 1'!N62</f>
        <v>5.4125653645032292</v>
      </c>
      <c r="E55" s="6">
        <f>'Plate 2'!N62</f>
        <v>5.7828672949173496</v>
      </c>
      <c r="F55" s="6">
        <f>'Plate 3'!N62</f>
        <v>5.5817505384766006</v>
      </c>
      <c r="G55" s="6">
        <f t="shared" si="0"/>
        <v>5.5923943992990601</v>
      </c>
      <c r="H55" s="6">
        <f t="shared" si="1"/>
        <v>0.18538028144064278</v>
      </c>
      <c r="I55" s="7">
        <f t="shared" si="2"/>
        <v>223.69577597196241</v>
      </c>
    </row>
    <row r="56" spans="1:9" x14ac:dyDescent="0.2">
      <c r="A56" s="6">
        <v>55</v>
      </c>
      <c r="B56" s="6" t="s">
        <v>39</v>
      </c>
      <c r="C56" s="6" t="s">
        <v>47</v>
      </c>
      <c r="D56" s="6">
        <f>'Plate 1'!N63</f>
        <v>4.6124269455552138</v>
      </c>
      <c r="E56" s="6">
        <f>'Plate 2'!N63</f>
        <v>4.9103970338328446</v>
      </c>
      <c r="F56" s="6">
        <f>'Plate 3'!N63</f>
        <v>4.9336205208537303</v>
      </c>
      <c r="G56" s="6">
        <f t="shared" si="0"/>
        <v>4.8188148334139287</v>
      </c>
      <c r="H56" s="6">
        <f t="shared" si="1"/>
        <v>0.17911393797926134</v>
      </c>
      <c r="I56" s="7">
        <f t="shared" si="2"/>
        <v>192.75259333655714</v>
      </c>
    </row>
    <row r="57" spans="1:9" x14ac:dyDescent="0.2">
      <c r="A57" s="6">
        <v>56</v>
      </c>
      <c r="B57" s="6" t="s">
        <v>40</v>
      </c>
      <c r="C57" s="6" t="s">
        <v>48</v>
      </c>
      <c r="D57" s="6">
        <f>'Plate 1'!N64</f>
        <v>3.0109966164257149</v>
      </c>
      <c r="E57" s="6">
        <f>'Plate 2'!N64</f>
        <v>3.0820330604047586</v>
      </c>
      <c r="F57" s="6">
        <f>'Plate 3'!N64</f>
        <v>3.0605051889563346</v>
      </c>
      <c r="G57" s="6">
        <f t="shared" si="0"/>
        <v>3.0511782885956027</v>
      </c>
      <c r="H57" s="6">
        <f t="shared" si="1"/>
        <v>3.6425092944990779E-2</v>
      </c>
      <c r="I57" s="7">
        <f t="shared" si="2"/>
        <v>122.04713154382411</v>
      </c>
    </row>
    <row r="58" spans="1:9" x14ac:dyDescent="0.2">
      <c r="A58" s="6">
        <v>57</v>
      </c>
      <c r="B58" s="6" t="s">
        <v>48</v>
      </c>
      <c r="C58" s="6" t="s">
        <v>56</v>
      </c>
      <c r="D58" s="6">
        <f>'Plate 1'!N65</f>
        <v>1.054675484466318</v>
      </c>
      <c r="E58" s="6">
        <f>'Plate 2'!N65</f>
        <v>0.99103970338328451</v>
      </c>
      <c r="F58" s="6">
        <f>'Plate 3'!N65</f>
        <v>1.0221264930487566</v>
      </c>
      <c r="G58" s="6">
        <f t="shared" si="0"/>
        <v>1.0226138936327864</v>
      </c>
      <c r="H58" s="6">
        <f t="shared" si="1"/>
        <v>3.1820690250353223E-2</v>
      </c>
      <c r="I58" s="7">
        <f t="shared" si="2"/>
        <v>40.904555745311455</v>
      </c>
    </row>
    <row r="59" spans="1:9" x14ac:dyDescent="0.2">
      <c r="A59" s="6">
        <v>58</v>
      </c>
      <c r="B59" s="6" t="s">
        <v>47</v>
      </c>
      <c r="C59" s="6" t="s">
        <v>55</v>
      </c>
      <c r="D59" s="6">
        <f>'Plate 1'!N66</f>
        <v>0.21070439864657028</v>
      </c>
      <c r="E59" s="6">
        <f>'Plate 2'!N66</f>
        <v>0.21975899891858491</v>
      </c>
      <c r="F59" s="6">
        <f>'Plate 3'!N66</f>
        <v>0.26355981985510085</v>
      </c>
      <c r="G59" s="6">
        <f t="shared" si="0"/>
        <v>0.2313410724734187</v>
      </c>
      <c r="H59" s="6">
        <f t="shared" si="1"/>
        <v>2.8267157774615057E-2</v>
      </c>
      <c r="I59" s="7">
        <f t="shared" si="2"/>
        <v>9.2536428989367483</v>
      </c>
    </row>
    <row r="60" spans="1:9" x14ac:dyDescent="0.2">
      <c r="A60" s="6">
        <v>59</v>
      </c>
      <c r="B60" s="6" t="s">
        <v>46</v>
      </c>
      <c r="C60" s="6" t="s">
        <v>54</v>
      </c>
      <c r="D60" s="6">
        <f>'Plate 1'!N67</f>
        <v>-3.6142725315287602E-2</v>
      </c>
      <c r="E60" s="6">
        <f>'Plate 2'!N67</f>
        <v>-5.0208558628147696E-3</v>
      </c>
      <c r="F60" s="6">
        <f>'Plate 3'!N67</f>
        <v>3.6812218523595064E-2</v>
      </c>
      <c r="G60" s="6">
        <f t="shared" si="0"/>
        <v>-1.4504542181691023E-3</v>
      </c>
      <c r="H60" s="6">
        <f t="shared" si="1"/>
        <v>3.6608288454415584E-2</v>
      </c>
      <c r="I60" s="7">
        <f t="shared" si="2"/>
        <v>-5.8018168726764088E-2</v>
      </c>
    </row>
    <row r="61" spans="1:9" x14ac:dyDescent="0.2">
      <c r="A61" s="6">
        <v>60</v>
      </c>
      <c r="B61" s="6" t="s">
        <v>45</v>
      </c>
      <c r="C61" s="6" t="s">
        <v>53</v>
      </c>
      <c r="D61" s="6">
        <f>'Plate 1'!N68</f>
        <v>-0.16610273761919409</v>
      </c>
      <c r="E61" s="6">
        <f>'Plate 2'!N68</f>
        <v>-0.14792213811215821</v>
      </c>
      <c r="F61" s="6">
        <f>'Plate 3'!N68</f>
        <v>-0.10221264930487566</v>
      </c>
      <c r="G61" s="6">
        <f t="shared" si="0"/>
        <v>-0.13874584167874265</v>
      </c>
      <c r="H61" s="6">
        <f t="shared" si="1"/>
        <v>3.2918674918323898E-2</v>
      </c>
      <c r="I61" s="7">
        <f t="shared" si="2"/>
        <v>-5.5498336671497057</v>
      </c>
    </row>
    <row r="62" spans="1:9" x14ac:dyDescent="0.2">
      <c r="A62" s="6">
        <v>61</v>
      </c>
      <c r="B62" s="6" t="s">
        <v>44</v>
      </c>
      <c r="C62" s="6" t="s">
        <v>52</v>
      </c>
      <c r="D62" s="6">
        <f>'Plate 1'!N69</f>
        <v>-0.24377114733928021</v>
      </c>
      <c r="E62" s="6">
        <f>'Plate 2'!N69</f>
        <v>-0.21975899891858491</v>
      </c>
      <c r="F62" s="6">
        <f>'Plate 3'!N69</f>
        <v>-0.16369688662619933</v>
      </c>
      <c r="G62" s="6">
        <f t="shared" si="0"/>
        <v>-0.20907567762802148</v>
      </c>
      <c r="H62" s="6">
        <f t="shared" si="1"/>
        <v>4.1092235550462146E-2</v>
      </c>
      <c r="I62" s="7">
        <f t="shared" si="2"/>
        <v>-8.3630271051208602</v>
      </c>
    </row>
    <row r="63" spans="1:9" x14ac:dyDescent="0.2">
      <c r="A63" s="6">
        <v>62</v>
      </c>
      <c r="B63" s="6" t="s">
        <v>43</v>
      </c>
      <c r="C63" s="6" t="s">
        <v>51</v>
      </c>
      <c r="D63" s="6">
        <f>'Plate 1'!N70</f>
        <v>-0.27952937557674562</v>
      </c>
      <c r="E63" s="6">
        <f>'Plate 2'!N70</f>
        <v>-0.25104279314073846</v>
      </c>
      <c r="F63" s="6">
        <f>'Plate 3'!N70</f>
        <v>-0.19306833757587624</v>
      </c>
      <c r="G63" s="6">
        <f t="shared" si="0"/>
        <v>-0.24121350209778677</v>
      </c>
      <c r="H63" s="6">
        <f t="shared" si="1"/>
        <v>4.4060628625250495E-2</v>
      </c>
      <c r="I63" s="7">
        <f t="shared" si="2"/>
        <v>-9.6485400839114703</v>
      </c>
    </row>
    <row r="64" spans="1:9" x14ac:dyDescent="0.2">
      <c r="A64" s="6">
        <v>63</v>
      </c>
      <c r="B64" s="6" t="s">
        <v>42</v>
      </c>
      <c r="C64" s="6" t="s">
        <v>50</v>
      </c>
      <c r="D64" s="6">
        <f>'Plate 1'!N71</f>
        <v>-0.22223931098123653</v>
      </c>
      <c r="E64" s="6">
        <f>'Plate 2'!N71</f>
        <v>-0.20006179514908082</v>
      </c>
      <c r="F64" s="6">
        <f>'Plate 3'!N71</f>
        <v>-0.14920697082435871</v>
      </c>
      <c r="G64" s="6">
        <f t="shared" si="0"/>
        <v>-0.19050269231822536</v>
      </c>
      <c r="H64" s="6">
        <f t="shared" si="1"/>
        <v>3.7442796535456929E-2</v>
      </c>
      <c r="I64" s="7">
        <f t="shared" si="2"/>
        <v>-7.6201076927290146</v>
      </c>
    </row>
    <row r="65" spans="1:12" x14ac:dyDescent="0.2">
      <c r="A65" s="6">
        <v>64</v>
      </c>
      <c r="B65" s="6" t="s">
        <v>41</v>
      </c>
      <c r="C65" s="6" t="s">
        <v>49</v>
      </c>
      <c r="D65" s="6">
        <f>'Plate 1'!N72</f>
        <v>-0.20878191325745923</v>
      </c>
      <c r="E65" s="6">
        <f>'Plate 2'!N72</f>
        <v>-0.17920593233431176</v>
      </c>
      <c r="F65" s="6">
        <f>'Plate 3'!N72</f>
        <v>-0.12688466810260426</v>
      </c>
      <c r="G65" s="6">
        <f t="shared" si="0"/>
        <v>-0.17162417123145843</v>
      </c>
      <c r="H65" s="6">
        <f t="shared" si="1"/>
        <v>4.1471701400523295E-2</v>
      </c>
      <c r="I65" s="7">
        <f t="shared" si="2"/>
        <v>-6.8649668492583373</v>
      </c>
    </row>
    <row r="66" spans="1:12" x14ac:dyDescent="0.2">
      <c r="A66" s="6">
        <v>65</v>
      </c>
      <c r="B66" s="6" t="s">
        <v>49</v>
      </c>
      <c r="C66" s="6" t="s">
        <v>57</v>
      </c>
      <c r="D66" s="6">
        <f>'Plate 1'!N73</f>
        <v>-0.22762227007074745</v>
      </c>
      <c r="E66" s="6">
        <f>'Plate 2'!N73</f>
        <v>-0.22593851382666463</v>
      </c>
      <c r="F66" s="6">
        <f>'Plate 3'!N73</f>
        <v>-0.17231251223810456</v>
      </c>
      <c r="G66" s="6">
        <f t="shared" si="0"/>
        <v>-0.20862443204517223</v>
      </c>
      <c r="H66" s="6">
        <f t="shared" si="1"/>
        <v>3.1458312078503949E-2</v>
      </c>
      <c r="I66" s="7">
        <f t="shared" si="2"/>
        <v>-8.344977281806889</v>
      </c>
    </row>
    <row r="67" spans="1:12" x14ac:dyDescent="0.2">
      <c r="A67" s="6">
        <v>66</v>
      </c>
      <c r="B67" s="6" t="s">
        <v>50</v>
      </c>
      <c r="C67" s="6" t="s">
        <v>58</v>
      </c>
      <c r="D67" s="6">
        <f>'Plate 1'!N74</f>
        <v>-0.30567517686865575</v>
      </c>
      <c r="E67" s="6">
        <f>'Plate 2'!N74</f>
        <v>-0.25722230804881818</v>
      </c>
      <c r="F67" s="6">
        <f>'Plate 3'!N74</f>
        <v>-0.20168396318778148</v>
      </c>
      <c r="G67" s="6">
        <f t="shared" ref="G67:G73" si="3">AVERAGE(D67:F67)</f>
        <v>-0.25486048270175182</v>
      </c>
      <c r="H67" s="6">
        <f t="shared" ref="H67:H73" si="4">STDEV(D67:F67)</f>
        <v>5.2035822227892541E-2</v>
      </c>
      <c r="I67" s="7">
        <f t="shared" ref="I67:I89" si="5">G67*40</f>
        <v>-10.194419308070072</v>
      </c>
      <c r="J67">
        <f>SUM(I46:I67)</f>
        <v>635.36313383439415</v>
      </c>
      <c r="K67" t="e">
        <f>J67/L46*100</f>
        <v>#DIV/0!</v>
      </c>
    </row>
    <row r="68" spans="1:12" x14ac:dyDescent="0.2">
      <c r="A68">
        <v>67</v>
      </c>
      <c r="B68" t="s">
        <v>51</v>
      </c>
      <c r="C68" t="s">
        <v>59</v>
      </c>
      <c r="D68">
        <f>'Plate 1'!N75</f>
        <v>-0.30836665641341121</v>
      </c>
      <c r="E68">
        <f>'Plate 2'!N75</f>
        <v>-0.31554147999382048</v>
      </c>
      <c r="F68">
        <f>'Plate 3'!N75</f>
        <v>-0.25690229097317407</v>
      </c>
      <c r="G68">
        <f t="shared" si="3"/>
        <v>-0.29360347579346857</v>
      </c>
      <c r="H68">
        <f t="shared" si="4"/>
        <v>3.1985969561083523E-2</v>
      </c>
      <c r="I68" s="7">
        <f t="shared" si="5"/>
        <v>-11.744139031738744</v>
      </c>
      <c r="L68" s="5"/>
    </row>
    <row r="69" spans="1:12" x14ac:dyDescent="0.2">
      <c r="A69">
        <v>68</v>
      </c>
      <c r="B69" t="s">
        <v>52</v>
      </c>
      <c r="C69" t="s">
        <v>60</v>
      </c>
      <c r="D69">
        <f>'Plate 1'!N76</f>
        <v>-0.33335896647185481</v>
      </c>
      <c r="E69">
        <f>'Plate 2'!N76</f>
        <v>-0.29043720067974665</v>
      </c>
      <c r="F69">
        <f>'Plate 3'!N76</f>
        <v>-0.22909731740747993</v>
      </c>
      <c r="G69">
        <f t="shared" si="3"/>
        <v>-0.28429782818636046</v>
      </c>
      <c r="H69">
        <f t="shared" si="4"/>
        <v>5.2401257497937184E-2</v>
      </c>
      <c r="I69" s="7">
        <f t="shared" si="5"/>
        <v>-11.371913127454418</v>
      </c>
    </row>
    <row r="70" spans="1:12" x14ac:dyDescent="0.2">
      <c r="A70">
        <v>69</v>
      </c>
      <c r="B70" t="s">
        <v>53</v>
      </c>
      <c r="C70" t="s">
        <v>61</v>
      </c>
      <c r="D70">
        <f>'Plate 1'!N77</f>
        <v>-0.31067363888034449</v>
      </c>
      <c r="E70">
        <f>'Plate 2'!N77</f>
        <v>-0.30704464699521089</v>
      </c>
      <c r="F70">
        <f>'Plate 3'!N77</f>
        <v>-0.2502447620912473</v>
      </c>
      <c r="G70">
        <f t="shared" si="3"/>
        <v>-0.28932101598893428</v>
      </c>
      <c r="H70">
        <f t="shared" si="4"/>
        <v>3.3889638675160892E-2</v>
      </c>
      <c r="I70" s="7">
        <f t="shared" si="5"/>
        <v>-11.572840639557372</v>
      </c>
    </row>
    <row r="71" spans="1:12" x14ac:dyDescent="0.2">
      <c r="A71">
        <v>70</v>
      </c>
      <c r="B71" t="s">
        <v>54</v>
      </c>
      <c r="C71" t="s">
        <v>62</v>
      </c>
      <c r="D71">
        <f>'Plate 1'!N78</f>
        <v>-0.29452476161181174</v>
      </c>
      <c r="E71">
        <f>'Plate 2'!N78</f>
        <v>-0.25644986868530822</v>
      </c>
      <c r="F71">
        <f>'Plate 3'!N78</f>
        <v>-0.19815938907382025</v>
      </c>
      <c r="G71">
        <f t="shared" si="3"/>
        <v>-0.24971133979031337</v>
      </c>
      <c r="H71">
        <f t="shared" si="4"/>
        <v>4.8534802820738882E-2</v>
      </c>
      <c r="I71" s="7">
        <f t="shared" si="5"/>
        <v>-9.9884535916125348</v>
      </c>
    </row>
    <row r="72" spans="1:12" x14ac:dyDescent="0.2">
      <c r="A72">
        <v>71</v>
      </c>
      <c r="B72" t="s">
        <v>55</v>
      </c>
      <c r="C72" t="s">
        <v>63</v>
      </c>
      <c r="D72">
        <f>'Plate 1'!N79</f>
        <v>2.1531836358043677E-2</v>
      </c>
      <c r="E72">
        <f>'Plate 2'!N79</f>
        <v>4.6346361810597869E-2</v>
      </c>
      <c r="F72">
        <f>'Plate 3'!N79</f>
        <v>9.1638926962991973E-2</v>
      </c>
      <c r="G72">
        <f t="shared" si="3"/>
        <v>5.317237504387784E-2</v>
      </c>
      <c r="H72">
        <f t="shared" si="4"/>
        <v>3.5548514466406222E-2</v>
      </c>
      <c r="I72" s="7">
        <f t="shared" si="5"/>
        <v>2.1268950017551136</v>
      </c>
    </row>
    <row r="73" spans="1:12" x14ac:dyDescent="0.2">
      <c r="A73">
        <v>72</v>
      </c>
      <c r="B73" t="s">
        <v>56</v>
      </c>
      <c r="C73" t="s">
        <v>64</v>
      </c>
      <c r="D73">
        <f>'Plate 1'!N80</f>
        <v>1.0008458935712088</v>
      </c>
      <c r="E73">
        <f>'Plate 2'!N80</f>
        <v>1.0462691178742469</v>
      </c>
      <c r="F73">
        <f>'Plate 3'!N80</f>
        <v>1.0832191110240845</v>
      </c>
      <c r="G73">
        <f t="shared" si="3"/>
        <v>1.043444707489847</v>
      </c>
      <c r="H73">
        <f t="shared" si="4"/>
        <v>4.1259177268812799E-2</v>
      </c>
      <c r="I73" s="7">
        <f t="shared" si="5"/>
        <v>41.73778829959388</v>
      </c>
    </row>
    <row r="74" spans="1:12" x14ac:dyDescent="0.2">
      <c r="A74">
        <v>73</v>
      </c>
      <c r="B74" t="s">
        <v>64</v>
      </c>
      <c r="C74" t="s">
        <v>72</v>
      </c>
      <c r="D74">
        <f>'Plate 1'!N81</f>
        <v>1.4510919717010149</v>
      </c>
      <c r="E74">
        <f>'Plate 2'!N81</f>
        <v>1.4842422369843968</v>
      </c>
      <c r="F74">
        <f>'Plate 3'!N81</f>
        <v>1.4971607597415313</v>
      </c>
      <c r="G74">
        <f t="shared" ref="G74:G89" si="6">AVERAGE(D74:F74)</f>
        <v>1.4774983228089811</v>
      </c>
      <c r="H74">
        <f t="shared" ref="H74:H89" si="7">STDEV(D74:F74)</f>
        <v>2.3763282426561731E-2</v>
      </c>
      <c r="I74" s="7">
        <f t="shared" si="5"/>
        <v>59.099932912359243</v>
      </c>
    </row>
    <row r="75" spans="1:12" x14ac:dyDescent="0.2">
      <c r="A75">
        <v>74</v>
      </c>
      <c r="B75" t="s">
        <v>63</v>
      </c>
      <c r="C75" t="s">
        <v>71</v>
      </c>
      <c r="D75">
        <f>'Plate 1'!N82</f>
        <v>1.9670870501384188</v>
      </c>
      <c r="E75">
        <f>'Plate 2'!N82</f>
        <v>2.002162830217828</v>
      </c>
      <c r="F75">
        <f>'Plate 3'!N82</f>
        <v>2.0039161934599568</v>
      </c>
      <c r="G75">
        <f t="shared" si="6"/>
        <v>1.9910553579387347</v>
      </c>
      <c r="H75">
        <f t="shared" si="7"/>
        <v>2.0775668575829742E-2</v>
      </c>
      <c r="I75" s="7">
        <f t="shared" si="5"/>
        <v>79.642214317549389</v>
      </c>
    </row>
    <row r="76" spans="1:12" x14ac:dyDescent="0.2">
      <c r="A76">
        <v>75</v>
      </c>
      <c r="B76" t="s">
        <v>62</v>
      </c>
      <c r="C76" t="s">
        <v>70</v>
      </c>
      <c r="D76">
        <f>'Plate 1'!N83</f>
        <v>4.6827899107966777</v>
      </c>
      <c r="E76">
        <f>'Plate 2'!N83</f>
        <v>4.6504711880117418</v>
      </c>
      <c r="F76">
        <f>'Plate 3'!N83</f>
        <v>4.5529665165459177</v>
      </c>
      <c r="G76">
        <f t="shared" si="6"/>
        <v>4.6287425384514451</v>
      </c>
      <c r="H76">
        <f t="shared" si="7"/>
        <v>6.7584236937933126E-2</v>
      </c>
      <c r="I76" s="7">
        <f t="shared" si="5"/>
        <v>185.1497015380578</v>
      </c>
    </row>
    <row r="77" spans="1:12" x14ac:dyDescent="0.2">
      <c r="A77">
        <v>76</v>
      </c>
      <c r="B77" t="s">
        <v>61</v>
      </c>
      <c r="C77" t="s">
        <v>69</v>
      </c>
      <c r="D77">
        <f>'Plate 1'!N84</f>
        <v>6.3768840356813286</v>
      </c>
      <c r="E77">
        <f>'Plate 2'!N84</f>
        <v>6.6020392399196668</v>
      </c>
      <c r="F77">
        <f>'Plate 3'!N84</f>
        <v>6.4272567064813</v>
      </c>
      <c r="G77">
        <f t="shared" si="6"/>
        <v>6.4687266606940979</v>
      </c>
      <c r="H77">
        <f t="shared" si="7"/>
        <v>0.1181673995893565</v>
      </c>
      <c r="I77" s="7">
        <f t="shared" si="5"/>
        <v>258.74906642776392</v>
      </c>
    </row>
    <row r="78" spans="1:12" x14ac:dyDescent="0.2">
      <c r="A78">
        <v>77</v>
      </c>
      <c r="B78" t="s">
        <v>60</v>
      </c>
      <c r="C78" t="s">
        <v>68</v>
      </c>
      <c r="D78">
        <f>'Plate 1'!N85</f>
        <v>7.0916641033528141</v>
      </c>
      <c r="E78">
        <f>'Plate 2'!N85</f>
        <v>7.5030897574540401</v>
      </c>
      <c r="F78">
        <f>'Plate 3'!N85</f>
        <v>7.2856863129038576</v>
      </c>
      <c r="G78">
        <f t="shared" si="6"/>
        <v>7.2934800579035697</v>
      </c>
      <c r="H78">
        <f t="shared" si="7"/>
        <v>0.20582352649538349</v>
      </c>
      <c r="I78" s="7">
        <f t="shared" si="5"/>
        <v>291.73920231614278</v>
      </c>
    </row>
    <row r="79" spans="1:12" x14ac:dyDescent="0.2">
      <c r="A79">
        <v>78</v>
      </c>
      <c r="B79" t="s">
        <v>59</v>
      </c>
      <c r="C79" t="s">
        <v>67</v>
      </c>
      <c r="D79">
        <f>'Plate 1'!N86</f>
        <v>5.7916794832359271</v>
      </c>
      <c r="E79">
        <f>'Plate 2'!N86</f>
        <v>6.1227406148617334</v>
      </c>
      <c r="F79">
        <f>'Plate 3'!N86</f>
        <v>5.9126688858429608</v>
      </c>
      <c r="G79">
        <f t="shared" si="6"/>
        <v>5.9423629946468743</v>
      </c>
      <c r="H79">
        <f t="shared" si="7"/>
        <v>0.16751618814784389</v>
      </c>
      <c r="I79" s="7">
        <f t="shared" si="5"/>
        <v>237.69451978587497</v>
      </c>
    </row>
    <row r="80" spans="1:12" x14ac:dyDescent="0.2">
      <c r="A80">
        <v>79</v>
      </c>
      <c r="B80" t="s">
        <v>58</v>
      </c>
      <c r="C80" t="s">
        <v>66</v>
      </c>
      <c r="D80">
        <f>'Plate 1'!N87</f>
        <v>2.3735004613964934</v>
      </c>
      <c r="E80">
        <f>'Plate 2'!N87</f>
        <v>2.4579020546887071</v>
      </c>
      <c r="F80">
        <f>'Plate 3'!N87</f>
        <v>2.4190327002153906</v>
      </c>
      <c r="G80">
        <f t="shared" si="6"/>
        <v>2.4168117387668637</v>
      </c>
      <c r="H80">
        <f t="shared" si="7"/>
        <v>4.2244606044830713E-2</v>
      </c>
      <c r="I80" s="7">
        <f t="shared" si="5"/>
        <v>96.672469550674549</v>
      </c>
    </row>
    <row r="81" spans="1:11" x14ac:dyDescent="0.2">
      <c r="A81">
        <v>80</v>
      </c>
      <c r="B81" t="s">
        <v>57</v>
      </c>
      <c r="C81" t="s">
        <v>65</v>
      </c>
      <c r="D81">
        <f>'Plate 1'!N88</f>
        <v>0.83397416179637029</v>
      </c>
      <c r="E81">
        <f>'Plate 2'!N88</f>
        <v>0.86976672331222005</v>
      </c>
      <c r="F81">
        <f>'Plate 3'!N88</f>
        <v>0.87291952222439784</v>
      </c>
      <c r="G81">
        <f t="shared" si="6"/>
        <v>0.85888680244432936</v>
      </c>
      <c r="H81">
        <f t="shared" si="7"/>
        <v>2.1632493690878898E-2</v>
      </c>
      <c r="I81" s="7">
        <f t="shared" si="5"/>
        <v>34.355472097773173</v>
      </c>
    </row>
    <row r="82" spans="1:11" x14ac:dyDescent="0.2">
      <c r="A82">
        <v>81</v>
      </c>
      <c r="B82" t="s">
        <v>65</v>
      </c>
      <c r="C82" t="s">
        <v>73</v>
      </c>
      <c r="D82">
        <f>'Plate 1'!N89</f>
        <v>0.387188557366964</v>
      </c>
      <c r="E82">
        <f>'Plate 2'!N89</f>
        <v>0.39433029507183687</v>
      </c>
      <c r="F82">
        <f>'Plate 3'!N89</f>
        <v>0.40806735852751125</v>
      </c>
      <c r="G82">
        <f t="shared" si="6"/>
        <v>0.39652873698877067</v>
      </c>
      <c r="H82">
        <f t="shared" si="7"/>
        <v>1.0611594819913549E-2</v>
      </c>
      <c r="I82" s="7">
        <f t="shared" si="5"/>
        <v>15.861149479550827</v>
      </c>
    </row>
    <row r="83" spans="1:11" x14ac:dyDescent="0.2">
      <c r="A83">
        <v>82</v>
      </c>
      <c r="B83" t="s">
        <v>66</v>
      </c>
      <c r="C83" t="s">
        <v>74</v>
      </c>
      <c r="D83">
        <f>'Plate 1'!N90</f>
        <v>-1.8071362657643801E-2</v>
      </c>
      <c r="E83">
        <f>'Plate 2'!N90</f>
        <v>3.2828672949173493E-2</v>
      </c>
      <c r="F83">
        <f>'Plate 3'!N90</f>
        <v>7.8715488545134132E-2</v>
      </c>
      <c r="G83">
        <f t="shared" si="6"/>
        <v>3.1157599612221271E-2</v>
      </c>
      <c r="H83">
        <f t="shared" si="7"/>
        <v>4.8415059702640803E-2</v>
      </c>
      <c r="I83" s="7">
        <f t="shared" si="5"/>
        <v>1.2463039844888508</v>
      </c>
    </row>
    <row r="84" spans="1:11" x14ac:dyDescent="0.2">
      <c r="A84">
        <v>83</v>
      </c>
      <c r="B84" t="s">
        <v>67</v>
      </c>
      <c r="C84" t="s">
        <v>75</v>
      </c>
      <c r="D84">
        <f>'Plate 1'!N91</f>
        <v>-0.13880344509381728</v>
      </c>
      <c r="E84">
        <f>'Plate 2'!N91</f>
        <v>-8.8444307121890942E-2</v>
      </c>
      <c r="F84">
        <f>'Plate 3'!N91</f>
        <v>-5.3260231055414137E-2</v>
      </c>
      <c r="G84">
        <f t="shared" si="6"/>
        <v>-9.3502661090374126E-2</v>
      </c>
      <c r="H84">
        <f t="shared" si="7"/>
        <v>4.2995355280051654E-2</v>
      </c>
      <c r="I84" s="7">
        <f t="shared" si="5"/>
        <v>-3.7401064436149651</v>
      </c>
    </row>
    <row r="85" spans="1:11" x14ac:dyDescent="0.2">
      <c r="A85">
        <v>84</v>
      </c>
      <c r="B85" t="s">
        <v>68</v>
      </c>
      <c r="C85" t="s">
        <v>76</v>
      </c>
      <c r="D85">
        <f>'Plate 1'!N92</f>
        <v>-0.19686250384497075</v>
      </c>
      <c r="E85">
        <f>'Plate 2'!N92</f>
        <v>-0.1174107832535146</v>
      </c>
      <c r="F85">
        <f>'Plate 3'!N92</f>
        <v>-6.1484237321323673E-2</v>
      </c>
      <c r="G85">
        <f t="shared" si="6"/>
        <v>-0.12525250813993635</v>
      </c>
      <c r="H85">
        <f t="shared" si="7"/>
        <v>6.8028951547357011E-2</v>
      </c>
      <c r="I85" s="7">
        <f t="shared" si="5"/>
        <v>-5.0101003255974543</v>
      </c>
    </row>
    <row r="86" spans="1:11" x14ac:dyDescent="0.2">
      <c r="A86">
        <v>85</v>
      </c>
      <c r="B86" t="s">
        <v>69</v>
      </c>
      <c r="C86" t="s">
        <v>77</v>
      </c>
      <c r="D86">
        <f>'Plate 1'!N93</f>
        <v>-0.17263918794217162</v>
      </c>
      <c r="E86">
        <f>'Plate 2'!N93</f>
        <v>-0.11045882898192493</v>
      </c>
      <c r="F86">
        <f>'Plate 3'!N93</f>
        <v>-6.1875856667319366E-2</v>
      </c>
      <c r="G86">
        <f t="shared" si="6"/>
        <v>-0.11499129119713863</v>
      </c>
      <c r="H86">
        <f t="shared" si="7"/>
        <v>5.5520593468324178E-2</v>
      </c>
      <c r="I86" s="7">
        <f t="shared" si="5"/>
        <v>-4.5996516478855458</v>
      </c>
    </row>
    <row r="87" spans="1:11" x14ac:dyDescent="0.2">
      <c r="A87">
        <v>86</v>
      </c>
      <c r="B87" t="s">
        <v>70</v>
      </c>
      <c r="C87" t="s">
        <v>78</v>
      </c>
      <c r="D87">
        <f>'Plate 1'!N94</f>
        <v>-0.1845585973546601</v>
      </c>
      <c r="E87">
        <f>'Plate 2'!N94</f>
        <v>-0.1587362892012977</v>
      </c>
      <c r="F87">
        <f>'Plate 3'!N94</f>
        <v>-0.10182102995887997</v>
      </c>
      <c r="G87">
        <f t="shared" si="6"/>
        <v>-0.1483719721716126</v>
      </c>
      <c r="H87">
        <f t="shared" si="7"/>
        <v>4.233131896435164E-2</v>
      </c>
      <c r="I87" s="7">
        <f t="shared" si="5"/>
        <v>-5.9348788868645039</v>
      </c>
    </row>
    <row r="88" spans="1:11" x14ac:dyDescent="0.2">
      <c r="A88">
        <v>87</v>
      </c>
      <c r="B88" t="s">
        <v>71</v>
      </c>
      <c r="C88" t="s">
        <v>79</v>
      </c>
      <c r="D88">
        <f>'Plate 1'!N95</f>
        <v>-0.23069824669332512</v>
      </c>
      <c r="E88">
        <f>'Plate 2'!N95</f>
        <v>-0.21048972655646533</v>
      </c>
      <c r="F88">
        <f>'Plate 3'!N95</f>
        <v>-0.15273154493831995</v>
      </c>
      <c r="G88">
        <f t="shared" si="6"/>
        <v>-0.19797317272937012</v>
      </c>
      <c r="H88">
        <f t="shared" si="7"/>
        <v>4.0462324888943448E-2</v>
      </c>
      <c r="I88" s="7">
        <f t="shared" si="5"/>
        <v>-7.9189269091748047</v>
      </c>
    </row>
    <row r="89" spans="1:11" x14ac:dyDescent="0.2">
      <c r="A89">
        <v>88</v>
      </c>
      <c r="B89" t="s">
        <v>72</v>
      </c>
      <c r="C89" t="s">
        <v>80</v>
      </c>
      <c r="D89">
        <f>'Plate 1'!N96</f>
        <v>-0.26453398954167945</v>
      </c>
      <c r="E89">
        <f>'Plate 2'!N96</f>
        <v>-0.23482156650702921</v>
      </c>
      <c r="F89">
        <f>'Plate 3'!N96</f>
        <v>-0.16839631877814765</v>
      </c>
      <c r="G89">
        <f t="shared" si="6"/>
        <v>-0.22258395827561875</v>
      </c>
      <c r="H89">
        <f t="shared" si="7"/>
        <v>4.9223289471330874E-2</v>
      </c>
      <c r="I89" s="7">
        <f t="shared" si="5"/>
        <v>-8.9033583310247497</v>
      </c>
      <c r="J89">
        <f>SUM(I68:I89)</f>
        <v>1223.2903467770595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Chew, Aaron Michael Bossert</cp:lastModifiedBy>
  <dcterms:created xsi:type="dcterms:W3CDTF">2010-07-22T23:26:34Z</dcterms:created>
  <dcterms:modified xsi:type="dcterms:W3CDTF">2023-03-15T23:31:02Z</dcterms:modified>
</cp:coreProperties>
</file>