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w15\Desktop\230320 batch140\"/>
    </mc:Choice>
  </mc:AlternateContent>
  <xr:revisionPtr revIDLastSave="0" documentId="13_ncr:1_{3F3D4A23-2A93-4BAD-AFD4-247CE645953C}" xr6:coauthVersionLast="47" xr6:coauthVersionMax="47" xr10:uidLastSave="{00000000-0000-0000-0000-000000000000}"/>
  <bookViews>
    <workbookView xWindow="1650" yWindow="975" windowWidth="14400" windowHeight="10755" firstSheet="3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  <sheet name="Sheet1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7" i="1" l="1"/>
  <c r="O37" i="1" s="1"/>
  <c r="N41" i="1"/>
  <c r="O41" i="1" s="1"/>
  <c r="N53" i="1"/>
  <c r="O53" i="1" s="1"/>
  <c r="N55" i="1"/>
  <c r="O55" i="1" s="1"/>
  <c r="N57" i="1"/>
  <c r="O57" i="1" s="1"/>
  <c r="N87" i="1"/>
  <c r="O87" i="1" s="1"/>
  <c r="N44" i="6"/>
  <c r="O44" i="6" s="1"/>
  <c r="N60" i="6"/>
  <c r="O60" i="6" s="1"/>
  <c r="N44" i="5"/>
  <c r="O44" i="5" s="1"/>
  <c r="N54" i="5"/>
  <c r="O54" i="5" s="1"/>
  <c r="N55" i="5"/>
  <c r="O55" i="5" s="1"/>
  <c r="N70" i="5"/>
  <c r="O70" i="5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20" i="1"/>
  <c r="N20" i="1" s="1"/>
  <c r="O20" i="1" s="1"/>
  <c r="M21" i="1"/>
  <c r="N21" i="1" s="1"/>
  <c r="O21" i="1" s="1"/>
  <c r="M22" i="1"/>
  <c r="N22" i="1" s="1"/>
  <c r="O22" i="1" s="1"/>
  <c r="M23" i="1"/>
  <c r="N23" i="1" s="1"/>
  <c r="O23" i="1" s="1"/>
  <c r="M24" i="1"/>
  <c r="N24" i="1" s="1"/>
  <c r="O24" i="1" s="1"/>
  <c r="M25" i="1"/>
  <c r="N25" i="1" s="1"/>
  <c r="O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O30" i="1" s="1"/>
  <c r="M31" i="1"/>
  <c r="N31" i="1" s="1"/>
  <c r="O31" i="1" s="1"/>
  <c r="M32" i="1"/>
  <c r="N32" i="1" s="1"/>
  <c r="O32" i="1" s="1"/>
  <c r="M33" i="1"/>
  <c r="N33" i="1" s="1"/>
  <c r="O33" i="1" s="1"/>
  <c r="M34" i="1"/>
  <c r="N34" i="1" s="1"/>
  <c r="O34" i="1" s="1"/>
  <c r="M35" i="1"/>
  <c r="N35" i="1" s="1"/>
  <c r="O35" i="1" s="1"/>
  <c r="M36" i="1"/>
  <c r="N36" i="1" s="1"/>
  <c r="O36" i="1" s="1"/>
  <c r="M37" i="1"/>
  <c r="M38" i="1"/>
  <c r="N38" i="1" s="1"/>
  <c r="O38" i="1" s="1"/>
  <c r="M39" i="1"/>
  <c r="N39" i="1" s="1"/>
  <c r="O39" i="1" s="1"/>
  <c r="M40" i="1"/>
  <c r="N40" i="1" s="1"/>
  <c r="O40" i="1" s="1"/>
  <c r="M41" i="1"/>
  <c r="M42" i="1"/>
  <c r="N42" i="1" s="1"/>
  <c r="O42" i="1" s="1"/>
  <c r="M43" i="1"/>
  <c r="N43" i="1" s="1"/>
  <c r="M44" i="1"/>
  <c r="N44" i="1" s="1"/>
  <c r="O44" i="1" s="1"/>
  <c r="M45" i="1"/>
  <c r="N45" i="1" s="1"/>
  <c r="O45" i="1" s="1"/>
  <c r="M46" i="1"/>
  <c r="N46" i="1" s="1"/>
  <c r="O46" i="1" s="1"/>
  <c r="M47" i="1"/>
  <c r="N47" i="1" s="1"/>
  <c r="O47" i="1" s="1"/>
  <c r="M48" i="1"/>
  <c r="N48" i="1" s="1"/>
  <c r="O48" i="1" s="1"/>
  <c r="M49" i="1"/>
  <c r="N49" i="1" s="1"/>
  <c r="O49" i="1" s="1"/>
  <c r="M50" i="1"/>
  <c r="N50" i="1" s="1"/>
  <c r="O50" i="1" s="1"/>
  <c r="M51" i="1"/>
  <c r="N51" i="1" s="1"/>
  <c r="O51" i="1" s="1"/>
  <c r="M52" i="1"/>
  <c r="N52" i="1" s="1"/>
  <c r="O52" i="1" s="1"/>
  <c r="M53" i="1"/>
  <c r="M54" i="1"/>
  <c r="N54" i="1" s="1"/>
  <c r="O54" i="1" s="1"/>
  <c r="M55" i="1"/>
  <c r="M56" i="1"/>
  <c r="N56" i="1" s="1"/>
  <c r="O56" i="1" s="1"/>
  <c r="M57" i="1"/>
  <c r="M58" i="1"/>
  <c r="N58" i="1" s="1"/>
  <c r="O58" i="1" s="1"/>
  <c r="M59" i="1"/>
  <c r="N59" i="1" s="1"/>
  <c r="M60" i="1"/>
  <c r="N60" i="1" s="1"/>
  <c r="O60" i="1" s="1"/>
  <c r="M61" i="1"/>
  <c r="N61" i="1" s="1"/>
  <c r="O61" i="1" s="1"/>
  <c r="M62" i="1"/>
  <c r="N62" i="1" s="1"/>
  <c r="O62" i="1" s="1"/>
  <c r="M63" i="1"/>
  <c r="N63" i="1" s="1"/>
  <c r="O63" i="1" s="1"/>
  <c r="M64" i="1"/>
  <c r="N64" i="1" s="1"/>
  <c r="O64" i="1" s="1"/>
  <c r="M65" i="1"/>
  <c r="N65" i="1" s="1"/>
  <c r="O65" i="1" s="1"/>
  <c r="M66" i="1"/>
  <c r="N66" i="1" s="1"/>
  <c r="O66" i="1" s="1"/>
  <c r="M67" i="1"/>
  <c r="N67" i="1" s="1"/>
  <c r="O67" i="1" s="1"/>
  <c r="M68" i="1"/>
  <c r="N68" i="1" s="1"/>
  <c r="O68" i="1" s="1"/>
  <c r="M69" i="1"/>
  <c r="N69" i="1" s="1"/>
  <c r="O69" i="1" s="1"/>
  <c r="M70" i="1"/>
  <c r="N70" i="1" s="1"/>
  <c r="O70" i="1" s="1"/>
  <c r="M71" i="1"/>
  <c r="N71" i="1" s="1"/>
  <c r="O71" i="1" s="1"/>
  <c r="M72" i="1"/>
  <c r="N72" i="1" s="1"/>
  <c r="O72" i="1" s="1"/>
  <c r="M73" i="1"/>
  <c r="N73" i="1" s="1"/>
  <c r="O73" i="1" s="1"/>
  <c r="M74" i="1"/>
  <c r="N74" i="1" s="1"/>
  <c r="O74" i="1" s="1"/>
  <c r="M75" i="1"/>
  <c r="N75" i="1" s="1"/>
  <c r="O75" i="1" s="1"/>
  <c r="M76" i="1"/>
  <c r="N76" i="1" s="1"/>
  <c r="O76" i="1" s="1"/>
  <c r="M77" i="1"/>
  <c r="N77" i="1" s="1"/>
  <c r="O77" i="1" s="1"/>
  <c r="M78" i="1"/>
  <c r="N78" i="1" s="1"/>
  <c r="O78" i="1" s="1"/>
  <c r="M79" i="1"/>
  <c r="N79" i="1" s="1"/>
  <c r="O79" i="1" s="1"/>
  <c r="M80" i="1"/>
  <c r="N80" i="1" s="1"/>
  <c r="O80" i="1" s="1"/>
  <c r="M81" i="1"/>
  <c r="N81" i="1" s="1"/>
  <c r="O81" i="1" s="1"/>
  <c r="M82" i="1"/>
  <c r="N82" i="1" s="1"/>
  <c r="O82" i="1" s="1"/>
  <c r="M83" i="1"/>
  <c r="N83" i="1" s="1"/>
  <c r="O83" i="1" s="1"/>
  <c r="M84" i="1"/>
  <c r="N84" i="1" s="1"/>
  <c r="O84" i="1" s="1"/>
  <c r="M85" i="1"/>
  <c r="N85" i="1" s="1"/>
  <c r="O85" i="1" s="1"/>
  <c r="M86" i="1"/>
  <c r="N86" i="1" s="1"/>
  <c r="O86" i="1" s="1"/>
  <c r="M87" i="1"/>
  <c r="M88" i="1"/>
  <c r="N88" i="1" s="1"/>
  <c r="O88" i="1" s="1"/>
  <c r="M89" i="1"/>
  <c r="N89" i="1" s="1"/>
  <c r="O89" i="1" s="1"/>
  <c r="M90" i="1"/>
  <c r="N90" i="1" s="1"/>
  <c r="O90" i="1" s="1"/>
  <c r="M91" i="1"/>
  <c r="N91" i="1" s="1"/>
  <c r="O91" i="1" s="1"/>
  <c r="M92" i="1"/>
  <c r="N92" i="1" s="1"/>
  <c r="O92" i="1" s="1"/>
  <c r="M93" i="1"/>
  <c r="N93" i="1" s="1"/>
  <c r="O93" i="1" s="1"/>
  <c r="M94" i="1"/>
  <c r="N94" i="1" s="1"/>
  <c r="O94" i="1" s="1"/>
  <c r="M95" i="1"/>
  <c r="N95" i="1" s="1"/>
  <c r="O95" i="1" s="1"/>
  <c r="M96" i="1"/>
  <c r="N96" i="1" s="1"/>
  <c r="O96" i="1" s="1"/>
  <c r="M9" i="1"/>
  <c r="N9" i="1" s="1"/>
  <c r="O9" i="1" s="1"/>
  <c r="E10" i="1"/>
  <c r="E11" i="1" s="1"/>
  <c r="E12" i="1" s="1"/>
  <c r="E13" i="1" s="1"/>
  <c r="E14" i="1" s="1"/>
  <c r="G9" i="1"/>
  <c r="G9" i="5" s="1"/>
  <c r="G15" i="1"/>
  <c r="M9" i="5"/>
  <c r="N9" i="5" s="1"/>
  <c r="O9" i="5" s="1"/>
  <c r="G15" i="6"/>
  <c r="G15" i="5"/>
  <c r="M10" i="5"/>
  <c r="N10" i="5" s="1"/>
  <c r="O10" i="5" s="1"/>
  <c r="M10" i="6"/>
  <c r="N10" i="6" s="1"/>
  <c r="O10" i="6" s="1"/>
  <c r="M11" i="5"/>
  <c r="N11" i="5" s="1"/>
  <c r="O11" i="5" s="1"/>
  <c r="M11" i="6"/>
  <c r="N11" i="6" s="1"/>
  <c r="O11" i="6" s="1"/>
  <c r="M12" i="5"/>
  <c r="N12" i="5" s="1"/>
  <c r="O12" i="5" s="1"/>
  <c r="M12" i="6"/>
  <c r="N12" i="6" s="1"/>
  <c r="O12" i="6" s="1"/>
  <c r="M13" i="5"/>
  <c r="N13" i="5" s="1"/>
  <c r="O13" i="5" s="1"/>
  <c r="M13" i="6"/>
  <c r="N13" i="6" s="1"/>
  <c r="O13" i="6" s="1"/>
  <c r="M14" i="5"/>
  <c r="N14" i="5" s="1"/>
  <c r="O14" i="5" s="1"/>
  <c r="M14" i="6"/>
  <c r="N14" i="6" s="1"/>
  <c r="O14" i="6" s="1"/>
  <c r="M15" i="5"/>
  <c r="N15" i="5" s="1"/>
  <c r="O15" i="5" s="1"/>
  <c r="M15" i="6"/>
  <c r="N15" i="6" s="1"/>
  <c r="O15" i="6" s="1"/>
  <c r="M16" i="5"/>
  <c r="N16" i="5" s="1"/>
  <c r="O16" i="5" s="1"/>
  <c r="M16" i="6"/>
  <c r="N16" i="6" s="1"/>
  <c r="O16" i="6" s="1"/>
  <c r="M17" i="5"/>
  <c r="N17" i="5" s="1"/>
  <c r="O17" i="5" s="1"/>
  <c r="M17" i="6"/>
  <c r="N17" i="6" s="1"/>
  <c r="O17" i="6" s="1"/>
  <c r="M18" i="5"/>
  <c r="N18" i="5" s="1"/>
  <c r="O18" i="5" s="1"/>
  <c r="M18" i="6"/>
  <c r="N18" i="6" s="1"/>
  <c r="O18" i="6" s="1"/>
  <c r="M19" i="5"/>
  <c r="N19" i="5" s="1"/>
  <c r="O19" i="5" s="1"/>
  <c r="M19" i="6"/>
  <c r="N19" i="6" s="1"/>
  <c r="O19" i="6" s="1"/>
  <c r="M20" i="5"/>
  <c r="N20" i="5" s="1"/>
  <c r="O20" i="5" s="1"/>
  <c r="M20" i="6"/>
  <c r="N20" i="6" s="1"/>
  <c r="O20" i="6" s="1"/>
  <c r="M21" i="5"/>
  <c r="N21" i="5" s="1"/>
  <c r="O21" i="5" s="1"/>
  <c r="M21" i="6"/>
  <c r="N21" i="6" s="1"/>
  <c r="O21" i="6" s="1"/>
  <c r="M22" i="5"/>
  <c r="N22" i="5" s="1"/>
  <c r="O22" i="5" s="1"/>
  <c r="M22" i="6"/>
  <c r="N22" i="6" s="1"/>
  <c r="O22" i="6" s="1"/>
  <c r="M23" i="5"/>
  <c r="N23" i="5" s="1"/>
  <c r="O23" i="5" s="1"/>
  <c r="M23" i="6"/>
  <c r="N23" i="6" s="1"/>
  <c r="O23" i="6" s="1"/>
  <c r="M24" i="5"/>
  <c r="N24" i="5" s="1"/>
  <c r="O24" i="5" s="1"/>
  <c r="M24" i="6"/>
  <c r="N24" i="6" s="1"/>
  <c r="O24" i="6" s="1"/>
  <c r="M25" i="5"/>
  <c r="N25" i="5" s="1"/>
  <c r="O25" i="5" s="1"/>
  <c r="M25" i="6"/>
  <c r="N25" i="6" s="1"/>
  <c r="O25" i="6" s="1"/>
  <c r="M26" i="5"/>
  <c r="N26" i="5" s="1"/>
  <c r="O26" i="5" s="1"/>
  <c r="M26" i="6"/>
  <c r="N26" i="6" s="1"/>
  <c r="O26" i="6" s="1"/>
  <c r="M27" i="5"/>
  <c r="N27" i="5" s="1"/>
  <c r="O27" i="5" s="1"/>
  <c r="M27" i="6"/>
  <c r="N27" i="6" s="1"/>
  <c r="O27" i="6" s="1"/>
  <c r="M28" i="5"/>
  <c r="N28" i="5" s="1"/>
  <c r="O28" i="5" s="1"/>
  <c r="M28" i="6"/>
  <c r="N28" i="6" s="1"/>
  <c r="O28" i="6" s="1"/>
  <c r="M29" i="5"/>
  <c r="N29" i="5" s="1"/>
  <c r="O29" i="5" s="1"/>
  <c r="M29" i="6"/>
  <c r="N29" i="6" s="1"/>
  <c r="O29" i="6" s="1"/>
  <c r="M30" i="5"/>
  <c r="N30" i="5" s="1"/>
  <c r="O30" i="5" s="1"/>
  <c r="M30" i="6"/>
  <c r="N30" i="6" s="1"/>
  <c r="O30" i="6" s="1"/>
  <c r="M31" i="5"/>
  <c r="N31" i="5" s="1"/>
  <c r="O31" i="5" s="1"/>
  <c r="M31" i="6"/>
  <c r="N31" i="6" s="1"/>
  <c r="O31" i="6" s="1"/>
  <c r="M32" i="5"/>
  <c r="N32" i="5" s="1"/>
  <c r="O32" i="5" s="1"/>
  <c r="M32" i="6"/>
  <c r="N32" i="6" s="1"/>
  <c r="O32" i="6" s="1"/>
  <c r="M33" i="5"/>
  <c r="N33" i="5" s="1"/>
  <c r="O33" i="5" s="1"/>
  <c r="M33" i="6"/>
  <c r="N33" i="6" s="1"/>
  <c r="O33" i="6" s="1"/>
  <c r="M34" i="5"/>
  <c r="N34" i="5" s="1"/>
  <c r="O34" i="5" s="1"/>
  <c r="M34" i="6"/>
  <c r="N34" i="6" s="1"/>
  <c r="O34" i="6" s="1"/>
  <c r="M35" i="5"/>
  <c r="N35" i="5" s="1"/>
  <c r="O35" i="5" s="1"/>
  <c r="M35" i="6"/>
  <c r="N35" i="6" s="1"/>
  <c r="O35" i="6" s="1"/>
  <c r="M36" i="5"/>
  <c r="N36" i="5" s="1"/>
  <c r="O36" i="5" s="1"/>
  <c r="M36" i="6"/>
  <c r="N36" i="6" s="1"/>
  <c r="O36" i="6" s="1"/>
  <c r="M37" i="5"/>
  <c r="N37" i="5" s="1"/>
  <c r="O37" i="5" s="1"/>
  <c r="M37" i="6"/>
  <c r="N37" i="6" s="1"/>
  <c r="O37" i="6" s="1"/>
  <c r="M38" i="5"/>
  <c r="N38" i="5" s="1"/>
  <c r="O38" i="5" s="1"/>
  <c r="M38" i="6"/>
  <c r="N38" i="6" s="1"/>
  <c r="O38" i="6" s="1"/>
  <c r="M39" i="5"/>
  <c r="N39" i="5" s="1"/>
  <c r="O39" i="5" s="1"/>
  <c r="M39" i="6"/>
  <c r="N39" i="6" s="1"/>
  <c r="O39" i="6" s="1"/>
  <c r="M40" i="5"/>
  <c r="N40" i="5" s="1"/>
  <c r="O40" i="5" s="1"/>
  <c r="M40" i="6"/>
  <c r="N40" i="6" s="1"/>
  <c r="O40" i="6" s="1"/>
  <c r="M41" i="5"/>
  <c r="N41" i="5" s="1"/>
  <c r="O41" i="5" s="1"/>
  <c r="M41" i="6"/>
  <c r="N41" i="6" s="1"/>
  <c r="O41" i="6" s="1"/>
  <c r="M42" i="5"/>
  <c r="N42" i="5" s="1"/>
  <c r="O42" i="5" s="1"/>
  <c r="M42" i="6"/>
  <c r="N42" i="6" s="1"/>
  <c r="O42" i="6" s="1"/>
  <c r="M43" i="5"/>
  <c r="N43" i="5" s="1"/>
  <c r="O43" i="5" s="1"/>
  <c r="M43" i="6"/>
  <c r="N43" i="6" s="1"/>
  <c r="O43" i="6" s="1"/>
  <c r="M44" i="5"/>
  <c r="M44" i="6"/>
  <c r="M45" i="5"/>
  <c r="N45" i="5" s="1"/>
  <c r="O45" i="5" s="1"/>
  <c r="M45" i="6"/>
  <c r="N45" i="6" s="1"/>
  <c r="O45" i="6" s="1"/>
  <c r="M46" i="5"/>
  <c r="N46" i="5" s="1"/>
  <c r="O46" i="5" s="1"/>
  <c r="M46" i="6"/>
  <c r="N46" i="6" s="1"/>
  <c r="O46" i="6" s="1"/>
  <c r="M47" i="5"/>
  <c r="N47" i="5" s="1"/>
  <c r="O47" i="5" s="1"/>
  <c r="M47" i="6"/>
  <c r="N47" i="6" s="1"/>
  <c r="O47" i="6" s="1"/>
  <c r="M48" i="5"/>
  <c r="N48" i="5" s="1"/>
  <c r="O48" i="5" s="1"/>
  <c r="M48" i="6"/>
  <c r="N48" i="6" s="1"/>
  <c r="O48" i="6" s="1"/>
  <c r="M49" i="5"/>
  <c r="N49" i="5" s="1"/>
  <c r="O49" i="5" s="1"/>
  <c r="M49" i="6"/>
  <c r="N49" i="6" s="1"/>
  <c r="O49" i="6" s="1"/>
  <c r="M50" i="5"/>
  <c r="N50" i="5" s="1"/>
  <c r="O50" i="5" s="1"/>
  <c r="M50" i="6"/>
  <c r="N50" i="6" s="1"/>
  <c r="O50" i="6" s="1"/>
  <c r="M51" i="5"/>
  <c r="N51" i="5" s="1"/>
  <c r="O51" i="5" s="1"/>
  <c r="M51" i="6"/>
  <c r="N51" i="6" s="1"/>
  <c r="O51" i="6" s="1"/>
  <c r="M52" i="5"/>
  <c r="N52" i="5" s="1"/>
  <c r="O52" i="5" s="1"/>
  <c r="M52" i="6"/>
  <c r="N52" i="6" s="1"/>
  <c r="O52" i="6" s="1"/>
  <c r="M53" i="5"/>
  <c r="N53" i="5" s="1"/>
  <c r="O53" i="5" s="1"/>
  <c r="M53" i="6"/>
  <c r="N53" i="6" s="1"/>
  <c r="O53" i="6" s="1"/>
  <c r="M54" i="5"/>
  <c r="M54" i="6"/>
  <c r="N54" i="6" s="1"/>
  <c r="O54" i="6" s="1"/>
  <c r="M55" i="5"/>
  <c r="M55" i="6"/>
  <c r="N55" i="6" s="1"/>
  <c r="O55" i="6" s="1"/>
  <c r="M56" i="5"/>
  <c r="N56" i="5" s="1"/>
  <c r="O56" i="5" s="1"/>
  <c r="M56" i="6"/>
  <c r="N56" i="6" s="1"/>
  <c r="O56" i="6" s="1"/>
  <c r="M57" i="5"/>
  <c r="N57" i="5" s="1"/>
  <c r="O57" i="5" s="1"/>
  <c r="M57" i="6"/>
  <c r="N57" i="6" s="1"/>
  <c r="O57" i="6" s="1"/>
  <c r="M58" i="5"/>
  <c r="N58" i="5" s="1"/>
  <c r="O58" i="5" s="1"/>
  <c r="M58" i="6"/>
  <c r="N58" i="6" s="1"/>
  <c r="O58" i="6" s="1"/>
  <c r="M59" i="5"/>
  <c r="N59" i="5" s="1"/>
  <c r="O59" i="5" s="1"/>
  <c r="M59" i="6"/>
  <c r="N59" i="6" s="1"/>
  <c r="O59" i="6" s="1"/>
  <c r="M60" i="5"/>
  <c r="N60" i="5" s="1"/>
  <c r="O60" i="5" s="1"/>
  <c r="M60" i="6"/>
  <c r="M61" i="5"/>
  <c r="N61" i="5" s="1"/>
  <c r="O61" i="5" s="1"/>
  <c r="M61" i="6"/>
  <c r="N61" i="6" s="1"/>
  <c r="O61" i="6" s="1"/>
  <c r="M62" i="5"/>
  <c r="N62" i="5" s="1"/>
  <c r="O62" i="5" s="1"/>
  <c r="M62" i="6"/>
  <c r="N62" i="6" s="1"/>
  <c r="O62" i="6" s="1"/>
  <c r="M63" i="5"/>
  <c r="N63" i="5" s="1"/>
  <c r="O63" i="5" s="1"/>
  <c r="M63" i="6"/>
  <c r="N63" i="6" s="1"/>
  <c r="O63" i="6" s="1"/>
  <c r="M64" i="5"/>
  <c r="N64" i="5" s="1"/>
  <c r="O64" i="5" s="1"/>
  <c r="M64" i="6"/>
  <c r="N64" i="6" s="1"/>
  <c r="O64" i="6" s="1"/>
  <c r="M65" i="5"/>
  <c r="N65" i="5" s="1"/>
  <c r="O65" i="5" s="1"/>
  <c r="M65" i="6"/>
  <c r="N65" i="6" s="1"/>
  <c r="O65" i="6" s="1"/>
  <c r="M66" i="5"/>
  <c r="N66" i="5" s="1"/>
  <c r="O66" i="5" s="1"/>
  <c r="M66" i="6"/>
  <c r="N66" i="6" s="1"/>
  <c r="O66" i="6" s="1"/>
  <c r="M67" i="5"/>
  <c r="N67" i="5" s="1"/>
  <c r="O67" i="5" s="1"/>
  <c r="M67" i="6"/>
  <c r="N67" i="6" s="1"/>
  <c r="O67" i="6" s="1"/>
  <c r="M68" i="5"/>
  <c r="N68" i="5" s="1"/>
  <c r="O68" i="5" s="1"/>
  <c r="M68" i="6"/>
  <c r="N68" i="6" s="1"/>
  <c r="O68" i="6" s="1"/>
  <c r="M69" i="5"/>
  <c r="N69" i="5" s="1"/>
  <c r="O69" i="5" s="1"/>
  <c r="M69" i="6"/>
  <c r="N69" i="6" s="1"/>
  <c r="O69" i="6" s="1"/>
  <c r="M70" i="5"/>
  <c r="M70" i="6"/>
  <c r="N70" i="6" s="1"/>
  <c r="O70" i="6" s="1"/>
  <c r="M71" i="5"/>
  <c r="N71" i="5" s="1"/>
  <c r="O71" i="5" s="1"/>
  <c r="M71" i="6"/>
  <c r="N71" i="6" s="1"/>
  <c r="O71" i="6" s="1"/>
  <c r="M72" i="5"/>
  <c r="N72" i="5" s="1"/>
  <c r="O72" i="5" s="1"/>
  <c r="M72" i="6"/>
  <c r="N72" i="6" s="1"/>
  <c r="O72" i="6" s="1"/>
  <c r="M73" i="5"/>
  <c r="N73" i="5" s="1"/>
  <c r="O73" i="5" s="1"/>
  <c r="M73" i="6"/>
  <c r="N73" i="6" s="1"/>
  <c r="O73" i="6" s="1"/>
  <c r="M74" i="5"/>
  <c r="N74" i="5" s="1"/>
  <c r="O74" i="5" s="1"/>
  <c r="M74" i="6"/>
  <c r="N74" i="6" s="1"/>
  <c r="O74" i="6" s="1"/>
  <c r="M75" i="5"/>
  <c r="N75" i="5" s="1"/>
  <c r="O75" i="5" s="1"/>
  <c r="M75" i="6"/>
  <c r="N75" i="6" s="1"/>
  <c r="O75" i="6" s="1"/>
  <c r="M76" i="5"/>
  <c r="N76" i="5" s="1"/>
  <c r="O76" i="5" s="1"/>
  <c r="M76" i="6"/>
  <c r="N76" i="6" s="1"/>
  <c r="O76" i="6" s="1"/>
  <c r="M77" i="5"/>
  <c r="N77" i="5" s="1"/>
  <c r="O77" i="5" s="1"/>
  <c r="M77" i="6"/>
  <c r="N77" i="6" s="1"/>
  <c r="O77" i="6" s="1"/>
  <c r="M78" i="5"/>
  <c r="N78" i="5" s="1"/>
  <c r="O78" i="5" s="1"/>
  <c r="M78" i="6"/>
  <c r="N78" i="6" s="1"/>
  <c r="O78" i="6" s="1"/>
  <c r="M79" i="5"/>
  <c r="N79" i="5" s="1"/>
  <c r="O79" i="5" s="1"/>
  <c r="M79" i="6"/>
  <c r="N79" i="6" s="1"/>
  <c r="O79" i="6" s="1"/>
  <c r="M80" i="5"/>
  <c r="N80" i="5" s="1"/>
  <c r="O80" i="5" s="1"/>
  <c r="M80" i="6"/>
  <c r="N80" i="6" s="1"/>
  <c r="O80" i="6" s="1"/>
  <c r="M81" i="5"/>
  <c r="N81" i="5" s="1"/>
  <c r="O81" i="5" s="1"/>
  <c r="M81" i="6"/>
  <c r="N81" i="6" s="1"/>
  <c r="O81" i="6" s="1"/>
  <c r="M82" i="5"/>
  <c r="N82" i="5" s="1"/>
  <c r="O82" i="5" s="1"/>
  <c r="M82" i="6"/>
  <c r="N82" i="6" s="1"/>
  <c r="O82" i="6" s="1"/>
  <c r="M83" i="5"/>
  <c r="N83" i="5" s="1"/>
  <c r="O83" i="5" s="1"/>
  <c r="M83" i="6"/>
  <c r="N83" i="6" s="1"/>
  <c r="O83" i="6" s="1"/>
  <c r="M84" i="5"/>
  <c r="N84" i="5" s="1"/>
  <c r="O84" i="5" s="1"/>
  <c r="M84" i="6"/>
  <c r="N84" i="6" s="1"/>
  <c r="O84" i="6" s="1"/>
  <c r="M85" i="5"/>
  <c r="N85" i="5" s="1"/>
  <c r="O85" i="5" s="1"/>
  <c r="M85" i="6"/>
  <c r="N85" i="6" s="1"/>
  <c r="O85" i="6" s="1"/>
  <c r="M86" i="5"/>
  <c r="N86" i="5" s="1"/>
  <c r="O86" i="5" s="1"/>
  <c r="M86" i="6"/>
  <c r="N86" i="6" s="1"/>
  <c r="O86" i="6" s="1"/>
  <c r="M87" i="5"/>
  <c r="N87" i="5" s="1"/>
  <c r="O87" i="5" s="1"/>
  <c r="M87" i="6"/>
  <c r="N87" i="6" s="1"/>
  <c r="O87" i="6" s="1"/>
  <c r="M88" i="5"/>
  <c r="N88" i="5" s="1"/>
  <c r="O88" i="5" s="1"/>
  <c r="M88" i="6"/>
  <c r="N88" i="6" s="1"/>
  <c r="O88" i="6" s="1"/>
  <c r="M89" i="5"/>
  <c r="N89" i="5" s="1"/>
  <c r="O89" i="5" s="1"/>
  <c r="M89" i="6"/>
  <c r="N89" i="6" s="1"/>
  <c r="O89" i="6" s="1"/>
  <c r="M90" i="5"/>
  <c r="N90" i="5" s="1"/>
  <c r="O90" i="5" s="1"/>
  <c r="M90" i="6"/>
  <c r="N90" i="6" s="1"/>
  <c r="O90" i="6" s="1"/>
  <c r="M91" i="5"/>
  <c r="N91" i="5" s="1"/>
  <c r="O91" i="5" s="1"/>
  <c r="M91" i="6"/>
  <c r="N91" i="6" s="1"/>
  <c r="O91" i="6" s="1"/>
  <c r="M92" i="5"/>
  <c r="N92" i="5" s="1"/>
  <c r="O92" i="5" s="1"/>
  <c r="M92" i="6"/>
  <c r="N92" i="6" s="1"/>
  <c r="O92" i="6" s="1"/>
  <c r="M93" i="5"/>
  <c r="N93" i="5" s="1"/>
  <c r="O93" i="5" s="1"/>
  <c r="M93" i="6"/>
  <c r="N93" i="6" s="1"/>
  <c r="O93" i="6" s="1"/>
  <c r="M94" i="5"/>
  <c r="N94" i="5" s="1"/>
  <c r="O94" i="5" s="1"/>
  <c r="M94" i="6"/>
  <c r="N94" i="6" s="1"/>
  <c r="O94" i="6" s="1"/>
  <c r="M95" i="5"/>
  <c r="N95" i="5" s="1"/>
  <c r="O95" i="5" s="1"/>
  <c r="M95" i="6"/>
  <c r="N95" i="6" s="1"/>
  <c r="O95" i="6" s="1"/>
  <c r="M96" i="5"/>
  <c r="N96" i="5" s="1"/>
  <c r="O96" i="5" s="1"/>
  <c r="M96" i="6"/>
  <c r="N96" i="6" s="1"/>
  <c r="O96" i="6" s="1"/>
  <c r="M9" i="6"/>
  <c r="N9" i="6" s="1"/>
  <c r="O9" i="6" s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D52" i="3" l="1"/>
  <c r="O59" i="1"/>
  <c r="D36" i="3"/>
  <c r="O43" i="1"/>
  <c r="G9" i="6"/>
  <c r="F66" i="3"/>
  <c r="D76" i="3"/>
  <c r="E41" i="3"/>
  <c r="D44" i="3"/>
  <c r="D60" i="3"/>
  <c r="D28" i="3"/>
  <c r="D56" i="3"/>
  <c r="D40" i="3"/>
  <c r="D84" i="3"/>
  <c r="D68" i="3"/>
  <c r="D64" i="3"/>
  <c r="D48" i="3"/>
  <c r="D32" i="3"/>
  <c r="D88" i="3"/>
  <c r="D72" i="3"/>
  <c r="D24" i="3"/>
  <c r="D80" i="3"/>
  <c r="D87" i="3"/>
  <c r="E47" i="3"/>
  <c r="E74" i="3"/>
  <c r="F46" i="3"/>
  <c r="F4" i="3"/>
  <c r="E83" i="3"/>
  <c r="E77" i="3"/>
  <c r="E66" i="3"/>
  <c r="E25" i="3"/>
  <c r="E4" i="3"/>
  <c r="E45" i="3"/>
  <c r="E26" i="3"/>
  <c r="D62" i="3"/>
  <c r="D70" i="3"/>
  <c r="D58" i="3"/>
  <c r="D22" i="3"/>
  <c r="D2" i="3"/>
  <c r="D78" i="3"/>
  <c r="D66" i="3"/>
  <c r="D54" i="3"/>
  <c r="F30" i="3"/>
  <c r="F58" i="3"/>
  <c r="F23" i="3"/>
  <c r="F21" i="3"/>
  <c r="F88" i="3"/>
  <c r="F72" i="3"/>
  <c r="F63" i="3"/>
  <c r="F22" i="3"/>
  <c r="E2" i="3"/>
  <c r="D74" i="3"/>
  <c r="F85" i="3"/>
  <c r="E82" i="3"/>
  <c r="E81" i="3"/>
  <c r="F54" i="3"/>
  <c r="F43" i="3"/>
  <c r="E29" i="3"/>
  <c r="F14" i="3"/>
  <c r="E89" i="3"/>
  <c r="F76" i="3"/>
  <c r="F62" i="3"/>
  <c r="E50" i="3"/>
  <c r="E48" i="3"/>
  <c r="E40" i="3"/>
  <c r="E32" i="3"/>
  <c r="E30" i="3"/>
  <c r="E27" i="3"/>
  <c r="E24" i="3"/>
  <c r="F18" i="3"/>
  <c r="D77" i="3"/>
  <c r="E68" i="3"/>
  <c r="E52" i="3"/>
  <c r="F49" i="3"/>
  <c r="E8" i="3"/>
  <c r="F82" i="3"/>
  <c r="F69" i="3"/>
  <c r="F65" i="3"/>
  <c r="F53" i="3"/>
  <c r="G10" i="1"/>
  <c r="G10" i="6" s="1"/>
  <c r="E73" i="3"/>
  <c r="E62" i="3"/>
  <c r="F25" i="3"/>
  <c r="E17" i="3"/>
  <c r="D57" i="3"/>
  <c r="D49" i="3"/>
  <c r="D33" i="3"/>
  <c r="D29" i="3"/>
  <c r="D21" i="3"/>
  <c r="D13" i="3"/>
  <c r="D5" i="3"/>
  <c r="F79" i="3"/>
  <c r="E78" i="3"/>
  <c r="F74" i="3"/>
  <c r="F70" i="3"/>
  <c r="D65" i="3"/>
  <c r="E53" i="3"/>
  <c r="E46" i="3"/>
  <c r="F42" i="3"/>
  <c r="E39" i="3"/>
  <c r="E38" i="3"/>
  <c r="E35" i="3"/>
  <c r="F20" i="3"/>
  <c r="E15" i="3"/>
  <c r="E13" i="3"/>
  <c r="E11" i="3"/>
  <c r="F89" i="3"/>
  <c r="E60" i="3"/>
  <c r="E54" i="3"/>
  <c r="F50" i="3"/>
  <c r="F47" i="3"/>
  <c r="F12" i="3"/>
  <c r="F7" i="3"/>
  <c r="D89" i="3"/>
  <c r="D81" i="3"/>
  <c r="D73" i="3"/>
  <c r="D69" i="3"/>
  <c r="D61" i="3"/>
  <c r="D53" i="3"/>
  <c r="D45" i="3"/>
  <c r="D37" i="3"/>
  <c r="D17" i="3"/>
  <c r="D9" i="3"/>
  <c r="F78" i="3"/>
  <c r="F77" i="3"/>
  <c r="E69" i="3"/>
  <c r="F67" i="3"/>
  <c r="E57" i="3"/>
  <c r="D41" i="3"/>
  <c r="F38" i="3"/>
  <c r="E37" i="3"/>
  <c r="E33" i="3"/>
  <c r="F26" i="3"/>
  <c r="E23" i="3"/>
  <c r="E21" i="3"/>
  <c r="E9" i="3"/>
  <c r="E7" i="3"/>
  <c r="E3" i="3"/>
  <c r="F87" i="3"/>
  <c r="F86" i="3"/>
  <c r="E71" i="3"/>
  <c r="F59" i="3"/>
  <c r="E58" i="3"/>
  <c r="F55" i="3"/>
  <c r="E43" i="3"/>
  <c r="F41" i="3"/>
  <c r="F35" i="3"/>
  <c r="E34" i="3"/>
  <c r="F31" i="3"/>
  <c r="F27" i="3"/>
  <c r="E19" i="3"/>
  <c r="F13" i="3"/>
  <c r="F8" i="3"/>
  <c r="E86" i="3"/>
  <c r="F68" i="3"/>
  <c r="E63" i="3"/>
  <c r="F52" i="3"/>
  <c r="F2" i="3"/>
  <c r="F80" i="3"/>
  <c r="E75" i="3"/>
  <c r="F48" i="3"/>
  <c r="E87" i="3"/>
  <c r="F84" i="3"/>
  <c r="F83" i="3"/>
  <c r="E79" i="3"/>
  <c r="F64" i="3"/>
  <c r="E59" i="3"/>
  <c r="F56" i="3"/>
  <c r="F60" i="3"/>
  <c r="F36" i="3"/>
  <c r="F40" i="3"/>
  <c r="F32" i="3"/>
  <c r="F24" i="3"/>
  <c r="F44" i="3"/>
  <c r="F28" i="3"/>
  <c r="G60" i="3" l="1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H77" i="3"/>
  <c r="G62" i="3"/>
  <c r="I62" i="3" s="1"/>
  <c r="E31" i="3"/>
  <c r="E84" i="3"/>
  <c r="G84" i="3" s="1"/>
  <c r="I84" i="3" s="1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H87" i="3"/>
  <c r="G52" i="3"/>
  <c r="I52" i="3" s="1"/>
  <c r="F37" i="3"/>
  <c r="G37" i="3" s="1"/>
  <c r="I37" i="3" s="1"/>
  <c r="G48" i="3"/>
  <c r="I48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G7" i="3" s="1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H29" i="3" s="1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H75" i="3" s="1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D12" i="3"/>
  <c r="D20" i="3"/>
  <c r="H20" i="3" s="1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29" i="3"/>
  <c r="I29" i="3" s="1"/>
  <c r="G58" i="3"/>
  <c r="I58" i="3" s="1"/>
  <c r="H58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H60" i="3"/>
  <c r="G24" i="3"/>
  <c r="I24" i="3" s="1"/>
  <c r="G40" i="3"/>
  <c r="I40" i="3" s="1"/>
  <c r="G2" i="3"/>
  <c r="I2" i="3" s="1"/>
  <c r="G34" i="3" l="1"/>
  <c r="I34" i="3" s="1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G5" i="3"/>
  <c r="I5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G3" i="3"/>
  <c r="I3" i="3" s="1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G4" i="3"/>
  <c r="I4" i="3" s="1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<sst xmlns="http://schemas.openxmlformats.org/spreadsheetml/2006/main" count="1063" uniqueCount="121">
  <si>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</si>
  <si>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</si>
  <si>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</si>
  <si>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</si>
  <si>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</si>
  <si>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</si>
  <si>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</si>
  <si>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</si>
  <si>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</si>
  <si>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</si>
  <si>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</si>
  <si>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</si>
  <si>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</si>
  <si>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</si>
  <si>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</si>
  <si>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</si>
  <si>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</si>
  <si>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</si>
  <si>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</si>
  <si>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</si>
  <si>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</si>
  <si>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</si>
  <si>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</si>
  <si>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</si>
  <si>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</si>
  <si>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</si>
  <si>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</si>
  <si>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</si>
  <si>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</si>
  <si>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</si>
  <si>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</si>
  <si>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</si>
  <si>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</si>
  <si>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</si>
  <si>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</si>
  <si>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</si>
  <si>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</si>
  <si>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</si>
  <si>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</si>
  <si>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</si>
  <si>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</si>
  <si>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</si>
  <si>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</si>
  <si>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</si>
  <si>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</si>
  <si>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</si>
  <si>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</si>
  <si>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</si>
  <si>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</si>
  <si>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</si>
  <si>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</si>
  <si>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</si>
  <si>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</si>
  <si>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</si>
  <si>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</si>
  <si>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</si>
  <si>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</si>
  <si>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</si>
  <si>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</si>
  <si>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</si>
  <si>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</si>
  <si>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</si>
  <si>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</si>
  <si>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</si>
  <si>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</si>
  <si>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</si>
  <si>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</si>
  <si>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</si>
  <si>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</si>
  <si>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</si>
  <si>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</si>
  <si>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</si>
  <si>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</si>
  <si>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</si>
  <si>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</si>
  <si>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</si>
  <si>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</si>
  <si>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</si>
  <si>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</si>
  <si>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</si>
  <si>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</si>
  <si>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</si>
  <si>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</si>
  <si>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</si>
  <si>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</si>
  <si>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</si>
  <si>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</si>
  <si>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</si>
  <si>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</si>
  <si>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</si>
  <si>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</si>
  <si>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</si>
  <si>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</si>
  <si>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</si>
  <si>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</si>
  <si>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</si>
  <si>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</si>
  <si>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</si>
  <si>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</si>
  <si>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</si>
  <si>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</si>
  <si>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</si>
  <si>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</si>
  <si>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</si>
  <si>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</si>
  <si>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</si>
  <si>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</si>
  <si>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</si>
  <si>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</si>
  <si>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</si>
  <si>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</si>
  <si>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</si>
  <si>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</si>
  <si>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</si>
  <si>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</si>
  <si>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</si>
  <si>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</si>
  <si>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</si>
  <si>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</si>
  <si>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</si>
  <si>
    <t>QUANT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</si>
</sst>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64954</c:v>
                </c:pt>
                <c:pt idx="1">
                  <c:v>37982</c:v>
                </c:pt>
                <c:pt idx="2">
                  <c:v>22349</c:v>
                </c:pt>
                <c:pt idx="3">
                  <c:v>8349</c:v>
                </c:pt>
                <c:pt idx="4">
                  <c:v>4943</c:v>
                </c:pt>
                <c:pt idx="5">
                  <c:v>3778</c:v>
                </c:pt>
                <c:pt idx="6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6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64954</c:v>
                </c:pt>
                <c:pt idx="1">
                  <c:v>37982</c:v>
                </c:pt>
                <c:pt idx="2">
                  <c:v>22349</c:v>
                </c:pt>
                <c:pt idx="3">
                  <c:v>8349</c:v>
                </c:pt>
                <c:pt idx="4">
                  <c:v>4943</c:v>
                </c:pt>
                <c:pt idx="5">
                  <c:v>3778</c:v>
                </c:pt>
                <c:pt idx="6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64972</c:v>
                </c:pt>
                <c:pt idx="1">
                  <c:v>38929</c:v>
                </c:pt>
                <c:pt idx="2">
                  <c:v>22509</c:v>
                </c:pt>
                <c:pt idx="3">
                  <c:v>8458</c:v>
                </c:pt>
                <c:pt idx="4">
                  <c:v>4878</c:v>
                </c:pt>
                <c:pt idx="5">
                  <c:v>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64972</c:v>
                </c:pt>
                <c:pt idx="1">
                  <c:v>38929</c:v>
                </c:pt>
                <c:pt idx="2">
                  <c:v>22509</c:v>
                </c:pt>
                <c:pt idx="3">
                  <c:v>8458</c:v>
                </c:pt>
                <c:pt idx="4">
                  <c:v>4878</c:v>
                </c:pt>
                <c:pt idx="5">
                  <c:v>3724</c:v>
                </c:pt>
                <c:pt idx="6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64972</c:v>
                </c:pt>
                <c:pt idx="1">
                  <c:v>38929</c:v>
                </c:pt>
                <c:pt idx="2">
                  <c:v>22509</c:v>
                </c:pt>
                <c:pt idx="3">
                  <c:v>8458</c:v>
                </c:pt>
                <c:pt idx="4">
                  <c:v>4878</c:v>
                </c:pt>
                <c:pt idx="5">
                  <c:v>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64972</c:v>
                </c:pt>
                <c:pt idx="1">
                  <c:v>38929</c:v>
                </c:pt>
                <c:pt idx="2">
                  <c:v>22509</c:v>
                </c:pt>
                <c:pt idx="3">
                  <c:v>8458</c:v>
                </c:pt>
                <c:pt idx="4">
                  <c:v>4878</c:v>
                </c:pt>
                <c:pt idx="5">
                  <c:v>3724</c:v>
                </c:pt>
                <c:pt idx="6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F5" sqref="F5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64954</v>
      </c>
      <c r="D2">
        <v>3378</v>
      </c>
      <c r="E2">
        <v>4861</v>
      </c>
      <c r="F2">
        <v>4149</v>
      </c>
      <c r="G2">
        <v>30334</v>
      </c>
      <c r="H2">
        <v>35872</v>
      </c>
      <c r="I2">
        <v>3446</v>
      </c>
      <c r="J2">
        <v>4261</v>
      </c>
      <c r="K2">
        <v>3666</v>
      </c>
      <c r="L2">
        <v>3498</v>
      </c>
      <c r="M2">
        <v>6305</v>
      </c>
      <c r="N2">
        <v>3864</v>
      </c>
      <c r="O2">
        <v>37982</v>
      </c>
      <c r="P2">
        <v>3425</v>
      </c>
      <c r="Q2">
        <v>5851</v>
      </c>
      <c r="R2">
        <v>3855</v>
      </c>
      <c r="S2">
        <v>13662</v>
      </c>
      <c r="T2">
        <v>25063</v>
      </c>
      <c r="U2">
        <v>3713</v>
      </c>
      <c r="V2">
        <v>6035</v>
      </c>
      <c r="W2">
        <v>3843</v>
      </c>
      <c r="X2">
        <v>3467</v>
      </c>
      <c r="Y2">
        <v>10497</v>
      </c>
      <c r="Z2">
        <v>4483</v>
      </c>
      <c r="AA2">
        <v>22349</v>
      </c>
      <c r="AB2">
        <v>3478</v>
      </c>
      <c r="AC2">
        <v>7781</v>
      </c>
      <c r="AD2">
        <v>3889</v>
      </c>
      <c r="AE2">
        <v>8235</v>
      </c>
      <c r="AF2">
        <v>14164</v>
      </c>
      <c r="AG2">
        <v>3413</v>
      </c>
      <c r="AH2">
        <v>7284</v>
      </c>
      <c r="AI2">
        <v>3880</v>
      </c>
      <c r="AJ2">
        <v>3355</v>
      </c>
      <c r="AK2">
        <v>18993</v>
      </c>
      <c r="AL2">
        <v>3983</v>
      </c>
      <c r="AM2">
        <v>8349</v>
      </c>
      <c r="AN2">
        <v>3654</v>
      </c>
      <c r="AO2">
        <v>13661</v>
      </c>
      <c r="AP2">
        <v>3746</v>
      </c>
      <c r="AQ2">
        <v>5976</v>
      </c>
      <c r="AR2">
        <v>8278</v>
      </c>
      <c r="AS2">
        <v>3422</v>
      </c>
      <c r="AT2">
        <v>9226</v>
      </c>
      <c r="AU2">
        <v>3786</v>
      </c>
      <c r="AV2">
        <v>3611</v>
      </c>
      <c r="AW2">
        <v>26946</v>
      </c>
      <c r="AX2">
        <v>3846</v>
      </c>
      <c r="AY2">
        <v>4943</v>
      </c>
      <c r="AZ2">
        <v>3950</v>
      </c>
      <c r="BA2">
        <v>24981</v>
      </c>
      <c r="BB2">
        <v>3756</v>
      </c>
      <c r="BC2">
        <v>4994</v>
      </c>
      <c r="BD2">
        <v>5898</v>
      </c>
      <c r="BE2">
        <v>3999</v>
      </c>
      <c r="BF2">
        <v>19720</v>
      </c>
      <c r="BG2">
        <v>3913</v>
      </c>
      <c r="BH2">
        <v>3466</v>
      </c>
      <c r="BI2">
        <v>27415</v>
      </c>
      <c r="BJ2">
        <v>4097</v>
      </c>
      <c r="BK2">
        <v>3778</v>
      </c>
      <c r="BL2">
        <v>5142</v>
      </c>
      <c r="BM2">
        <v>33795</v>
      </c>
      <c r="BN2">
        <v>3617</v>
      </c>
      <c r="BO2">
        <v>3645</v>
      </c>
      <c r="BP2">
        <v>4517</v>
      </c>
      <c r="BQ2">
        <v>3878</v>
      </c>
      <c r="BR2">
        <v>34503</v>
      </c>
      <c r="BS2">
        <v>4594</v>
      </c>
      <c r="BT2">
        <v>3775</v>
      </c>
      <c r="BU2">
        <v>15204</v>
      </c>
      <c r="BV2">
        <v>3723</v>
      </c>
      <c r="BW2">
        <v>3447</v>
      </c>
      <c r="BX2">
        <v>8007</v>
      </c>
      <c r="BY2">
        <v>34052</v>
      </c>
      <c r="BZ2">
        <v>3360</v>
      </c>
      <c r="CA2">
        <v>3790</v>
      </c>
      <c r="CB2">
        <v>4223</v>
      </c>
      <c r="CC2">
        <v>4011</v>
      </c>
      <c r="CD2">
        <v>21394</v>
      </c>
      <c r="CE2">
        <v>6168</v>
      </c>
      <c r="CF2">
        <v>4478</v>
      </c>
      <c r="CG2">
        <v>10053</v>
      </c>
      <c r="CH2">
        <v>3652</v>
      </c>
      <c r="CI2">
        <v>3397</v>
      </c>
      <c r="CJ2">
        <v>9529</v>
      </c>
      <c r="CK2">
        <v>14133</v>
      </c>
      <c r="CL2">
        <v>3388</v>
      </c>
      <c r="CM2">
        <v>3353</v>
      </c>
      <c r="CN2">
        <v>3941</v>
      </c>
      <c r="CO2">
        <v>3995</v>
      </c>
      <c r="CP2">
        <v>20159</v>
      </c>
      <c r="CQ2">
        <v>9110</v>
      </c>
      <c r="CR2">
        <v>5860</v>
      </c>
      <c r="CS2">
        <v>7313</v>
      </c>
      <c r="CT2">
        <v>3533</v>
      </c>
    </row>
    <row r="7" spans="1:98" x14ac:dyDescent="0.2">
      <c r="N7" s="9" t="s">
        <v>115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64954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64954</v>
      </c>
      <c r="K9" t="s">
        <v>82</v>
      </c>
      <c r="L9" s="8" t="str">
        <f>A10</f>
        <v>A2</v>
      </c>
      <c r="M9" s="8">
        <f>B10</f>
        <v>3378</v>
      </c>
      <c r="N9" s="8">
        <f>(M9-4167)/2600.8</f>
        <v>-0.30336819440172252</v>
      </c>
      <c r="O9" s="8">
        <f>N9*40</f>
        <v>-12.134727776068901</v>
      </c>
    </row>
    <row r="10" spans="1:98" x14ac:dyDescent="0.2">
      <c r="A10" t="s">
        <v>83</v>
      </c>
      <c r="B10">
        <v>3378</v>
      </c>
      <c r="E10">
        <f>E9/2</f>
        <v>15</v>
      </c>
      <c r="G10">
        <f>G9/2</f>
        <v>15</v>
      </c>
      <c r="H10" t="str">
        <f>A21</f>
        <v>B1</v>
      </c>
      <c r="I10">
        <f>B21</f>
        <v>37982</v>
      </c>
      <c r="K10" t="s">
        <v>85</v>
      </c>
      <c r="L10" s="8" t="str">
        <f>A22</f>
        <v>B2</v>
      </c>
      <c r="M10" s="8">
        <f>B22</f>
        <v>3425</v>
      </c>
      <c r="N10" s="8">
        <f t="shared" ref="N10:N73" si="1">(M10-4167)/2600.8</f>
        <v>-0.28529683174407872</v>
      </c>
      <c r="O10" s="8">
        <f t="shared" ref="O10:O73" si="2">N10*40</f>
        <v>-11.411873269763149</v>
      </c>
    </row>
    <row r="11" spans="1:98" x14ac:dyDescent="0.2">
      <c r="A11" t="s">
        <v>84</v>
      </c>
      <c r="B11">
        <v>4861</v>
      </c>
      <c r="E11">
        <f>E10/2</f>
        <v>7.5</v>
      </c>
      <c r="G11">
        <f>G10/2</f>
        <v>7.5</v>
      </c>
      <c r="H11" t="str">
        <f>A33</f>
        <v>C1</v>
      </c>
      <c r="I11">
        <f>B33</f>
        <v>22349</v>
      </c>
      <c r="K11" t="s">
        <v>88</v>
      </c>
      <c r="L11" s="8" t="str">
        <f>A34</f>
        <v>C2</v>
      </c>
      <c r="M11" s="8">
        <f>B34</f>
        <v>3478</v>
      </c>
      <c r="N11" s="8">
        <f t="shared" si="1"/>
        <v>-0.26491848661950168</v>
      </c>
      <c r="O11" s="8">
        <f t="shared" si="2"/>
        <v>-10.596739464780068</v>
      </c>
    </row>
    <row r="12" spans="1:98" x14ac:dyDescent="0.2">
      <c r="A12" t="s">
        <v>9</v>
      </c>
      <c r="B12">
        <v>4149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8349</v>
      </c>
      <c r="K12" t="s">
        <v>91</v>
      </c>
      <c r="L12" s="8" t="str">
        <f>A46</f>
        <v>D2</v>
      </c>
      <c r="M12" s="8">
        <f>B46</f>
        <v>3654</v>
      </c>
      <c r="N12" s="8">
        <f t="shared" si="1"/>
        <v>-0.19724700092279299</v>
      </c>
      <c r="O12" s="8">
        <f t="shared" si="2"/>
        <v>-7.8898800369117197</v>
      </c>
    </row>
    <row r="13" spans="1:98" x14ac:dyDescent="0.2">
      <c r="A13" t="s">
        <v>17</v>
      </c>
      <c r="B13">
        <v>30334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4943</v>
      </c>
      <c r="K13" t="s">
        <v>94</v>
      </c>
      <c r="L13" s="8" t="str">
        <f>A58</f>
        <v>E2</v>
      </c>
      <c r="M13" s="8">
        <f>B58</f>
        <v>3950</v>
      </c>
      <c r="N13" s="8">
        <f t="shared" si="1"/>
        <v>-8.3435865887419247E-2</v>
      </c>
      <c r="O13" s="8">
        <f t="shared" si="2"/>
        <v>-3.3374346354967699</v>
      </c>
    </row>
    <row r="14" spans="1:98" x14ac:dyDescent="0.2">
      <c r="A14" t="s">
        <v>25</v>
      </c>
      <c r="B14">
        <v>35872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3778</v>
      </c>
      <c r="K14" t="s">
        <v>97</v>
      </c>
      <c r="L14" s="8" t="str">
        <f>A70</f>
        <v>F2</v>
      </c>
      <c r="M14" s="8">
        <f>B70</f>
        <v>5142</v>
      </c>
      <c r="N14" s="8">
        <f t="shared" si="1"/>
        <v>0.37488465087665329</v>
      </c>
      <c r="O14" s="8">
        <f t="shared" si="2"/>
        <v>14.995386035066131</v>
      </c>
    </row>
    <row r="15" spans="1:98" x14ac:dyDescent="0.2">
      <c r="A15" t="s">
        <v>34</v>
      </c>
      <c r="B15">
        <v>3446</v>
      </c>
      <c r="G15">
        <f t="shared" ref="G15" si="3">E15*1.14</f>
        <v>0</v>
      </c>
      <c r="H15" t="str">
        <f>A81</f>
        <v>G1</v>
      </c>
      <c r="I15">
        <f>B81</f>
        <v>3447</v>
      </c>
      <c r="K15" t="s">
        <v>100</v>
      </c>
      <c r="L15" s="8" t="str">
        <f>A82</f>
        <v>G2</v>
      </c>
      <c r="M15" s="8">
        <f>B82</f>
        <v>8007</v>
      </c>
      <c r="N15" s="8">
        <f t="shared" si="1"/>
        <v>1.4764687788372808</v>
      </c>
      <c r="O15" s="8">
        <f t="shared" si="2"/>
        <v>59.05875115349123</v>
      </c>
    </row>
    <row r="16" spans="1:98" x14ac:dyDescent="0.2">
      <c r="A16" t="s">
        <v>41</v>
      </c>
      <c r="B16">
        <v>4261</v>
      </c>
      <c r="K16" t="s">
        <v>103</v>
      </c>
      <c r="L16" s="8" t="str">
        <f>A94</f>
        <v>H2</v>
      </c>
      <c r="M16" s="8">
        <f>B94</f>
        <v>9529</v>
      </c>
      <c r="N16" s="8">
        <f t="shared" si="1"/>
        <v>2.061673331282682</v>
      </c>
      <c r="O16" s="8">
        <f t="shared" si="2"/>
        <v>82.466933251307282</v>
      </c>
    </row>
    <row r="17" spans="1:15" x14ac:dyDescent="0.2">
      <c r="A17" t="s">
        <v>49</v>
      </c>
      <c r="B17">
        <v>3666</v>
      </c>
      <c r="K17" t="s">
        <v>104</v>
      </c>
      <c r="L17" s="8" t="str">
        <f>A95</f>
        <v>H3</v>
      </c>
      <c r="M17" s="8">
        <f>B95</f>
        <v>14133</v>
      </c>
      <c r="N17" s="8">
        <f t="shared" si="1"/>
        <v>3.8318978775761301</v>
      </c>
      <c r="O17" s="8">
        <f t="shared" si="2"/>
        <v>153.27591510304521</v>
      </c>
    </row>
    <row r="18" spans="1:15" x14ac:dyDescent="0.2">
      <c r="A18" t="s">
        <v>57</v>
      </c>
      <c r="B18">
        <v>3498</v>
      </c>
      <c r="K18" t="s">
        <v>101</v>
      </c>
      <c r="L18" s="8" t="str">
        <f>A83</f>
        <v>G3</v>
      </c>
      <c r="M18" s="8">
        <f>B83</f>
        <v>34052</v>
      </c>
      <c r="N18" s="8">
        <f t="shared" si="1"/>
        <v>11.490695170716702</v>
      </c>
      <c r="O18" s="8">
        <f t="shared" si="2"/>
        <v>459.6278068286681</v>
      </c>
    </row>
    <row r="19" spans="1:15" x14ac:dyDescent="0.2">
      <c r="A19" t="s">
        <v>65</v>
      </c>
      <c r="B19">
        <v>6305</v>
      </c>
      <c r="K19" t="s">
        <v>98</v>
      </c>
      <c r="L19" s="8" t="str">
        <f>A71</f>
        <v>F3</v>
      </c>
      <c r="M19" s="8">
        <f>B71</f>
        <v>33795</v>
      </c>
      <c r="N19" s="8">
        <f t="shared" si="1"/>
        <v>11.391879421716395</v>
      </c>
      <c r="O19" s="8">
        <f t="shared" si="2"/>
        <v>455.6751768686558</v>
      </c>
    </row>
    <row r="20" spans="1:15" x14ac:dyDescent="0.2">
      <c r="A20" t="s">
        <v>73</v>
      </c>
      <c r="B20">
        <v>3864</v>
      </c>
      <c r="K20" t="s">
        <v>95</v>
      </c>
      <c r="L20" s="8" t="str">
        <f>A59</f>
        <v>E3</v>
      </c>
      <c r="M20" s="8">
        <f>B59</f>
        <v>24981</v>
      </c>
      <c r="N20" s="8">
        <f t="shared" si="1"/>
        <v>8.002922177791449</v>
      </c>
      <c r="O20" s="8">
        <f t="shared" si="2"/>
        <v>320.11688711165795</v>
      </c>
    </row>
    <row r="21" spans="1:15" x14ac:dyDescent="0.2">
      <c r="A21" t="s">
        <v>85</v>
      </c>
      <c r="B21">
        <v>37982</v>
      </c>
      <c r="K21" t="s">
        <v>92</v>
      </c>
      <c r="L21" s="8" t="str">
        <f>A47</f>
        <v>D3</v>
      </c>
      <c r="M21" s="8">
        <f>B47</f>
        <v>13661</v>
      </c>
      <c r="N21" s="8">
        <f t="shared" si="1"/>
        <v>3.6504152568440476</v>
      </c>
      <c r="O21" s="8">
        <f t="shared" si="2"/>
        <v>146.0166102737619</v>
      </c>
    </row>
    <row r="22" spans="1:15" x14ac:dyDescent="0.2">
      <c r="A22" t="s">
        <v>86</v>
      </c>
      <c r="B22">
        <v>3425</v>
      </c>
      <c r="K22" t="s">
        <v>89</v>
      </c>
      <c r="L22" s="8" t="str">
        <f>A35</f>
        <v>C3</v>
      </c>
      <c r="M22" s="8">
        <f>B35</f>
        <v>7781</v>
      </c>
      <c r="N22" s="8">
        <f t="shared" si="1"/>
        <v>1.3895724392494615</v>
      </c>
      <c r="O22" s="8">
        <f t="shared" si="2"/>
        <v>55.582897569978456</v>
      </c>
    </row>
    <row r="23" spans="1:15" x14ac:dyDescent="0.2">
      <c r="A23" t="s">
        <v>87</v>
      </c>
      <c r="B23">
        <v>5851</v>
      </c>
      <c r="K23" t="s">
        <v>86</v>
      </c>
      <c r="L23" s="8" t="str">
        <f>A23</f>
        <v>B3</v>
      </c>
      <c r="M23" s="8">
        <f>B23</f>
        <v>5851</v>
      </c>
      <c r="N23" s="8">
        <f t="shared" si="1"/>
        <v>0.64749307905259912</v>
      </c>
      <c r="O23" s="8">
        <f t="shared" si="2"/>
        <v>25.899723162103964</v>
      </c>
    </row>
    <row r="24" spans="1:15" x14ac:dyDescent="0.2">
      <c r="A24" t="s">
        <v>10</v>
      </c>
      <c r="B24">
        <v>3855</v>
      </c>
      <c r="K24" t="s">
        <v>83</v>
      </c>
      <c r="L24" s="8" t="str">
        <f>A11</f>
        <v>A3</v>
      </c>
      <c r="M24" s="8">
        <f>B11</f>
        <v>4861</v>
      </c>
      <c r="N24" s="8">
        <f t="shared" si="1"/>
        <v>0.26684097200861273</v>
      </c>
      <c r="O24" s="8">
        <f t="shared" si="2"/>
        <v>10.673638880344509</v>
      </c>
    </row>
    <row r="25" spans="1:15" x14ac:dyDescent="0.2">
      <c r="A25" t="s">
        <v>18</v>
      </c>
      <c r="B25">
        <v>13662</v>
      </c>
      <c r="K25" t="s">
        <v>84</v>
      </c>
      <c r="L25" s="8" t="str">
        <f>A12</f>
        <v>A4</v>
      </c>
      <c r="M25" s="8">
        <f>B12</f>
        <v>4149</v>
      </c>
      <c r="N25" s="8">
        <f t="shared" si="1"/>
        <v>-6.9209474007997538E-3</v>
      </c>
      <c r="O25" s="8">
        <f t="shared" si="2"/>
        <v>-0.27683789603199016</v>
      </c>
    </row>
    <row r="26" spans="1:15" x14ac:dyDescent="0.2">
      <c r="A26" t="s">
        <v>26</v>
      </c>
      <c r="B26">
        <v>25063</v>
      </c>
      <c r="K26" t="s">
        <v>87</v>
      </c>
      <c r="L26" s="8" t="str">
        <f>A24</f>
        <v>B4</v>
      </c>
      <c r="M26" s="8">
        <f>B24</f>
        <v>3855</v>
      </c>
      <c r="N26" s="8">
        <f t="shared" si="1"/>
        <v>-0.11996308828052905</v>
      </c>
      <c r="O26" s="8">
        <f t="shared" si="2"/>
        <v>-4.7985235312211625</v>
      </c>
    </row>
    <row r="27" spans="1:15" x14ac:dyDescent="0.2">
      <c r="A27" t="s">
        <v>35</v>
      </c>
      <c r="B27">
        <v>3713</v>
      </c>
      <c r="K27" t="s">
        <v>90</v>
      </c>
      <c r="L27" s="8" t="str">
        <f>A36</f>
        <v>C4</v>
      </c>
      <c r="M27" s="8">
        <f>B36</f>
        <v>3889</v>
      </c>
      <c r="N27" s="8">
        <f t="shared" si="1"/>
        <v>-0.10689018763457397</v>
      </c>
      <c r="O27" s="8">
        <f t="shared" si="2"/>
        <v>-4.2756075053829594</v>
      </c>
    </row>
    <row r="28" spans="1:15" x14ac:dyDescent="0.2">
      <c r="A28" t="s">
        <v>42</v>
      </c>
      <c r="B28">
        <v>6035</v>
      </c>
      <c r="K28" t="s">
        <v>93</v>
      </c>
      <c r="L28" s="8" t="str">
        <f>A48</f>
        <v>D4</v>
      </c>
      <c r="M28" s="8">
        <f>B48</f>
        <v>3746</v>
      </c>
      <c r="N28" s="8">
        <f t="shared" si="1"/>
        <v>-0.16187326976314978</v>
      </c>
      <c r="O28" s="8">
        <f t="shared" si="2"/>
        <v>-6.474930790525991</v>
      </c>
    </row>
    <row r="29" spans="1:15" x14ac:dyDescent="0.2">
      <c r="A29" t="s">
        <v>50</v>
      </c>
      <c r="B29">
        <v>3843</v>
      </c>
      <c r="K29" t="s">
        <v>96</v>
      </c>
      <c r="L29" s="8" t="str">
        <f>A60</f>
        <v>E4</v>
      </c>
      <c r="M29" s="8">
        <f>B60</f>
        <v>3756</v>
      </c>
      <c r="N29" s="8">
        <f t="shared" si="1"/>
        <v>-0.15802829898492771</v>
      </c>
      <c r="O29" s="8">
        <f t="shared" si="2"/>
        <v>-6.3211319593971087</v>
      </c>
    </row>
    <row r="30" spans="1:15" x14ac:dyDescent="0.2">
      <c r="A30" t="s">
        <v>58</v>
      </c>
      <c r="B30">
        <v>3467</v>
      </c>
      <c r="K30" t="s">
        <v>99</v>
      </c>
      <c r="L30" s="8" t="str">
        <f>A72</f>
        <v>F4</v>
      </c>
      <c r="M30" s="8">
        <f>B72</f>
        <v>3617</v>
      </c>
      <c r="N30" s="8">
        <f t="shared" si="1"/>
        <v>-0.21147339280221469</v>
      </c>
      <c r="O30" s="8">
        <f t="shared" si="2"/>
        <v>-8.4589357120885875</v>
      </c>
    </row>
    <row r="31" spans="1:15" x14ac:dyDescent="0.2">
      <c r="A31" t="s">
        <v>66</v>
      </c>
      <c r="B31">
        <v>10497</v>
      </c>
      <c r="K31" t="s">
        <v>102</v>
      </c>
      <c r="L31" s="8" t="str">
        <f>A84</f>
        <v>G4</v>
      </c>
      <c r="M31" s="8">
        <f>B84</f>
        <v>3360</v>
      </c>
      <c r="N31" s="8">
        <f t="shared" si="1"/>
        <v>-0.31028914180252226</v>
      </c>
      <c r="O31" s="8">
        <f t="shared" si="2"/>
        <v>-12.41156567210089</v>
      </c>
    </row>
    <row r="32" spans="1:15" x14ac:dyDescent="0.2">
      <c r="A32" t="s">
        <v>74</v>
      </c>
      <c r="B32">
        <v>4483</v>
      </c>
      <c r="K32" t="s">
        <v>105</v>
      </c>
      <c r="L32" t="str">
        <f>A96</f>
        <v>H4</v>
      </c>
      <c r="M32">
        <f>B96</f>
        <v>3388</v>
      </c>
      <c r="N32">
        <f t="shared" si="1"/>
        <v>-0.29952322362350042</v>
      </c>
      <c r="O32" s="8">
        <f t="shared" si="2"/>
        <v>-11.980928944940016</v>
      </c>
    </row>
    <row r="33" spans="1:15" x14ac:dyDescent="0.2">
      <c r="A33" t="s">
        <v>88</v>
      </c>
      <c r="B33">
        <v>22349</v>
      </c>
      <c r="K33" t="s">
        <v>16</v>
      </c>
      <c r="L33" t="str">
        <f>A97</f>
        <v>H5</v>
      </c>
      <c r="M33">
        <f>B97</f>
        <v>3353</v>
      </c>
      <c r="N33">
        <f t="shared" si="1"/>
        <v>-0.31298062134727772</v>
      </c>
      <c r="O33" s="8">
        <f t="shared" si="2"/>
        <v>-12.519224853891108</v>
      </c>
    </row>
    <row r="34" spans="1:15" x14ac:dyDescent="0.2">
      <c r="A34" t="s">
        <v>89</v>
      </c>
      <c r="B34">
        <v>3478</v>
      </c>
      <c r="K34" t="s">
        <v>15</v>
      </c>
      <c r="L34" t="str">
        <f>A85</f>
        <v>G5</v>
      </c>
      <c r="M34">
        <f>B85</f>
        <v>3790</v>
      </c>
      <c r="N34">
        <f t="shared" si="1"/>
        <v>-0.14495539833897261</v>
      </c>
      <c r="O34" s="8">
        <f t="shared" si="2"/>
        <v>-5.7982159335589047</v>
      </c>
    </row>
    <row r="35" spans="1:15" x14ac:dyDescent="0.2">
      <c r="A35" t="s">
        <v>90</v>
      </c>
      <c r="B35">
        <v>7781</v>
      </c>
      <c r="K35" t="s">
        <v>14</v>
      </c>
      <c r="L35" t="str">
        <f>A73</f>
        <v>F5</v>
      </c>
      <c r="M35">
        <f>B73</f>
        <v>3645</v>
      </c>
      <c r="N35">
        <f t="shared" si="1"/>
        <v>-0.20070747462319286</v>
      </c>
      <c r="O35" s="8">
        <f t="shared" si="2"/>
        <v>-8.028298984927714</v>
      </c>
    </row>
    <row r="36" spans="1:15" x14ac:dyDescent="0.2">
      <c r="A36" t="s">
        <v>11</v>
      </c>
      <c r="B36">
        <v>3889</v>
      </c>
      <c r="K36" t="s">
        <v>13</v>
      </c>
      <c r="L36" t="str">
        <f>A61</f>
        <v>E5</v>
      </c>
      <c r="M36">
        <f>B61</f>
        <v>4994</v>
      </c>
      <c r="N36">
        <f t="shared" si="1"/>
        <v>0.31797908335896646</v>
      </c>
      <c r="O36" s="8">
        <f t="shared" si="2"/>
        <v>12.719163334358658</v>
      </c>
    </row>
    <row r="37" spans="1:15" x14ac:dyDescent="0.2">
      <c r="A37" t="s">
        <v>19</v>
      </c>
      <c r="B37">
        <v>8235</v>
      </c>
      <c r="K37" t="s">
        <v>12</v>
      </c>
      <c r="L37" t="str">
        <f>A49</f>
        <v>D5</v>
      </c>
      <c r="M37">
        <f>B49</f>
        <v>5976</v>
      </c>
      <c r="N37">
        <f t="shared" si="1"/>
        <v>0.69555521378037521</v>
      </c>
      <c r="O37" s="8">
        <f t="shared" si="2"/>
        <v>27.822208551215009</v>
      </c>
    </row>
    <row r="38" spans="1:15" x14ac:dyDescent="0.2">
      <c r="A38" t="s">
        <v>27</v>
      </c>
      <c r="B38">
        <v>14164</v>
      </c>
      <c r="K38" t="s">
        <v>11</v>
      </c>
      <c r="L38" t="str">
        <f>A37</f>
        <v>C5</v>
      </c>
      <c r="M38">
        <f>B37</f>
        <v>8235</v>
      </c>
      <c r="N38">
        <f t="shared" si="1"/>
        <v>1.5641341125807442</v>
      </c>
      <c r="O38" s="8">
        <f t="shared" si="2"/>
        <v>62.565364503229766</v>
      </c>
    </row>
    <row r="39" spans="1:15" x14ac:dyDescent="0.2">
      <c r="A39" t="s">
        <v>36</v>
      </c>
      <c r="B39">
        <v>3413</v>
      </c>
      <c r="K39" t="s">
        <v>10</v>
      </c>
      <c r="L39" t="str">
        <f>A25</f>
        <v>B5</v>
      </c>
      <c r="M39">
        <f>B25</f>
        <v>13662</v>
      </c>
      <c r="N39">
        <f t="shared" si="1"/>
        <v>3.65079975392187</v>
      </c>
      <c r="O39" s="8">
        <f t="shared" si="2"/>
        <v>146.0319901568748</v>
      </c>
    </row>
    <row r="40" spans="1:15" x14ac:dyDescent="0.2">
      <c r="A40" t="s">
        <v>43</v>
      </c>
      <c r="B40">
        <v>7284</v>
      </c>
      <c r="K40" t="s">
        <v>9</v>
      </c>
      <c r="L40" t="str">
        <f>A13</f>
        <v>A5</v>
      </c>
      <c r="M40">
        <f>B13</f>
        <v>30334</v>
      </c>
      <c r="N40">
        <f t="shared" si="1"/>
        <v>10.061135035373731</v>
      </c>
      <c r="O40" s="8">
        <f t="shared" si="2"/>
        <v>402.44540141494923</v>
      </c>
    </row>
    <row r="41" spans="1:15" x14ac:dyDescent="0.2">
      <c r="A41" t="s">
        <v>51</v>
      </c>
      <c r="B41">
        <v>3880</v>
      </c>
      <c r="K41" t="s">
        <v>17</v>
      </c>
      <c r="L41" t="str">
        <f>A14</f>
        <v>A6</v>
      </c>
      <c r="M41">
        <f>B14</f>
        <v>35872</v>
      </c>
      <c r="N41">
        <f t="shared" si="1"/>
        <v>12.190479852353121</v>
      </c>
      <c r="O41" s="8">
        <f t="shared" si="2"/>
        <v>487.61919409412485</v>
      </c>
    </row>
    <row r="42" spans="1:15" x14ac:dyDescent="0.2">
      <c r="A42" t="s">
        <v>59</v>
      </c>
      <c r="B42">
        <v>3355</v>
      </c>
      <c r="K42" t="s">
        <v>18</v>
      </c>
      <c r="L42" t="str">
        <f>A26</f>
        <v>B6</v>
      </c>
      <c r="M42">
        <f>B26</f>
        <v>25063</v>
      </c>
      <c r="N42">
        <f t="shared" si="1"/>
        <v>8.0344509381728688</v>
      </c>
      <c r="O42" s="8">
        <f t="shared" si="2"/>
        <v>321.37803752691474</v>
      </c>
    </row>
    <row r="43" spans="1:15" x14ac:dyDescent="0.2">
      <c r="A43" t="s">
        <v>67</v>
      </c>
      <c r="B43">
        <v>18993</v>
      </c>
      <c r="K43" t="s">
        <v>19</v>
      </c>
      <c r="L43" t="str">
        <f>A38</f>
        <v>C6</v>
      </c>
      <c r="M43">
        <f>B38</f>
        <v>14164</v>
      </c>
      <c r="N43">
        <f t="shared" si="1"/>
        <v>3.8438172869886187</v>
      </c>
      <c r="O43" s="8">
        <f t="shared" si="2"/>
        <v>153.75269147954475</v>
      </c>
    </row>
    <row r="44" spans="1:15" x14ac:dyDescent="0.2">
      <c r="A44" t="s">
        <v>75</v>
      </c>
      <c r="B44">
        <v>3983</v>
      </c>
      <c r="K44" t="s">
        <v>20</v>
      </c>
      <c r="L44" t="str">
        <f>A50</f>
        <v>D6</v>
      </c>
      <c r="M44">
        <f>B50</f>
        <v>8278</v>
      </c>
      <c r="N44">
        <f t="shared" si="1"/>
        <v>1.5806674869270994</v>
      </c>
      <c r="O44" s="8">
        <f t="shared" si="2"/>
        <v>63.226699477083976</v>
      </c>
    </row>
    <row r="45" spans="1:15" x14ac:dyDescent="0.2">
      <c r="A45" t="s">
        <v>91</v>
      </c>
      <c r="B45">
        <v>8349</v>
      </c>
      <c r="K45" t="s">
        <v>21</v>
      </c>
      <c r="L45" t="str">
        <f>A62</f>
        <v>E6</v>
      </c>
      <c r="M45">
        <f>B62</f>
        <v>5898</v>
      </c>
      <c r="N45">
        <f t="shared" si="1"/>
        <v>0.66556444171024298</v>
      </c>
      <c r="O45" s="8">
        <f t="shared" si="2"/>
        <v>26.622577668409718</v>
      </c>
    </row>
    <row r="46" spans="1:15" x14ac:dyDescent="0.2">
      <c r="A46" t="s">
        <v>92</v>
      </c>
      <c r="B46">
        <v>3654</v>
      </c>
      <c r="K46" t="s">
        <v>22</v>
      </c>
      <c r="L46" t="str">
        <f>A74</f>
        <v>F6</v>
      </c>
      <c r="M46">
        <f>B74</f>
        <v>4517</v>
      </c>
      <c r="N46">
        <f t="shared" si="1"/>
        <v>0.13457397723777298</v>
      </c>
      <c r="O46" s="8">
        <f t="shared" si="2"/>
        <v>5.3829590895109192</v>
      </c>
    </row>
    <row r="47" spans="1:15" x14ac:dyDescent="0.2">
      <c r="A47" t="s">
        <v>93</v>
      </c>
      <c r="B47">
        <v>13661</v>
      </c>
      <c r="K47" t="s">
        <v>23</v>
      </c>
      <c r="L47" t="str">
        <f>A86</f>
        <v>G6</v>
      </c>
      <c r="M47">
        <f>B86</f>
        <v>4223</v>
      </c>
      <c r="N47">
        <f t="shared" si="1"/>
        <v>2.1531836358043677E-2</v>
      </c>
      <c r="O47" s="8">
        <f t="shared" si="2"/>
        <v>0.86127345432174707</v>
      </c>
    </row>
    <row r="48" spans="1:15" x14ac:dyDescent="0.2">
      <c r="A48" t="s">
        <v>12</v>
      </c>
      <c r="B48">
        <v>3746</v>
      </c>
      <c r="K48" t="s">
        <v>24</v>
      </c>
      <c r="L48" t="str">
        <f>A98</f>
        <v>H6</v>
      </c>
      <c r="M48">
        <f>B98</f>
        <v>3941</v>
      </c>
      <c r="N48">
        <f t="shared" si="1"/>
        <v>-8.689633958781913E-2</v>
      </c>
      <c r="O48" s="8">
        <f t="shared" si="2"/>
        <v>-3.4758535835127651</v>
      </c>
    </row>
    <row r="49" spans="1:15" x14ac:dyDescent="0.2">
      <c r="A49" t="s">
        <v>20</v>
      </c>
      <c r="B49">
        <v>5976</v>
      </c>
      <c r="K49" t="s">
        <v>33</v>
      </c>
      <c r="L49" t="str">
        <f>A99</f>
        <v>H7</v>
      </c>
      <c r="M49">
        <f>B99</f>
        <v>3995</v>
      </c>
      <c r="N49">
        <f t="shared" si="1"/>
        <v>-6.6133497385419862E-2</v>
      </c>
      <c r="O49" s="8">
        <f t="shared" si="2"/>
        <v>-2.6453398954167944</v>
      </c>
    </row>
    <row r="50" spans="1:15" x14ac:dyDescent="0.2">
      <c r="A50" t="s">
        <v>28</v>
      </c>
      <c r="B50">
        <v>8278</v>
      </c>
      <c r="K50" t="s">
        <v>31</v>
      </c>
      <c r="L50" t="str">
        <f>A87</f>
        <v>G7</v>
      </c>
      <c r="M50">
        <f>B87</f>
        <v>4011</v>
      </c>
      <c r="N50">
        <f t="shared" si="1"/>
        <v>-5.9981544140264527E-2</v>
      </c>
      <c r="O50" s="8">
        <f t="shared" si="2"/>
        <v>-2.3992617656105812</v>
      </c>
    </row>
    <row r="51" spans="1:15" x14ac:dyDescent="0.2">
      <c r="A51" t="s">
        <v>37</v>
      </c>
      <c r="B51">
        <v>3422</v>
      </c>
      <c r="K51" t="s">
        <v>32</v>
      </c>
      <c r="L51" t="str">
        <f>A75</f>
        <v>F7</v>
      </c>
      <c r="M51">
        <f>B75</f>
        <v>3878</v>
      </c>
      <c r="N51">
        <f t="shared" si="1"/>
        <v>-0.11111965549061827</v>
      </c>
      <c r="O51" s="8">
        <f t="shared" si="2"/>
        <v>-4.4447862196247305</v>
      </c>
    </row>
    <row r="52" spans="1:15" x14ac:dyDescent="0.2">
      <c r="A52" t="s">
        <v>44</v>
      </c>
      <c r="B52">
        <v>9226</v>
      </c>
      <c r="K52" t="s">
        <v>29</v>
      </c>
      <c r="L52" t="str">
        <f>A63</f>
        <v>E7</v>
      </c>
      <c r="M52">
        <f>B63</f>
        <v>3999</v>
      </c>
      <c r="N52">
        <f t="shared" si="1"/>
        <v>-6.459550907413103E-2</v>
      </c>
      <c r="O52" s="8">
        <f t="shared" si="2"/>
        <v>-2.5838203629652412</v>
      </c>
    </row>
    <row r="53" spans="1:15" x14ac:dyDescent="0.2">
      <c r="A53" t="s">
        <v>52</v>
      </c>
      <c r="B53">
        <v>3786</v>
      </c>
      <c r="K53" t="s">
        <v>28</v>
      </c>
      <c r="L53" t="str">
        <f>A51</f>
        <v>D7</v>
      </c>
      <c r="M53">
        <f>B51</f>
        <v>3422</v>
      </c>
      <c r="N53">
        <f t="shared" si="1"/>
        <v>-0.28645032297754536</v>
      </c>
      <c r="O53" s="8">
        <f t="shared" si="2"/>
        <v>-11.458012919101815</v>
      </c>
    </row>
    <row r="54" spans="1:15" x14ac:dyDescent="0.2">
      <c r="A54" t="s">
        <v>60</v>
      </c>
      <c r="B54">
        <v>3611</v>
      </c>
      <c r="K54" t="s">
        <v>27</v>
      </c>
      <c r="L54" s="8" t="str">
        <f>A39</f>
        <v>C7</v>
      </c>
      <c r="M54" s="8">
        <f>B39</f>
        <v>3413</v>
      </c>
      <c r="N54" s="8">
        <f t="shared" si="1"/>
        <v>-0.28991079667794523</v>
      </c>
      <c r="O54" s="8">
        <f t="shared" si="2"/>
        <v>-11.596431867117809</v>
      </c>
    </row>
    <row r="55" spans="1:15" x14ac:dyDescent="0.2">
      <c r="A55" t="s">
        <v>68</v>
      </c>
      <c r="B55">
        <v>26946</v>
      </c>
      <c r="K55" t="s">
        <v>26</v>
      </c>
      <c r="L55" s="8" t="str">
        <f>A27</f>
        <v>B7</v>
      </c>
      <c r="M55" s="8">
        <f>B27</f>
        <v>3713</v>
      </c>
      <c r="N55" s="8">
        <f t="shared" si="1"/>
        <v>-0.17456167333128267</v>
      </c>
      <c r="O55" s="8">
        <f t="shared" si="2"/>
        <v>-6.982466933251307</v>
      </c>
    </row>
    <row r="56" spans="1:15" x14ac:dyDescent="0.2">
      <c r="A56" t="s">
        <v>76</v>
      </c>
      <c r="B56">
        <v>3846</v>
      </c>
      <c r="K56" t="s">
        <v>25</v>
      </c>
      <c r="L56" s="8" t="str">
        <f>A15</f>
        <v>A7</v>
      </c>
      <c r="M56" s="8">
        <f>B15</f>
        <v>3446</v>
      </c>
      <c r="N56" s="8">
        <f t="shared" si="1"/>
        <v>-0.27722239310981234</v>
      </c>
      <c r="O56" s="8">
        <f t="shared" si="2"/>
        <v>-11.088895724392493</v>
      </c>
    </row>
    <row r="57" spans="1:15" x14ac:dyDescent="0.2">
      <c r="A57" t="s">
        <v>94</v>
      </c>
      <c r="B57">
        <v>4943</v>
      </c>
      <c r="K57" t="s">
        <v>34</v>
      </c>
      <c r="L57" s="8" t="str">
        <f>A16</f>
        <v>A8</v>
      </c>
      <c r="M57" s="8">
        <f>B16</f>
        <v>4261</v>
      </c>
      <c r="N57" s="8">
        <f t="shared" si="1"/>
        <v>3.6142725315287602E-2</v>
      </c>
      <c r="O57" s="8">
        <f t="shared" si="2"/>
        <v>1.4457090126115042</v>
      </c>
    </row>
    <row r="58" spans="1:15" x14ac:dyDescent="0.2">
      <c r="A58" t="s">
        <v>95</v>
      </c>
      <c r="B58">
        <v>3950</v>
      </c>
      <c r="K58" t="s">
        <v>35</v>
      </c>
      <c r="L58" s="8" t="str">
        <f>A28</f>
        <v>B8</v>
      </c>
      <c r="M58" s="8">
        <f>B28</f>
        <v>6035</v>
      </c>
      <c r="N58" s="8">
        <f t="shared" si="1"/>
        <v>0.71824054137188553</v>
      </c>
      <c r="O58" s="8">
        <f t="shared" si="2"/>
        <v>28.729621654875423</v>
      </c>
    </row>
    <row r="59" spans="1:15" x14ac:dyDescent="0.2">
      <c r="A59" t="s">
        <v>96</v>
      </c>
      <c r="B59">
        <v>24981</v>
      </c>
      <c r="K59" t="s">
        <v>36</v>
      </c>
      <c r="L59" s="8" t="str">
        <f>A40</f>
        <v>C8</v>
      </c>
      <c r="M59" s="8">
        <f>B40</f>
        <v>7284</v>
      </c>
      <c r="N59" s="8">
        <f t="shared" si="1"/>
        <v>1.1984773915718239</v>
      </c>
      <c r="O59" s="8">
        <f t="shared" si="2"/>
        <v>47.939095662872958</v>
      </c>
    </row>
    <row r="60" spans="1:15" x14ac:dyDescent="0.2">
      <c r="A60" t="s">
        <v>13</v>
      </c>
      <c r="B60">
        <v>3756</v>
      </c>
      <c r="K60" t="s">
        <v>37</v>
      </c>
      <c r="L60" s="8" t="str">
        <f>A52</f>
        <v>D8</v>
      </c>
      <c r="M60" s="8">
        <f>B52</f>
        <v>9226</v>
      </c>
      <c r="N60" s="8">
        <f t="shared" si="1"/>
        <v>1.9451707167025529</v>
      </c>
      <c r="O60" s="8">
        <f t="shared" si="2"/>
        <v>77.806828668102114</v>
      </c>
    </row>
    <row r="61" spans="1:15" x14ac:dyDescent="0.2">
      <c r="A61" t="s">
        <v>21</v>
      </c>
      <c r="B61">
        <v>4994</v>
      </c>
      <c r="K61" t="s">
        <v>38</v>
      </c>
      <c r="L61" s="8" t="str">
        <f>A64</f>
        <v>E8</v>
      </c>
      <c r="M61" s="8">
        <f>B64</f>
        <v>19720</v>
      </c>
      <c r="N61" s="8">
        <f t="shared" si="1"/>
        <v>5.9800830513688092</v>
      </c>
      <c r="O61" s="8">
        <f t="shared" si="2"/>
        <v>239.20332205475236</v>
      </c>
    </row>
    <row r="62" spans="1:15" x14ac:dyDescent="0.2">
      <c r="A62" t="s">
        <v>29</v>
      </c>
      <c r="B62">
        <v>5898</v>
      </c>
      <c r="K62" t="s">
        <v>30</v>
      </c>
      <c r="L62" s="8" t="str">
        <f>A76</f>
        <v>F8</v>
      </c>
      <c r="M62" s="8">
        <f>B76</f>
        <v>34503</v>
      </c>
      <c r="N62" s="8">
        <f t="shared" si="1"/>
        <v>11.664103352814518</v>
      </c>
      <c r="O62" s="8">
        <f t="shared" si="2"/>
        <v>466.56413411258075</v>
      </c>
    </row>
    <row r="63" spans="1:15" x14ac:dyDescent="0.2">
      <c r="A63" t="s">
        <v>38</v>
      </c>
      <c r="B63">
        <v>3999</v>
      </c>
      <c r="K63" t="s">
        <v>39</v>
      </c>
      <c r="L63" s="8" t="str">
        <f>A88</f>
        <v>G8</v>
      </c>
      <c r="M63" s="8">
        <f>B88</f>
        <v>21394</v>
      </c>
      <c r="N63" s="8">
        <f t="shared" si="1"/>
        <v>6.623731159643186</v>
      </c>
      <c r="O63" s="8">
        <f t="shared" si="2"/>
        <v>264.94924638572746</v>
      </c>
    </row>
    <row r="64" spans="1:15" x14ac:dyDescent="0.2">
      <c r="A64" t="s">
        <v>45</v>
      </c>
      <c r="B64">
        <v>19720</v>
      </c>
      <c r="K64" t="s">
        <v>40</v>
      </c>
      <c r="L64" s="8" t="str">
        <f>A100</f>
        <v>H8</v>
      </c>
      <c r="M64" s="8">
        <f>B100</f>
        <v>20159</v>
      </c>
      <c r="N64" s="8">
        <f t="shared" si="1"/>
        <v>6.1488772685327584</v>
      </c>
      <c r="O64" s="8">
        <f t="shared" si="2"/>
        <v>245.95509074131033</v>
      </c>
    </row>
    <row r="65" spans="1:15" x14ac:dyDescent="0.2">
      <c r="A65" t="s">
        <v>53</v>
      </c>
      <c r="B65">
        <v>3913</v>
      </c>
      <c r="K65" t="s">
        <v>48</v>
      </c>
      <c r="L65" s="8" t="str">
        <f>A101</f>
        <v>H9</v>
      </c>
      <c r="M65" s="8">
        <f>B101</f>
        <v>9110</v>
      </c>
      <c r="N65" s="8">
        <f t="shared" si="1"/>
        <v>1.9005690556751766</v>
      </c>
      <c r="O65" s="8">
        <f t="shared" si="2"/>
        <v>76.022762227007064</v>
      </c>
    </row>
    <row r="66" spans="1:15" x14ac:dyDescent="0.2">
      <c r="A66" t="s">
        <v>61</v>
      </c>
      <c r="B66">
        <v>3466</v>
      </c>
      <c r="K66" t="s">
        <v>47</v>
      </c>
      <c r="L66" s="8" t="str">
        <f>A89</f>
        <v>G9</v>
      </c>
      <c r="M66" s="8">
        <f>B89</f>
        <v>6168</v>
      </c>
      <c r="N66" s="8">
        <f t="shared" si="1"/>
        <v>0.76937865272223926</v>
      </c>
      <c r="O66" s="8">
        <f t="shared" si="2"/>
        <v>30.775146108889572</v>
      </c>
    </row>
    <row r="67" spans="1:15" x14ac:dyDescent="0.2">
      <c r="A67" t="s">
        <v>69</v>
      </c>
      <c r="B67">
        <v>27415</v>
      </c>
      <c r="K67" t="s">
        <v>46</v>
      </c>
      <c r="L67" s="8" t="str">
        <f>A77</f>
        <v>F9</v>
      </c>
      <c r="M67" s="8">
        <f>B77</f>
        <v>4594</v>
      </c>
      <c r="N67" s="8">
        <f t="shared" si="1"/>
        <v>0.16418025223008303</v>
      </c>
      <c r="O67" s="8">
        <f t="shared" si="2"/>
        <v>6.5672100892033214</v>
      </c>
    </row>
    <row r="68" spans="1:15" x14ac:dyDescent="0.2">
      <c r="A68" t="s">
        <v>77</v>
      </c>
      <c r="B68">
        <v>4097</v>
      </c>
      <c r="K68" t="s">
        <v>45</v>
      </c>
      <c r="L68" s="8" t="str">
        <f>A65</f>
        <v>E9</v>
      </c>
      <c r="M68" s="8">
        <f>B65</f>
        <v>3913</v>
      </c>
      <c r="N68" s="8">
        <f t="shared" si="1"/>
        <v>-9.7662257766840968E-2</v>
      </c>
      <c r="O68" s="8">
        <f t="shared" si="2"/>
        <v>-3.9064903106736386</v>
      </c>
    </row>
    <row r="69" spans="1:15" x14ac:dyDescent="0.2">
      <c r="A69" t="s">
        <v>97</v>
      </c>
      <c r="B69">
        <v>3778</v>
      </c>
      <c r="K69" t="s">
        <v>44</v>
      </c>
      <c r="L69" s="8" t="str">
        <f>A53</f>
        <v>D9</v>
      </c>
      <c r="M69" s="8">
        <f>B53</f>
        <v>3786</v>
      </c>
      <c r="N69" s="8">
        <f t="shared" si="1"/>
        <v>-0.14649338665026146</v>
      </c>
      <c r="O69" s="8">
        <f t="shared" si="2"/>
        <v>-5.8597354660104584</v>
      </c>
    </row>
    <row r="70" spans="1:15" x14ac:dyDescent="0.2">
      <c r="A70" t="s">
        <v>98</v>
      </c>
      <c r="B70">
        <v>5142</v>
      </c>
      <c r="K70" t="s">
        <v>43</v>
      </c>
      <c r="L70" s="8" t="str">
        <f>A41</f>
        <v>C9</v>
      </c>
      <c r="M70" s="8">
        <f>B41</f>
        <v>3880</v>
      </c>
      <c r="N70" s="8">
        <f t="shared" si="1"/>
        <v>-0.11035066133497384</v>
      </c>
      <c r="O70" s="8">
        <f t="shared" si="2"/>
        <v>-4.4140264533989537</v>
      </c>
    </row>
    <row r="71" spans="1:15" x14ac:dyDescent="0.2">
      <c r="A71" t="s">
        <v>99</v>
      </c>
      <c r="B71">
        <v>33795</v>
      </c>
      <c r="K71" t="s">
        <v>42</v>
      </c>
      <c r="L71" s="8" t="str">
        <f>A29</f>
        <v>B9</v>
      </c>
      <c r="M71" s="8">
        <f>B29</f>
        <v>3843</v>
      </c>
      <c r="N71" s="8">
        <f t="shared" si="1"/>
        <v>-0.12457705321439556</v>
      </c>
      <c r="O71" s="8">
        <f t="shared" si="2"/>
        <v>-4.9830821285758224</v>
      </c>
    </row>
    <row r="72" spans="1:15" x14ac:dyDescent="0.2">
      <c r="A72" t="s">
        <v>14</v>
      </c>
      <c r="B72">
        <v>3617</v>
      </c>
      <c r="K72" t="s">
        <v>41</v>
      </c>
      <c r="L72" s="8" t="str">
        <f>A17</f>
        <v>A9</v>
      </c>
      <c r="M72" s="8">
        <f>B17</f>
        <v>3666</v>
      </c>
      <c r="N72" s="8">
        <f t="shared" si="1"/>
        <v>-0.19263303598892648</v>
      </c>
      <c r="O72" s="8">
        <f t="shared" si="2"/>
        <v>-7.7053214395570588</v>
      </c>
    </row>
    <row r="73" spans="1:15" x14ac:dyDescent="0.2">
      <c r="A73" t="s">
        <v>22</v>
      </c>
      <c r="B73">
        <v>3645</v>
      </c>
      <c r="K73" t="s">
        <v>49</v>
      </c>
      <c r="L73" s="8" t="str">
        <f>A18</f>
        <v>A10</v>
      </c>
      <c r="M73" s="8">
        <f>B18</f>
        <v>3498</v>
      </c>
      <c r="N73" s="8">
        <f t="shared" si="1"/>
        <v>-0.25722854506305748</v>
      </c>
      <c r="O73" s="8">
        <f t="shared" si="2"/>
        <v>-10.289141802522298</v>
      </c>
    </row>
    <row r="74" spans="1:15" x14ac:dyDescent="0.2">
      <c r="A74" t="s">
        <v>32</v>
      </c>
      <c r="B74">
        <v>4517</v>
      </c>
      <c r="K74" t="s">
        <v>50</v>
      </c>
      <c r="L74" s="8" t="str">
        <f>A30</f>
        <v>B10</v>
      </c>
      <c r="M74" s="8">
        <f>B30</f>
        <v>3467</v>
      </c>
      <c r="N74" s="8">
        <f t="shared" ref="N74:N96" si="4">(M74-4167)/2600.8</f>
        <v>-0.26914795447554596</v>
      </c>
      <c r="O74" s="8">
        <f t="shared" ref="O74:O96" si="5">N74*40</f>
        <v>-10.765918179021838</v>
      </c>
    </row>
    <row r="75" spans="1:15" x14ac:dyDescent="0.2">
      <c r="A75" t="s">
        <v>30</v>
      </c>
      <c r="B75">
        <v>3878</v>
      </c>
      <c r="K75" t="s">
        <v>51</v>
      </c>
      <c r="L75" s="8" t="str">
        <f>A42</f>
        <v>C10</v>
      </c>
      <c r="M75" s="8">
        <f>B42</f>
        <v>3355</v>
      </c>
      <c r="N75" s="8">
        <f t="shared" si="4"/>
        <v>-0.31221162719163331</v>
      </c>
      <c r="O75" s="8">
        <f t="shared" si="5"/>
        <v>-12.488465087665332</v>
      </c>
    </row>
    <row r="76" spans="1:15" x14ac:dyDescent="0.2">
      <c r="A76" t="s">
        <v>46</v>
      </c>
      <c r="B76">
        <v>34503</v>
      </c>
      <c r="K76" t="s">
        <v>52</v>
      </c>
      <c r="L76" t="str">
        <f>A54</f>
        <v>D10</v>
      </c>
      <c r="M76">
        <f>B54</f>
        <v>3611</v>
      </c>
      <c r="N76">
        <f t="shared" si="4"/>
        <v>-0.21378037526914795</v>
      </c>
      <c r="O76" s="8">
        <f t="shared" si="5"/>
        <v>-8.5512150107659188</v>
      </c>
    </row>
    <row r="77" spans="1:15" x14ac:dyDescent="0.2">
      <c r="A77" t="s">
        <v>54</v>
      </c>
      <c r="B77">
        <v>4594</v>
      </c>
      <c r="K77" t="s">
        <v>53</v>
      </c>
      <c r="L77" t="str">
        <f>A66</f>
        <v>E10</v>
      </c>
      <c r="M77">
        <f>B66</f>
        <v>3466</v>
      </c>
      <c r="N77">
        <f t="shared" si="4"/>
        <v>-0.26953245155336819</v>
      </c>
      <c r="O77" s="8">
        <f t="shared" si="5"/>
        <v>-10.781298062134727</v>
      </c>
    </row>
    <row r="78" spans="1:15" x14ac:dyDescent="0.2">
      <c r="A78" t="s">
        <v>62</v>
      </c>
      <c r="B78">
        <v>3775</v>
      </c>
      <c r="K78" t="s">
        <v>54</v>
      </c>
      <c r="L78" t="str">
        <f>A78</f>
        <v>F10</v>
      </c>
      <c r="M78">
        <f>B78</f>
        <v>3775</v>
      </c>
      <c r="N78">
        <f t="shared" si="4"/>
        <v>-0.15072285450630574</v>
      </c>
      <c r="O78" s="8">
        <f t="shared" si="5"/>
        <v>-6.0289141802522295</v>
      </c>
    </row>
    <row r="79" spans="1:15" x14ac:dyDescent="0.2">
      <c r="A79" t="s">
        <v>70</v>
      </c>
      <c r="B79">
        <v>15204</v>
      </c>
      <c r="K79" t="s">
        <v>55</v>
      </c>
      <c r="L79" t="str">
        <f>A90</f>
        <v>G10</v>
      </c>
      <c r="M79">
        <f>B90</f>
        <v>4478</v>
      </c>
      <c r="N79">
        <f t="shared" si="4"/>
        <v>0.11957859120270685</v>
      </c>
      <c r="O79" s="8">
        <f t="shared" si="5"/>
        <v>4.7831436481082736</v>
      </c>
    </row>
    <row r="80" spans="1:15" x14ac:dyDescent="0.2">
      <c r="A80" t="s">
        <v>78</v>
      </c>
      <c r="B80">
        <v>3723</v>
      </c>
      <c r="K80" t="s">
        <v>56</v>
      </c>
      <c r="L80" t="str">
        <f>A102</f>
        <v>H10</v>
      </c>
      <c r="M80">
        <f>B102</f>
        <v>5860</v>
      </c>
      <c r="N80">
        <f t="shared" si="4"/>
        <v>0.65095355275299904</v>
      </c>
      <c r="O80" s="8">
        <f t="shared" si="5"/>
        <v>26.038142110119963</v>
      </c>
    </row>
    <row r="81" spans="1:15" x14ac:dyDescent="0.2">
      <c r="A81" t="s">
        <v>100</v>
      </c>
      <c r="B81">
        <v>3447</v>
      </c>
      <c r="K81" t="s">
        <v>64</v>
      </c>
      <c r="L81" t="str">
        <f>A103</f>
        <v>H11</v>
      </c>
      <c r="M81">
        <f>B103</f>
        <v>7313</v>
      </c>
      <c r="N81">
        <f t="shared" si="4"/>
        <v>1.2096278068286681</v>
      </c>
      <c r="O81" s="8">
        <f t="shared" si="5"/>
        <v>48.385112273146724</v>
      </c>
    </row>
    <row r="82" spans="1:15" x14ac:dyDescent="0.2">
      <c r="A82" t="s">
        <v>101</v>
      </c>
      <c r="B82">
        <v>8007</v>
      </c>
      <c r="K82" t="s">
        <v>63</v>
      </c>
      <c r="L82" t="str">
        <f>A91</f>
        <v>G11</v>
      </c>
      <c r="M82">
        <f>B91</f>
        <v>10053</v>
      </c>
      <c r="N82">
        <f t="shared" si="4"/>
        <v>2.2631498000615196</v>
      </c>
      <c r="O82" s="8">
        <f t="shared" si="5"/>
        <v>90.525992002460782</v>
      </c>
    </row>
    <row r="83" spans="1:15" x14ac:dyDescent="0.2">
      <c r="A83" t="s">
        <v>102</v>
      </c>
      <c r="B83">
        <v>34052</v>
      </c>
      <c r="K83" t="s">
        <v>62</v>
      </c>
      <c r="L83" t="str">
        <f>A79</f>
        <v>F11</v>
      </c>
      <c r="M83">
        <f>B79</f>
        <v>15204</v>
      </c>
      <c r="N83">
        <f t="shared" si="4"/>
        <v>4.2436942479237159</v>
      </c>
      <c r="O83" s="8">
        <f t="shared" si="5"/>
        <v>169.74776991694864</v>
      </c>
    </row>
    <row r="84" spans="1:15" x14ac:dyDescent="0.2">
      <c r="A84" t="s">
        <v>15</v>
      </c>
      <c r="B84">
        <v>3360</v>
      </c>
      <c r="K84" t="s">
        <v>61</v>
      </c>
      <c r="L84" t="str">
        <f>A67</f>
        <v>E11</v>
      </c>
      <c r="M84">
        <f>B67</f>
        <v>27415</v>
      </c>
      <c r="N84">
        <f t="shared" si="4"/>
        <v>8.9387880652107032</v>
      </c>
      <c r="O84" s="8">
        <f t="shared" si="5"/>
        <v>357.55152260842812</v>
      </c>
    </row>
    <row r="85" spans="1:15" x14ac:dyDescent="0.2">
      <c r="A85" t="s">
        <v>23</v>
      </c>
      <c r="B85">
        <v>3790</v>
      </c>
      <c r="K85" t="s">
        <v>60</v>
      </c>
      <c r="L85" t="str">
        <f>A55</f>
        <v>D11</v>
      </c>
      <c r="M85">
        <f>B55</f>
        <v>26946</v>
      </c>
      <c r="N85">
        <f t="shared" si="4"/>
        <v>8.7584589357120883</v>
      </c>
      <c r="O85" s="8">
        <f t="shared" si="5"/>
        <v>350.3383574284835</v>
      </c>
    </row>
    <row r="86" spans="1:15" x14ac:dyDescent="0.2">
      <c r="A86" t="s">
        <v>31</v>
      </c>
      <c r="B86">
        <v>4223</v>
      </c>
      <c r="K86" t="s">
        <v>59</v>
      </c>
      <c r="L86" t="str">
        <f>A43</f>
        <v>C11</v>
      </c>
      <c r="M86">
        <f>B43</f>
        <v>18993</v>
      </c>
      <c r="N86">
        <f t="shared" si="4"/>
        <v>5.7005536757920634</v>
      </c>
      <c r="O86" s="8">
        <f t="shared" si="5"/>
        <v>228.02214703168255</v>
      </c>
    </row>
    <row r="87" spans="1:15" x14ac:dyDescent="0.2">
      <c r="A87" t="s">
        <v>39</v>
      </c>
      <c r="B87">
        <v>4011</v>
      </c>
      <c r="K87" t="s">
        <v>58</v>
      </c>
      <c r="L87" t="str">
        <f>A31</f>
        <v>B11</v>
      </c>
      <c r="M87">
        <f>B31</f>
        <v>10497</v>
      </c>
      <c r="N87">
        <f t="shared" si="4"/>
        <v>2.4338665026145798</v>
      </c>
      <c r="O87" s="8">
        <f t="shared" si="5"/>
        <v>97.354660104583189</v>
      </c>
    </row>
    <row r="88" spans="1:15" x14ac:dyDescent="0.2">
      <c r="A88" t="s">
        <v>47</v>
      </c>
      <c r="B88">
        <v>21394</v>
      </c>
      <c r="K88" t="s">
        <v>57</v>
      </c>
      <c r="L88" t="str">
        <f>A19</f>
        <v>A11</v>
      </c>
      <c r="M88">
        <f>B19</f>
        <v>6305</v>
      </c>
      <c r="N88">
        <f t="shared" si="4"/>
        <v>0.82205475238388181</v>
      </c>
      <c r="O88" s="8">
        <f t="shared" si="5"/>
        <v>32.88219009535527</v>
      </c>
    </row>
    <row r="89" spans="1:15" x14ac:dyDescent="0.2">
      <c r="A89" t="s">
        <v>55</v>
      </c>
      <c r="B89">
        <v>6168</v>
      </c>
      <c r="K89" t="s">
        <v>65</v>
      </c>
      <c r="L89" t="str">
        <f>A20</f>
        <v>A12</v>
      </c>
      <c r="M89">
        <f>B20</f>
        <v>3864</v>
      </c>
      <c r="N89">
        <f t="shared" si="4"/>
        <v>-0.11650261458012919</v>
      </c>
      <c r="O89" s="8">
        <f t="shared" si="5"/>
        <v>-4.6601045832051673</v>
      </c>
    </row>
    <row r="90" spans="1:15" x14ac:dyDescent="0.2">
      <c r="A90" t="s">
        <v>63</v>
      </c>
      <c r="B90">
        <v>4478</v>
      </c>
      <c r="K90" t="s">
        <v>66</v>
      </c>
      <c r="L90" t="str">
        <f>A32</f>
        <v>B12</v>
      </c>
      <c r="M90">
        <f>B32</f>
        <v>4483</v>
      </c>
      <c r="N90">
        <f t="shared" si="4"/>
        <v>0.1215010765918179</v>
      </c>
      <c r="O90" s="8">
        <f t="shared" si="5"/>
        <v>4.8600430636727161</v>
      </c>
    </row>
    <row r="91" spans="1:15" x14ac:dyDescent="0.2">
      <c r="A91" t="s">
        <v>71</v>
      </c>
      <c r="B91">
        <v>10053</v>
      </c>
      <c r="K91" t="s">
        <v>67</v>
      </c>
      <c r="L91" t="str">
        <f>A44</f>
        <v>C12</v>
      </c>
      <c r="M91">
        <f>B44</f>
        <v>3983</v>
      </c>
      <c r="N91">
        <f t="shared" si="4"/>
        <v>-7.0747462319286372E-2</v>
      </c>
      <c r="O91" s="8">
        <f t="shared" si="5"/>
        <v>-2.8298984927714548</v>
      </c>
    </row>
    <row r="92" spans="1:15" x14ac:dyDescent="0.2">
      <c r="A92" t="s">
        <v>79</v>
      </c>
      <c r="B92">
        <v>3652</v>
      </c>
      <c r="K92" t="s">
        <v>68</v>
      </c>
      <c r="L92" t="str">
        <f>A56</f>
        <v>D12</v>
      </c>
      <c r="M92">
        <f>B56</f>
        <v>3846</v>
      </c>
      <c r="N92">
        <f t="shared" si="4"/>
        <v>-0.12342356198092894</v>
      </c>
      <c r="O92" s="8">
        <f t="shared" si="5"/>
        <v>-4.9369424792371577</v>
      </c>
    </row>
    <row r="93" spans="1:15" x14ac:dyDescent="0.2">
      <c r="A93" t="s">
        <v>103</v>
      </c>
      <c r="B93">
        <v>3397</v>
      </c>
      <c r="K93" t="s">
        <v>69</v>
      </c>
      <c r="L93" t="str">
        <f>A68</f>
        <v>E12</v>
      </c>
      <c r="M93">
        <f>B68</f>
        <v>4097</v>
      </c>
      <c r="N93">
        <f t="shared" si="4"/>
        <v>-2.6914795447554596E-2</v>
      </c>
      <c r="O93" s="8">
        <f t="shared" si="5"/>
        <v>-1.0765918179021838</v>
      </c>
    </row>
    <row r="94" spans="1:15" x14ac:dyDescent="0.2">
      <c r="A94" t="s">
        <v>104</v>
      </c>
      <c r="B94">
        <v>9529</v>
      </c>
      <c r="K94" t="s">
        <v>70</v>
      </c>
      <c r="L94" t="str">
        <f>A80</f>
        <v>F12</v>
      </c>
      <c r="M94">
        <f>B80</f>
        <v>3723</v>
      </c>
      <c r="N94">
        <f t="shared" si="4"/>
        <v>-0.1707167025530606</v>
      </c>
      <c r="O94" s="8">
        <f t="shared" si="5"/>
        <v>-6.8286681021224238</v>
      </c>
    </row>
    <row r="95" spans="1:15" x14ac:dyDescent="0.2">
      <c r="A95" t="s">
        <v>105</v>
      </c>
      <c r="B95">
        <v>14133</v>
      </c>
      <c r="K95" t="s">
        <v>71</v>
      </c>
      <c r="L95" t="str">
        <f>A92</f>
        <v>G12</v>
      </c>
      <c r="M95">
        <f>B92</f>
        <v>3652</v>
      </c>
      <c r="N95">
        <f t="shared" si="4"/>
        <v>-0.1980159950784374</v>
      </c>
      <c r="O95" s="8">
        <f t="shared" si="5"/>
        <v>-7.9206398031374956</v>
      </c>
    </row>
    <row r="96" spans="1:15" x14ac:dyDescent="0.2">
      <c r="A96" t="s">
        <v>16</v>
      </c>
      <c r="B96">
        <v>3388</v>
      </c>
      <c r="K96" t="s">
        <v>72</v>
      </c>
      <c r="L96" t="str">
        <f>A104</f>
        <v>H12</v>
      </c>
      <c r="M96">
        <f>B104</f>
        <v>3533</v>
      </c>
      <c r="N96">
        <f t="shared" si="4"/>
        <v>-0.24377114733928021</v>
      </c>
      <c r="O96" s="8">
        <f t="shared" si="5"/>
        <v>-9.7508458935712081</v>
      </c>
    </row>
    <row r="97" spans="1:2" x14ac:dyDescent="0.2">
      <c r="A97" t="s">
        <v>24</v>
      </c>
      <c r="B97">
        <v>3353</v>
      </c>
    </row>
    <row r="98" spans="1:2" x14ac:dyDescent="0.2">
      <c r="A98" t="s">
        <v>33</v>
      </c>
      <c r="B98">
        <v>3941</v>
      </c>
    </row>
    <row r="99" spans="1:2" x14ac:dyDescent="0.2">
      <c r="A99" t="s">
        <v>40</v>
      </c>
      <c r="B99">
        <v>3995</v>
      </c>
    </row>
    <row r="100" spans="1:2" x14ac:dyDescent="0.2">
      <c r="A100" t="s">
        <v>48</v>
      </c>
      <c r="B100">
        <v>20159</v>
      </c>
    </row>
    <row r="101" spans="1:2" x14ac:dyDescent="0.2">
      <c r="A101" t="s">
        <v>56</v>
      </c>
      <c r="B101">
        <v>9110</v>
      </c>
    </row>
    <row r="102" spans="1:2" x14ac:dyDescent="0.2">
      <c r="A102" t="s">
        <v>64</v>
      </c>
      <c r="B102">
        <v>5860</v>
      </c>
    </row>
    <row r="103" spans="1:2" x14ac:dyDescent="0.2">
      <c r="A103" t="s">
        <v>72</v>
      </c>
      <c r="B103">
        <v>7313</v>
      </c>
    </row>
    <row r="104" spans="1:2" x14ac:dyDescent="0.2">
      <c r="A104" t="s">
        <v>80</v>
      </c>
      <c r="B104">
        <v>3533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D7" sqref="D7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64972</v>
      </c>
      <c r="D2">
        <v>3369</v>
      </c>
      <c r="E2">
        <v>4853</v>
      </c>
      <c r="F2">
        <v>4149</v>
      </c>
      <c r="G2">
        <v>30890</v>
      </c>
      <c r="H2">
        <v>36288</v>
      </c>
      <c r="I2">
        <v>3416</v>
      </c>
      <c r="J2">
        <v>4253</v>
      </c>
      <c r="K2">
        <v>4103</v>
      </c>
      <c r="L2">
        <v>3519</v>
      </c>
      <c r="M2">
        <v>6390</v>
      </c>
      <c r="N2">
        <v>3359</v>
      </c>
      <c r="O2">
        <v>38929</v>
      </c>
      <c r="P2">
        <v>3372</v>
      </c>
      <c r="Q2">
        <v>5845</v>
      </c>
      <c r="R2">
        <v>3837</v>
      </c>
      <c r="S2">
        <v>13516</v>
      </c>
      <c r="T2">
        <v>25583</v>
      </c>
      <c r="U2">
        <v>3399</v>
      </c>
      <c r="V2">
        <v>6176</v>
      </c>
      <c r="W2">
        <v>3857</v>
      </c>
      <c r="X2">
        <v>3401</v>
      </c>
      <c r="Y2">
        <v>10510</v>
      </c>
      <c r="Z2">
        <v>4432</v>
      </c>
      <c r="AA2">
        <v>22509</v>
      </c>
      <c r="AB2">
        <v>3391</v>
      </c>
      <c r="AC2">
        <v>7715</v>
      </c>
      <c r="AD2">
        <v>3895</v>
      </c>
      <c r="AE2">
        <v>8495</v>
      </c>
      <c r="AF2">
        <v>14642</v>
      </c>
      <c r="AG2">
        <v>3416</v>
      </c>
      <c r="AH2">
        <v>7220</v>
      </c>
      <c r="AI2">
        <v>3842</v>
      </c>
      <c r="AJ2">
        <v>3380</v>
      </c>
      <c r="AK2">
        <v>19075</v>
      </c>
      <c r="AL2">
        <v>3939</v>
      </c>
      <c r="AM2">
        <v>8458</v>
      </c>
      <c r="AN2">
        <v>3705</v>
      </c>
      <c r="AO2">
        <v>13605</v>
      </c>
      <c r="AP2">
        <v>3717</v>
      </c>
      <c r="AQ2">
        <v>5952</v>
      </c>
      <c r="AR2">
        <v>8286</v>
      </c>
      <c r="AS2">
        <v>3414</v>
      </c>
      <c r="AT2">
        <v>9118</v>
      </c>
      <c r="AU2">
        <v>3769</v>
      </c>
      <c r="AV2">
        <v>3359</v>
      </c>
      <c r="AW2">
        <v>26563</v>
      </c>
      <c r="AX2">
        <v>3737</v>
      </c>
      <c r="AY2">
        <v>4878</v>
      </c>
      <c r="AZ2">
        <v>3921</v>
      </c>
      <c r="BA2">
        <v>25080</v>
      </c>
      <c r="BB2">
        <v>4008</v>
      </c>
      <c r="BC2">
        <v>4948</v>
      </c>
      <c r="BD2">
        <v>5818</v>
      </c>
      <c r="BE2">
        <v>3557</v>
      </c>
      <c r="BF2">
        <v>22277</v>
      </c>
      <c r="BG2">
        <v>3934</v>
      </c>
      <c r="BH2">
        <v>3459</v>
      </c>
      <c r="BI2">
        <v>27349</v>
      </c>
      <c r="BJ2">
        <v>4050</v>
      </c>
      <c r="BK2">
        <v>3724</v>
      </c>
      <c r="BL2">
        <v>5023</v>
      </c>
      <c r="BM2">
        <v>33573</v>
      </c>
      <c r="BN2">
        <v>3518</v>
      </c>
      <c r="BO2">
        <v>3604</v>
      </c>
      <c r="BP2">
        <v>4732</v>
      </c>
      <c r="BQ2">
        <v>3766</v>
      </c>
      <c r="BR2">
        <v>34204</v>
      </c>
      <c r="BS2">
        <v>4600</v>
      </c>
      <c r="BT2">
        <v>3712</v>
      </c>
      <c r="BU2">
        <v>15503</v>
      </c>
      <c r="BV2">
        <v>3686</v>
      </c>
      <c r="BW2">
        <v>3433</v>
      </c>
      <c r="BX2">
        <v>7994</v>
      </c>
      <c r="BY2">
        <v>32892</v>
      </c>
      <c r="BZ2">
        <v>3350</v>
      </c>
      <c r="CA2">
        <v>3403</v>
      </c>
      <c r="CB2">
        <v>4216</v>
      </c>
      <c r="CC2">
        <v>4064</v>
      </c>
      <c r="CD2">
        <v>20930</v>
      </c>
      <c r="CE2">
        <v>6195</v>
      </c>
      <c r="CF2">
        <v>4409</v>
      </c>
      <c r="CG2">
        <v>9746</v>
      </c>
      <c r="CH2">
        <v>3600</v>
      </c>
      <c r="CI2">
        <v>3425</v>
      </c>
      <c r="CJ2">
        <v>9321</v>
      </c>
      <c r="CK2">
        <v>14188</v>
      </c>
      <c r="CL2">
        <v>3357</v>
      </c>
      <c r="CM2">
        <v>3359</v>
      </c>
      <c r="CN2">
        <v>3936</v>
      </c>
      <c r="CO2">
        <v>4044</v>
      </c>
      <c r="CP2">
        <v>19989</v>
      </c>
      <c r="CQ2">
        <v>9073</v>
      </c>
      <c r="CR2">
        <v>5560</v>
      </c>
      <c r="CS2">
        <v>7147</v>
      </c>
      <c r="CT2">
        <v>3508</v>
      </c>
    </row>
    <row r="7" spans="1:98" ht="18" x14ac:dyDescent="0.25">
      <c r="N7" s="4" t="s">
        <v>110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64972</v>
      </c>
      <c r="G9">
        <f>'Plate 1'!G9</f>
        <v>30</v>
      </c>
      <c r="H9" t="str">
        <f t="shared" ref="H9:I9" si="0">A9</f>
        <v>A1</v>
      </c>
      <c r="I9">
        <f t="shared" si="0"/>
        <v>64972</v>
      </c>
      <c r="K9" t="s">
        <v>82</v>
      </c>
      <c r="L9" t="str">
        <f>A10</f>
        <v>A2</v>
      </c>
      <c r="M9">
        <f>B10</f>
        <v>3369</v>
      </c>
      <c r="N9">
        <f>(M9-4149)/2589.2</f>
        <v>-0.30125135176888618</v>
      </c>
      <c r="O9">
        <f>N9*40</f>
        <v>-12.050054070755447</v>
      </c>
    </row>
    <row r="10" spans="1:98" x14ac:dyDescent="0.2">
      <c r="A10" t="s">
        <v>83</v>
      </c>
      <c r="B10">
        <v>3369</v>
      </c>
      <c r="G10">
        <f>'Plate 1'!G10</f>
        <v>15</v>
      </c>
      <c r="H10" t="str">
        <f>A21</f>
        <v>B1</v>
      </c>
      <c r="I10">
        <f>B21</f>
        <v>38929</v>
      </c>
      <c r="K10" t="s">
        <v>85</v>
      </c>
      <c r="L10" t="str">
        <f>A22</f>
        <v>B2</v>
      </c>
      <c r="M10">
        <f>B22</f>
        <v>3372</v>
      </c>
      <c r="N10">
        <f t="shared" ref="N10:N73" si="1">(M10-4149)/2589.2</f>
        <v>-0.30009269272362121</v>
      </c>
      <c r="O10">
        <f t="shared" ref="O10:O73" si="2">N10*40</f>
        <v>-12.003707708944848</v>
      </c>
    </row>
    <row r="11" spans="1:98" x14ac:dyDescent="0.2">
      <c r="A11" t="s">
        <v>84</v>
      </c>
      <c r="B11">
        <v>4853</v>
      </c>
      <c r="G11">
        <f>'Plate 1'!G11</f>
        <v>7.5</v>
      </c>
      <c r="H11" t="str">
        <f>A33</f>
        <v>C1</v>
      </c>
      <c r="I11">
        <f>B33</f>
        <v>22509</v>
      </c>
      <c r="K11" t="s">
        <v>88</v>
      </c>
      <c r="L11" t="str">
        <f>A34</f>
        <v>C2</v>
      </c>
      <c r="M11">
        <f>B34</f>
        <v>3391</v>
      </c>
      <c r="N11">
        <f t="shared" si="1"/>
        <v>-0.29275451877027653</v>
      </c>
      <c r="O11">
        <f t="shared" si="2"/>
        <v>-11.710180750811061</v>
      </c>
    </row>
    <row r="12" spans="1:98" x14ac:dyDescent="0.2">
      <c r="A12" t="s">
        <v>9</v>
      </c>
      <c r="B12">
        <v>4149</v>
      </c>
      <c r="G12">
        <f>'Plate 1'!G12</f>
        <v>1.875</v>
      </c>
      <c r="H12" t="str">
        <f>A45</f>
        <v>D1</v>
      </c>
      <c r="I12">
        <f>B45</f>
        <v>8458</v>
      </c>
      <c r="K12" t="s">
        <v>91</v>
      </c>
      <c r="L12" t="str">
        <f>A46</f>
        <v>D2</v>
      </c>
      <c r="M12">
        <f>B46</f>
        <v>3705</v>
      </c>
      <c r="N12">
        <f t="shared" si="1"/>
        <v>-0.17148153869921212</v>
      </c>
      <c r="O12">
        <f t="shared" si="2"/>
        <v>-6.8592615479684849</v>
      </c>
    </row>
    <row r="13" spans="1:98" x14ac:dyDescent="0.2">
      <c r="A13" t="s">
        <v>17</v>
      </c>
      <c r="B13">
        <v>30890</v>
      </c>
      <c r="G13">
        <f>'Plate 1'!G13</f>
        <v>0.46875</v>
      </c>
      <c r="H13" t="str">
        <f>A57</f>
        <v>E1</v>
      </c>
      <c r="I13">
        <f>B57</f>
        <v>4878</v>
      </c>
      <c r="K13" t="s">
        <v>94</v>
      </c>
      <c r="L13" t="str">
        <f>A58</f>
        <v>E2</v>
      </c>
      <c r="M13">
        <f>B58</f>
        <v>3921</v>
      </c>
      <c r="N13">
        <f t="shared" si="1"/>
        <v>-8.8058087440135949E-2</v>
      </c>
      <c r="O13">
        <f t="shared" si="2"/>
        <v>-3.5223234976054378</v>
      </c>
    </row>
    <row r="14" spans="1:98" x14ac:dyDescent="0.2">
      <c r="A14" t="s">
        <v>25</v>
      </c>
      <c r="B14">
        <v>36288</v>
      </c>
      <c r="G14">
        <f>'Plate 1'!G14</f>
        <v>0.1171875</v>
      </c>
      <c r="H14" t="str">
        <f>A69</f>
        <v>F1</v>
      </c>
      <c r="I14">
        <f>B69</f>
        <v>3724</v>
      </c>
      <c r="K14" t="s">
        <v>97</v>
      </c>
      <c r="L14" t="str">
        <f>A70</f>
        <v>F2</v>
      </c>
      <c r="M14">
        <f>B70</f>
        <v>5023</v>
      </c>
      <c r="N14">
        <f t="shared" si="1"/>
        <v>0.33755600185385448</v>
      </c>
      <c r="O14">
        <f t="shared" si="2"/>
        <v>13.50224007415418</v>
      </c>
    </row>
    <row r="15" spans="1:98" x14ac:dyDescent="0.2">
      <c r="A15" t="s">
        <v>34</v>
      </c>
      <c r="B15">
        <v>3416</v>
      </c>
      <c r="G15">
        <f>'Plate 1'!G15</f>
        <v>0</v>
      </c>
      <c r="H15" t="str">
        <f>A81</f>
        <v>G1</v>
      </c>
      <c r="I15">
        <f>B81</f>
        <v>3433</v>
      </c>
      <c r="K15" t="s">
        <v>100</v>
      </c>
      <c r="L15" t="str">
        <f>A82</f>
        <v>G2</v>
      </c>
      <c r="M15">
        <f>B82</f>
        <v>7994</v>
      </c>
      <c r="N15">
        <f t="shared" si="1"/>
        <v>1.4850146763479068</v>
      </c>
      <c r="O15">
        <f t="shared" si="2"/>
        <v>59.400587053916276</v>
      </c>
    </row>
    <row r="16" spans="1:98" x14ac:dyDescent="0.2">
      <c r="A16" t="s">
        <v>41</v>
      </c>
      <c r="B16">
        <v>4253</v>
      </c>
      <c r="K16" t="s">
        <v>103</v>
      </c>
      <c r="L16" t="str">
        <f>A94</f>
        <v>H2</v>
      </c>
      <c r="M16">
        <f>B94</f>
        <v>9321</v>
      </c>
      <c r="N16">
        <f t="shared" si="1"/>
        <v>1.9975281940367682</v>
      </c>
      <c r="O16">
        <f t="shared" si="2"/>
        <v>79.901127761470732</v>
      </c>
    </row>
    <row r="17" spans="1:15" x14ac:dyDescent="0.2">
      <c r="A17" t="s">
        <v>49</v>
      </c>
      <c r="B17">
        <v>4103</v>
      </c>
      <c r="K17" t="s">
        <v>104</v>
      </c>
      <c r="L17" t="str">
        <f>A95</f>
        <v>H3</v>
      </c>
      <c r="M17">
        <f>B95</f>
        <v>14188</v>
      </c>
      <c r="N17">
        <f t="shared" si="1"/>
        <v>3.8772593851382671</v>
      </c>
      <c r="O17">
        <f t="shared" si="2"/>
        <v>155.09037540553069</v>
      </c>
    </row>
    <row r="18" spans="1:15" x14ac:dyDescent="0.2">
      <c r="A18" t="s">
        <v>57</v>
      </c>
      <c r="B18">
        <v>3519</v>
      </c>
      <c r="K18" t="s">
        <v>101</v>
      </c>
      <c r="L18" t="str">
        <f>A83</f>
        <v>G3</v>
      </c>
      <c r="M18">
        <f>B83</f>
        <v>32892</v>
      </c>
      <c r="N18">
        <f t="shared" si="1"/>
        <v>11.101112312683455</v>
      </c>
      <c r="O18">
        <f t="shared" si="2"/>
        <v>444.04449250733819</v>
      </c>
    </row>
    <row r="19" spans="1:15" x14ac:dyDescent="0.2">
      <c r="A19" t="s">
        <v>65</v>
      </c>
      <c r="B19">
        <v>6390</v>
      </c>
      <c r="K19" t="s">
        <v>98</v>
      </c>
      <c r="L19" t="str">
        <f>A71</f>
        <v>F3</v>
      </c>
      <c r="M19">
        <f>B71</f>
        <v>33573</v>
      </c>
      <c r="N19">
        <f t="shared" si="1"/>
        <v>11.364127915958598</v>
      </c>
      <c r="O19">
        <f t="shared" si="2"/>
        <v>454.56511663834391</v>
      </c>
    </row>
    <row r="20" spans="1:15" x14ac:dyDescent="0.2">
      <c r="A20" t="s">
        <v>73</v>
      </c>
      <c r="B20">
        <v>3359</v>
      </c>
      <c r="K20" t="s">
        <v>95</v>
      </c>
      <c r="L20" t="str">
        <f>A59</f>
        <v>E3</v>
      </c>
      <c r="M20">
        <f>B59</f>
        <v>25080</v>
      </c>
      <c r="N20">
        <f t="shared" si="1"/>
        <v>8.0839641588135329</v>
      </c>
      <c r="O20">
        <f t="shared" si="2"/>
        <v>323.35856635254129</v>
      </c>
    </row>
    <row r="21" spans="1:15" x14ac:dyDescent="0.2">
      <c r="A21" t="s">
        <v>85</v>
      </c>
      <c r="B21">
        <v>38929</v>
      </c>
      <c r="K21" t="s">
        <v>92</v>
      </c>
      <c r="L21" t="str">
        <f>A47</f>
        <v>D3</v>
      </c>
      <c r="M21">
        <f>B47</f>
        <v>13605</v>
      </c>
      <c r="N21">
        <f t="shared" si="1"/>
        <v>3.6520933106751121</v>
      </c>
      <c r="O21">
        <f t="shared" si="2"/>
        <v>146.08373242700449</v>
      </c>
    </row>
    <row r="22" spans="1:15" x14ac:dyDescent="0.2">
      <c r="A22" t="s">
        <v>86</v>
      </c>
      <c r="B22">
        <v>3372</v>
      </c>
      <c r="K22" t="s">
        <v>89</v>
      </c>
      <c r="L22" t="str">
        <f>A35</f>
        <v>C3</v>
      </c>
      <c r="M22">
        <f>B35</f>
        <v>7715</v>
      </c>
      <c r="N22">
        <f t="shared" si="1"/>
        <v>1.3772593851382668</v>
      </c>
      <c r="O22">
        <f t="shared" si="2"/>
        <v>55.090375405530672</v>
      </c>
    </row>
    <row r="23" spans="1:15" x14ac:dyDescent="0.2">
      <c r="A23" t="s">
        <v>87</v>
      </c>
      <c r="B23">
        <v>5845</v>
      </c>
      <c r="K23" t="s">
        <v>86</v>
      </c>
      <c r="L23" t="str">
        <f>A23</f>
        <v>B3</v>
      </c>
      <c r="M23">
        <f>B23</f>
        <v>5845</v>
      </c>
      <c r="N23">
        <f t="shared" si="1"/>
        <v>0.65502858025644994</v>
      </c>
      <c r="O23">
        <f t="shared" si="2"/>
        <v>26.201143210257996</v>
      </c>
    </row>
    <row r="24" spans="1:15" x14ac:dyDescent="0.2">
      <c r="A24" t="s">
        <v>10</v>
      </c>
      <c r="B24">
        <v>3837</v>
      </c>
      <c r="K24" t="s">
        <v>83</v>
      </c>
      <c r="L24" t="str">
        <f>A11</f>
        <v>A3</v>
      </c>
      <c r="M24">
        <f>B11</f>
        <v>4853</v>
      </c>
      <c r="N24">
        <f t="shared" si="1"/>
        <v>0.2718986559555075</v>
      </c>
      <c r="O24">
        <f t="shared" si="2"/>
        <v>10.875946238220299</v>
      </c>
    </row>
    <row r="25" spans="1:15" x14ac:dyDescent="0.2">
      <c r="A25" t="s">
        <v>18</v>
      </c>
      <c r="B25">
        <v>13516</v>
      </c>
      <c r="K25" t="s">
        <v>84</v>
      </c>
      <c r="L25" t="str">
        <f>A12</f>
        <v>A4</v>
      </c>
      <c r="M25">
        <f>B12</f>
        <v>4149</v>
      </c>
      <c r="N25">
        <f t="shared" si="1"/>
        <v>0</v>
      </c>
      <c r="O25">
        <f t="shared" si="2"/>
        <v>0</v>
      </c>
    </row>
    <row r="26" spans="1:15" x14ac:dyDescent="0.2">
      <c r="A26" t="s">
        <v>26</v>
      </c>
      <c r="B26">
        <v>25583</v>
      </c>
      <c r="K26" t="s">
        <v>87</v>
      </c>
      <c r="L26" t="str">
        <f>A24</f>
        <v>B4</v>
      </c>
      <c r="M26">
        <f>B24</f>
        <v>3837</v>
      </c>
      <c r="N26">
        <f t="shared" si="1"/>
        <v>-0.12050054070755446</v>
      </c>
      <c r="O26">
        <f t="shared" si="2"/>
        <v>-4.8200216283021788</v>
      </c>
    </row>
    <row r="27" spans="1:15" x14ac:dyDescent="0.2">
      <c r="A27" t="s">
        <v>35</v>
      </c>
      <c r="B27">
        <v>3399</v>
      </c>
      <c r="K27" t="s">
        <v>90</v>
      </c>
      <c r="L27" t="str">
        <f>A36</f>
        <v>C4</v>
      </c>
      <c r="M27">
        <f>B36</f>
        <v>3895</v>
      </c>
      <c r="N27">
        <f t="shared" si="1"/>
        <v>-9.80997991657655E-2</v>
      </c>
      <c r="O27">
        <f t="shared" si="2"/>
        <v>-3.92399196663062</v>
      </c>
    </row>
    <row r="28" spans="1:15" x14ac:dyDescent="0.2">
      <c r="A28" t="s">
        <v>42</v>
      </c>
      <c r="B28">
        <v>6176</v>
      </c>
      <c r="K28" t="s">
        <v>93</v>
      </c>
      <c r="L28" t="str">
        <f>A48</f>
        <v>D4</v>
      </c>
      <c r="M28">
        <f>B48</f>
        <v>3717</v>
      </c>
      <c r="N28">
        <f t="shared" si="1"/>
        <v>-0.16684690251815235</v>
      </c>
      <c r="O28">
        <f t="shared" si="2"/>
        <v>-6.6738761007260941</v>
      </c>
    </row>
    <row r="29" spans="1:15" x14ac:dyDescent="0.2">
      <c r="A29" t="s">
        <v>50</v>
      </c>
      <c r="B29">
        <v>3857</v>
      </c>
      <c r="K29" t="s">
        <v>96</v>
      </c>
      <c r="L29" t="str">
        <f>A60</f>
        <v>E4</v>
      </c>
      <c r="M29">
        <f>B60</f>
        <v>4008</v>
      </c>
      <c r="N29">
        <f t="shared" si="1"/>
        <v>-5.4456975127452498E-2</v>
      </c>
      <c r="O29">
        <f t="shared" si="2"/>
        <v>-2.1782790050981</v>
      </c>
    </row>
    <row r="30" spans="1:15" x14ac:dyDescent="0.2">
      <c r="A30" t="s">
        <v>58</v>
      </c>
      <c r="B30">
        <v>3401</v>
      </c>
      <c r="K30" t="s">
        <v>99</v>
      </c>
      <c r="L30" t="str">
        <f>A72</f>
        <v>F4</v>
      </c>
      <c r="M30">
        <f>B72</f>
        <v>3518</v>
      </c>
      <c r="N30">
        <f t="shared" si="1"/>
        <v>-0.24370461918739381</v>
      </c>
      <c r="O30">
        <f t="shared" si="2"/>
        <v>-9.7481847674957525</v>
      </c>
    </row>
    <row r="31" spans="1:15" x14ac:dyDescent="0.2">
      <c r="A31" t="s">
        <v>66</v>
      </c>
      <c r="B31">
        <v>10510</v>
      </c>
      <c r="K31" t="s">
        <v>102</v>
      </c>
      <c r="L31" t="str">
        <f>A84</f>
        <v>G4</v>
      </c>
      <c r="M31">
        <f>B84</f>
        <v>3350</v>
      </c>
      <c r="N31">
        <f t="shared" si="1"/>
        <v>-0.30858952572223081</v>
      </c>
      <c r="O31">
        <f t="shared" si="2"/>
        <v>-12.343581028889233</v>
      </c>
    </row>
    <row r="32" spans="1:15" x14ac:dyDescent="0.2">
      <c r="A32" t="s">
        <v>74</v>
      </c>
      <c r="B32">
        <v>4432</v>
      </c>
      <c r="K32" t="s">
        <v>105</v>
      </c>
      <c r="L32" t="str">
        <f>A96</f>
        <v>H4</v>
      </c>
      <c r="M32">
        <f>B96</f>
        <v>3357</v>
      </c>
      <c r="N32">
        <f t="shared" si="1"/>
        <v>-0.30588598794994593</v>
      </c>
      <c r="O32">
        <f t="shared" si="2"/>
        <v>-12.235439517997836</v>
      </c>
    </row>
    <row r="33" spans="1:15" x14ac:dyDescent="0.2">
      <c r="A33" t="s">
        <v>88</v>
      </c>
      <c r="B33">
        <v>22509</v>
      </c>
      <c r="K33" t="s">
        <v>16</v>
      </c>
      <c r="L33" t="str">
        <f>A97</f>
        <v>H5</v>
      </c>
      <c r="M33">
        <f>B97</f>
        <v>3359</v>
      </c>
      <c r="N33">
        <f t="shared" si="1"/>
        <v>-0.30511354858643597</v>
      </c>
      <c r="O33">
        <f t="shared" si="2"/>
        <v>-12.204541943457439</v>
      </c>
    </row>
    <row r="34" spans="1:15" x14ac:dyDescent="0.2">
      <c r="A34" t="s">
        <v>89</v>
      </c>
      <c r="B34">
        <v>3391</v>
      </c>
      <c r="K34" t="s">
        <v>15</v>
      </c>
      <c r="L34" t="str">
        <f>A85</f>
        <v>G5</v>
      </c>
      <c r="M34">
        <f>B85</f>
        <v>3403</v>
      </c>
      <c r="N34">
        <f t="shared" si="1"/>
        <v>-0.28811988258921678</v>
      </c>
      <c r="O34">
        <f t="shared" si="2"/>
        <v>-11.524795303568672</v>
      </c>
    </row>
    <row r="35" spans="1:15" x14ac:dyDescent="0.2">
      <c r="A35" t="s">
        <v>90</v>
      </c>
      <c r="B35">
        <v>7715</v>
      </c>
      <c r="K35" t="s">
        <v>14</v>
      </c>
      <c r="L35" t="str">
        <f>A73</f>
        <v>F5</v>
      </c>
      <c r="M35">
        <f>B73</f>
        <v>3604</v>
      </c>
      <c r="N35">
        <f t="shared" si="1"/>
        <v>-0.21048972655646533</v>
      </c>
      <c r="O35">
        <f t="shared" si="2"/>
        <v>-8.4195890622586127</v>
      </c>
    </row>
    <row r="36" spans="1:15" x14ac:dyDescent="0.2">
      <c r="A36" t="s">
        <v>11</v>
      </c>
      <c r="B36">
        <v>3895</v>
      </c>
      <c r="K36" t="s">
        <v>13</v>
      </c>
      <c r="L36" t="str">
        <f>A61</f>
        <v>E5</v>
      </c>
      <c r="M36">
        <f>B61</f>
        <v>4948</v>
      </c>
      <c r="N36">
        <f t="shared" si="1"/>
        <v>0.30858952572223081</v>
      </c>
      <c r="O36">
        <f t="shared" si="2"/>
        <v>12.343581028889233</v>
      </c>
    </row>
    <row r="37" spans="1:15" x14ac:dyDescent="0.2">
      <c r="A37" t="s">
        <v>19</v>
      </c>
      <c r="B37">
        <v>8495</v>
      </c>
      <c r="K37" t="s">
        <v>12</v>
      </c>
      <c r="L37" t="str">
        <f>A49</f>
        <v>D5</v>
      </c>
      <c r="M37">
        <f>B49</f>
        <v>5952</v>
      </c>
      <c r="N37">
        <f t="shared" si="1"/>
        <v>0.696354086204233</v>
      </c>
      <c r="O37">
        <f t="shared" si="2"/>
        <v>27.85416344816932</v>
      </c>
    </row>
    <row r="38" spans="1:15" x14ac:dyDescent="0.2">
      <c r="A38" t="s">
        <v>27</v>
      </c>
      <c r="B38">
        <v>14642</v>
      </c>
      <c r="K38" t="s">
        <v>11</v>
      </c>
      <c r="L38" t="str">
        <f>A37</f>
        <v>C5</v>
      </c>
      <c r="M38">
        <f>B37</f>
        <v>8495</v>
      </c>
      <c r="N38">
        <f t="shared" si="1"/>
        <v>1.6785107369071528</v>
      </c>
      <c r="O38">
        <f t="shared" si="2"/>
        <v>67.140429476286116</v>
      </c>
    </row>
    <row r="39" spans="1:15" x14ac:dyDescent="0.2">
      <c r="A39" t="s">
        <v>36</v>
      </c>
      <c r="B39">
        <v>3416</v>
      </c>
      <c r="K39" t="s">
        <v>10</v>
      </c>
      <c r="L39" t="str">
        <f>A25</f>
        <v>B5</v>
      </c>
      <c r="M39">
        <f>B25</f>
        <v>13516</v>
      </c>
      <c r="N39">
        <f t="shared" si="1"/>
        <v>3.617719758998919</v>
      </c>
      <c r="O39">
        <f t="shared" si="2"/>
        <v>144.70879035995677</v>
      </c>
    </row>
    <row r="40" spans="1:15" x14ac:dyDescent="0.2">
      <c r="A40" t="s">
        <v>43</v>
      </c>
      <c r="B40">
        <v>7220</v>
      </c>
      <c r="K40" t="s">
        <v>9</v>
      </c>
      <c r="L40" t="str">
        <f>A13</f>
        <v>A5</v>
      </c>
      <c r="M40">
        <f>B13</f>
        <v>30890</v>
      </c>
      <c r="N40">
        <f t="shared" si="1"/>
        <v>10.327900509809981</v>
      </c>
      <c r="O40">
        <f t="shared" si="2"/>
        <v>413.11602039239921</v>
      </c>
    </row>
    <row r="41" spans="1:15" x14ac:dyDescent="0.2">
      <c r="A41" t="s">
        <v>51</v>
      </c>
      <c r="B41">
        <v>3842</v>
      </c>
      <c r="K41" t="s">
        <v>17</v>
      </c>
      <c r="L41" t="str">
        <f>A14</f>
        <v>A6</v>
      </c>
      <c r="M41">
        <f>B14</f>
        <v>36288</v>
      </c>
      <c r="N41">
        <f t="shared" si="1"/>
        <v>12.412714351923375</v>
      </c>
      <c r="O41">
        <f t="shared" si="2"/>
        <v>496.50857407693502</v>
      </c>
    </row>
    <row r="42" spans="1:15" x14ac:dyDescent="0.2">
      <c r="A42" t="s">
        <v>59</v>
      </c>
      <c r="B42">
        <v>3380</v>
      </c>
      <c r="K42" t="s">
        <v>18</v>
      </c>
      <c r="L42" t="str">
        <f>A26</f>
        <v>B6</v>
      </c>
      <c r="M42">
        <f>B26</f>
        <v>25583</v>
      </c>
      <c r="N42">
        <f t="shared" si="1"/>
        <v>8.2782326587362896</v>
      </c>
      <c r="O42">
        <f t="shared" si="2"/>
        <v>331.12930634945155</v>
      </c>
    </row>
    <row r="43" spans="1:15" x14ac:dyDescent="0.2">
      <c r="A43" t="s">
        <v>67</v>
      </c>
      <c r="B43">
        <v>19075</v>
      </c>
      <c r="K43" t="s">
        <v>19</v>
      </c>
      <c r="L43" t="str">
        <f>A38</f>
        <v>C6</v>
      </c>
      <c r="M43">
        <f>B38</f>
        <v>14642</v>
      </c>
      <c r="N43">
        <f t="shared" si="1"/>
        <v>4.0526031206550286</v>
      </c>
      <c r="O43">
        <f t="shared" si="2"/>
        <v>162.10412482620114</v>
      </c>
    </row>
    <row r="44" spans="1:15" x14ac:dyDescent="0.2">
      <c r="A44" t="s">
        <v>75</v>
      </c>
      <c r="B44">
        <v>3939</v>
      </c>
      <c r="K44" t="s">
        <v>20</v>
      </c>
      <c r="L44" t="str">
        <f>A50</f>
        <v>D6</v>
      </c>
      <c r="M44">
        <f>B50</f>
        <v>8286</v>
      </c>
      <c r="N44">
        <f t="shared" si="1"/>
        <v>1.5977908234203617</v>
      </c>
      <c r="O44">
        <f t="shared" si="2"/>
        <v>63.91163293681447</v>
      </c>
    </row>
    <row r="45" spans="1:15" x14ac:dyDescent="0.2">
      <c r="A45" t="s">
        <v>91</v>
      </c>
      <c r="B45">
        <v>8458</v>
      </c>
      <c r="K45" t="s">
        <v>21</v>
      </c>
      <c r="L45" t="str">
        <f>A62</f>
        <v>E6</v>
      </c>
      <c r="M45">
        <f>B62</f>
        <v>5818</v>
      </c>
      <c r="N45">
        <f t="shared" si="1"/>
        <v>0.64460064884906543</v>
      </c>
      <c r="O45">
        <f t="shared" si="2"/>
        <v>25.784025953962619</v>
      </c>
    </row>
    <row r="46" spans="1:15" x14ac:dyDescent="0.2">
      <c r="A46" t="s">
        <v>92</v>
      </c>
      <c r="B46">
        <v>3705</v>
      </c>
      <c r="K46" t="s">
        <v>22</v>
      </c>
      <c r="L46" t="str">
        <f>A74</f>
        <v>F6</v>
      </c>
      <c r="M46">
        <f>B74</f>
        <v>4732</v>
      </c>
      <c r="N46">
        <f t="shared" si="1"/>
        <v>0.22516607446315465</v>
      </c>
      <c r="O46">
        <f t="shared" si="2"/>
        <v>9.0066429785261857</v>
      </c>
    </row>
    <row r="47" spans="1:15" x14ac:dyDescent="0.2">
      <c r="A47" t="s">
        <v>93</v>
      </c>
      <c r="B47">
        <v>13605</v>
      </c>
      <c r="K47" t="s">
        <v>23</v>
      </c>
      <c r="L47" t="str">
        <f>A86</f>
        <v>G6</v>
      </c>
      <c r="M47">
        <f>B86</f>
        <v>4216</v>
      </c>
      <c r="N47">
        <f t="shared" si="1"/>
        <v>2.5876718677583812E-2</v>
      </c>
      <c r="O47">
        <f t="shared" si="2"/>
        <v>1.0350687471033524</v>
      </c>
    </row>
    <row r="48" spans="1:15" x14ac:dyDescent="0.2">
      <c r="A48" t="s">
        <v>12</v>
      </c>
      <c r="B48">
        <v>3717</v>
      </c>
      <c r="K48" t="s">
        <v>24</v>
      </c>
      <c r="L48" t="str">
        <f>A98</f>
        <v>H6</v>
      </c>
      <c r="M48">
        <f>B98</f>
        <v>3936</v>
      </c>
      <c r="N48">
        <f t="shared" si="1"/>
        <v>-8.2264792213811222E-2</v>
      </c>
      <c r="O48">
        <f t="shared" si="2"/>
        <v>-3.2905916885524489</v>
      </c>
    </row>
    <row r="49" spans="1:15" x14ac:dyDescent="0.2">
      <c r="A49" t="s">
        <v>20</v>
      </c>
      <c r="B49">
        <v>5952</v>
      </c>
      <c r="K49" t="s">
        <v>33</v>
      </c>
      <c r="L49" t="str">
        <f>A99</f>
        <v>H7</v>
      </c>
      <c r="M49">
        <f>B99</f>
        <v>4044</v>
      </c>
      <c r="N49">
        <f t="shared" si="1"/>
        <v>-4.0553066584273136E-2</v>
      </c>
      <c r="O49">
        <f t="shared" si="2"/>
        <v>-1.6221226633709254</v>
      </c>
    </row>
    <row r="50" spans="1:15" x14ac:dyDescent="0.2">
      <c r="A50" t="s">
        <v>28</v>
      </c>
      <c r="B50">
        <v>8286</v>
      </c>
      <c r="K50" t="s">
        <v>31</v>
      </c>
      <c r="L50" t="str">
        <f>A87</f>
        <v>G7</v>
      </c>
      <c r="M50">
        <f>B87</f>
        <v>4064</v>
      </c>
      <c r="N50">
        <f t="shared" si="1"/>
        <v>-3.2828672949173493E-2</v>
      </c>
      <c r="O50">
        <f t="shared" si="2"/>
        <v>-1.3131469179669397</v>
      </c>
    </row>
    <row r="51" spans="1:15" x14ac:dyDescent="0.2">
      <c r="A51" t="s">
        <v>37</v>
      </c>
      <c r="B51">
        <v>3414</v>
      </c>
      <c r="K51" t="s">
        <v>32</v>
      </c>
      <c r="L51" t="str">
        <f>A75</f>
        <v>F7</v>
      </c>
      <c r="M51">
        <f>B75</f>
        <v>3766</v>
      </c>
      <c r="N51">
        <f t="shared" si="1"/>
        <v>-0.14792213811215821</v>
      </c>
      <c r="O51">
        <f t="shared" si="2"/>
        <v>-5.9168855244863288</v>
      </c>
    </row>
    <row r="52" spans="1:15" x14ac:dyDescent="0.2">
      <c r="A52" t="s">
        <v>44</v>
      </c>
      <c r="B52">
        <v>9118</v>
      </c>
      <c r="K52" t="s">
        <v>29</v>
      </c>
      <c r="L52" t="str">
        <f>A63</f>
        <v>E7</v>
      </c>
      <c r="M52">
        <f>B63</f>
        <v>3557</v>
      </c>
      <c r="N52">
        <f t="shared" si="1"/>
        <v>-0.22864205159894949</v>
      </c>
      <c r="O52">
        <f t="shared" si="2"/>
        <v>-9.1456820639579792</v>
      </c>
    </row>
    <row r="53" spans="1:15" x14ac:dyDescent="0.2">
      <c r="A53" t="s">
        <v>52</v>
      </c>
      <c r="B53">
        <v>3769</v>
      </c>
      <c r="K53" t="s">
        <v>28</v>
      </c>
      <c r="L53" t="str">
        <f>A51</f>
        <v>D7</v>
      </c>
      <c r="M53">
        <f>B51</f>
        <v>3414</v>
      </c>
      <c r="N53">
        <f t="shared" si="1"/>
        <v>-0.28387146608991198</v>
      </c>
      <c r="O53">
        <f t="shared" si="2"/>
        <v>-11.354858643596479</v>
      </c>
    </row>
    <row r="54" spans="1:15" x14ac:dyDescent="0.2">
      <c r="A54" t="s">
        <v>60</v>
      </c>
      <c r="B54">
        <v>3359</v>
      </c>
      <c r="K54" t="s">
        <v>27</v>
      </c>
      <c r="L54" t="str">
        <f>A39</f>
        <v>C7</v>
      </c>
      <c r="M54">
        <f>B39</f>
        <v>3416</v>
      </c>
      <c r="N54">
        <f t="shared" si="1"/>
        <v>-0.28309902672640197</v>
      </c>
      <c r="O54">
        <f t="shared" si="2"/>
        <v>-11.323961069056079</v>
      </c>
    </row>
    <row r="55" spans="1:15" x14ac:dyDescent="0.2">
      <c r="A55" t="s">
        <v>68</v>
      </c>
      <c r="B55">
        <v>26563</v>
      </c>
      <c r="K55" t="s">
        <v>26</v>
      </c>
      <c r="L55" t="str">
        <f>A27</f>
        <v>B7</v>
      </c>
      <c r="M55">
        <f>B27</f>
        <v>3399</v>
      </c>
      <c r="N55">
        <f t="shared" si="1"/>
        <v>-0.2896647613162367</v>
      </c>
      <c r="O55">
        <f t="shared" si="2"/>
        <v>-11.586590452649467</v>
      </c>
    </row>
    <row r="56" spans="1:15" x14ac:dyDescent="0.2">
      <c r="A56" t="s">
        <v>76</v>
      </c>
      <c r="B56">
        <v>3737</v>
      </c>
      <c r="K56" t="s">
        <v>25</v>
      </c>
      <c r="L56" t="str">
        <f>A15</f>
        <v>A7</v>
      </c>
      <c r="M56">
        <f>B15</f>
        <v>3416</v>
      </c>
      <c r="N56">
        <f t="shared" si="1"/>
        <v>-0.28309902672640197</v>
      </c>
      <c r="O56">
        <f t="shared" si="2"/>
        <v>-11.323961069056079</v>
      </c>
    </row>
    <row r="57" spans="1:15" x14ac:dyDescent="0.2">
      <c r="A57" t="s">
        <v>94</v>
      </c>
      <c r="B57">
        <v>4878</v>
      </c>
      <c r="K57" t="s">
        <v>34</v>
      </c>
      <c r="L57" t="str">
        <f>A16</f>
        <v>A8</v>
      </c>
      <c r="M57">
        <f>B16</f>
        <v>4253</v>
      </c>
      <c r="N57">
        <f t="shared" si="1"/>
        <v>4.0166846902518157E-2</v>
      </c>
      <c r="O57">
        <f t="shared" si="2"/>
        <v>1.6066738761007262</v>
      </c>
    </row>
    <row r="58" spans="1:15" x14ac:dyDescent="0.2">
      <c r="A58" t="s">
        <v>95</v>
      </c>
      <c r="B58">
        <v>3921</v>
      </c>
      <c r="K58" t="s">
        <v>35</v>
      </c>
      <c r="L58" t="str">
        <f>A28</f>
        <v>B8</v>
      </c>
      <c r="M58">
        <f>B28</f>
        <v>6176</v>
      </c>
      <c r="N58">
        <f t="shared" si="1"/>
        <v>0.78286729491734908</v>
      </c>
      <c r="O58">
        <f t="shared" si="2"/>
        <v>31.314691796693964</v>
      </c>
    </row>
    <row r="59" spans="1:15" x14ac:dyDescent="0.2">
      <c r="A59" t="s">
        <v>96</v>
      </c>
      <c r="B59">
        <v>25080</v>
      </c>
      <c r="K59" t="s">
        <v>36</v>
      </c>
      <c r="L59" t="str">
        <f>A40</f>
        <v>C8</v>
      </c>
      <c r="M59">
        <f>B40</f>
        <v>7220</v>
      </c>
      <c r="N59">
        <f t="shared" si="1"/>
        <v>1.1860806426695505</v>
      </c>
      <c r="O59">
        <f t="shared" si="2"/>
        <v>47.443225706782016</v>
      </c>
    </row>
    <row r="60" spans="1:15" x14ac:dyDescent="0.2">
      <c r="A60" t="s">
        <v>13</v>
      </c>
      <c r="B60">
        <v>4008</v>
      </c>
      <c r="K60" t="s">
        <v>37</v>
      </c>
      <c r="L60" t="str">
        <f>A52</f>
        <v>D8</v>
      </c>
      <c r="M60">
        <f>B52</f>
        <v>9118</v>
      </c>
      <c r="N60">
        <f t="shared" si="1"/>
        <v>1.9191255986405069</v>
      </c>
      <c r="O60">
        <f t="shared" si="2"/>
        <v>76.765023945620271</v>
      </c>
    </row>
    <row r="61" spans="1:15" x14ac:dyDescent="0.2">
      <c r="A61" t="s">
        <v>21</v>
      </c>
      <c r="B61">
        <v>4948</v>
      </c>
      <c r="K61" t="s">
        <v>38</v>
      </c>
      <c r="L61" t="str">
        <f>A64</f>
        <v>E8</v>
      </c>
      <c r="M61">
        <f>B64</f>
        <v>22277</v>
      </c>
      <c r="N61">
        <f t="shared" si="1"/>
        <v>7.0013903908543185</v>
      </c>
      <c r="O61">
        <f t="shared" si="2"/>
        <v>280.05561563417274</v>
      </c>
    </row>
    <row r="62" spans="1:15" x14ac:dyDescent="0.2">
      <c r="A62" t="s">
        <v>29</v>
      </c>
      <c r="B62">
        <v>5818</v>
      </c>
      <c r="K62" t="s">
        <v>30</v>
      </c>
      <c r="L62" t="str">
        <f>A76</f>
        <v>F8</v>
      </c>
      <c r="M62">
        <f>B76</f>
        <v>34204</v>
      </c>
      <c r="N62">
        <f t="shared" si="1"/>
        <v>11.607832535145992</v>
      </c>
      <c r="O62">
        <f t="shared" si="2"/>
        <v>464.31330140583964</v>
      </c>
    </row>
    <row r="63" spans="1:15" x14ac:dyDescent="0.2">
      <c r="A63" t="s">
        <v>38</v>
      </c>
      <c r="B63">
        <v>3557</v>
      </c>
      <c r="K63" t="s">
        <v>39</v>
      </c>
      <c r="L63" t="str">
        <f>A88</f>
        <v>G8</v>
      </c>
      <c r="M63">
        <f>B88</f>
        <v>20930</v>
      </c>
      <c r="N63">
        <f t="shared" si="1"/>
        <v>6.4811524795303574</v>
      </c>
      <c r="O63">
        <f t="shared" si="2"/>
        <v>259.24609918121428</v>
      </c>
    </row>
    <row r="64" spans="1:15" x14ac:dyDescent="0.2">
      <c r="A64" t="s">
        <v>45</v>
      </c>
      <c r="B64">
        <v>22277</v>
      </c>
      <c r="K64" t="s">
        <v>40</v>
      </c>
      <c r="L64" t="str">
        <f>A100</f>
        <v>H8</v>
      </c>
      <c r="M64">
        <f>B100</f>
        <v>19989</v>
      </c>
      <c r="N64">
        <f t="shared" si="1"/>
        <v>6.117719758998919</v>
      </c>
      <c r="O64">
        <f t="shared" si="2"/>
        <v>244.70879035995677</v>
      </c>
    </row>
    <row r="65" spans="1:15" x14ac:dyDescent="0.2">
      <c r="A65" t="s">
        <v>53</v>
      </c>
      <c r="B65">
        <v>3934</v>
      </c>
      <c r="K65" t="s">
        <v>48</v>
      </c>
      <c r="L65" t="str">
        <f>A101</f>
        <v>H9</v>
      </c>
      <c r="M65">
        <f>B101</f>
        <v>9073</v>
      </c>
      <c r="N65">
        <f t="shared" si="1"/>
        <v>1.9017457129615327</v>
      </c>
      <c r="O65">
        <f t="shared" si="2"/>
        <v>76.069828518461307</v>
      </c>
    </row>
    <row r="66" spans="1:15" x14ac:dyDescent="0.2">
      <c r="A66" t="s">
        <v>61</v>
      </c>
      <c r="B66">
        <v>3459</v>
      </c>
      <c r="K66" t="s">
        <v>47</v>
      </c>
      <c r="L66" t="str">
        <f>A89</f>
        <v>G9</v>
      </c>
      <c r="M66">
        <f>B89</f>
        <v>6195</v>
      </c>
      <c r="N66">
        <f t="shared" si="1"/>
        <v>0.79020546887069376</v>
      </c>
      <c r="O66">
        <f t="shared" si="2"/>
        <v>31.60821875482775</v>
      </c>
    </row>
    <row r="67" spans="1:15" x14ac:dyDescent="0.2">
      <c r="A67" t="s">
        <v>69</v>
      </c>
      <c r="B67">
        <v>27349</v>
      </c>
      <c r="K67" t="s">
        <v>46</v>
      </c>
      <c r="L67" t="str">
        <f>A77</f>
        <v>F9</v>
      </c>
      <c r="M67">
        <f>B77</f>
        <v>4600</v>
      </c>
      <c r="N67">
        <f t="shared" si="1"/>
        <v>0.174185076471497</v>
      </c>
      <c r="O67">
        <f t="shared" si="2"/>
        <v>6.9674030588598796</v>
      </c>
    </row>
    <row r="68" spans="1:15" x14ac:dyDescent="0.2">
      <c r="A68" t="s">
        <v>77</v>
      </c>
      <c r="B68">
        <v>4050</v>
      </c>
      <c r="K68" t="s">
        <v>45</v>
      </c>
      <c r="L68" t="str">
        <f>A65</f>
        <v>E9</v>
      </c>
      <c r="M68">
        <f>B65</f>
        <v>3934</v>
      </c>
      <c r="N68">
        <f t="shared" si="1"/>
        <v>-8.303723157732118E-2</v>
      </c>
      <c r="O68">
        <f t="shared" si="2"/>
        <v>-3.3214892630928472</v>
      </c>
    </row>
    <row r="69" spans="1:15" x14ac:dyDescent="0.2">
      <c r="A69" t="s">
        <v>97</v>
      </c>
      <c r="B69">
        <v>3724</v>
      </c>
      <c r="K69" t="s">
        <v>44</v>
      </c>
      <c r="L69" t="str">
        <f>A53</f>
        <v>D9</v>
      </c>
      <c r="M69">
        <f>B53</f>
        <v>3769</v>
      </c>
      <c r="N69">
        <f t="shared" si="1"/>
        <v>-0.14676347906689327</v>
      </c>
      <c r="O69">
        <f t="shared" si="2"/>
        <v>-5.8705391626757306</v>
      </c>
    </row>
    <row r="70" spans="1:15" x14ac:dyDescent="0.2">
      <c r="A70" t="s">
        <v>98</v>
      </c>
      <c r="B70">
        <v>5023</v>
      </c>
      <c r="K70" t="s">
        <v>43</v>
      </c>
      <c r="L70" t="str">
        <f>A41</f>
        <v>C9</v>
      </c>
      <c r="M70">
        <f>B41</f>
        <v>3842</v>
      </c>
      <c r="N70">
        <f t="shared" si="1"/>
        <v>-0.11856944229877955</v>
      </c>
      <c r="O70">
        <f t="shared" si="2"/>
        <v>-4.7427776919511819</v>
      </c>
    </row>
    <row r="71" spans="1:15" x14ac:dyDescent="0.2">
      <c r="A71" t="s">
        <v>99</v>
      </c>
      <c r="B71">
        <v>33573</v>
      </c>
      <c r="K71" t="s">
        <v>42</v>
      </c>
      <c r="L71" t="str">
        <f>A29</f>
        <v>B9</v>
      </c>
      <c r="M71">
        <f>B29</f>
        <v>3857</v>
      </c>
      <c r="N71">
        <f t="shared" si="1"/>
        <v>-0.11277614707245483</v>
      </c>
      <c r="O71">
        <f t="shared" si="2"/>
        <v>-4.511045882898193</v>
      </c>
    </row>
    <row r="72" spans="1:15" x14ac:dyDescent="0.2">
      <c r="A72" t="s">
        <v>14</v>
      </c>
      <c r="B72">
        <v>3518</v>
      </c>
      <c r="K72" t="s">
        <v>41</v>
      </c>
      <c r="L72" t="str">
        <f>A17</f>
        <v>A9</v>
      </c>
      <c r="M72">
        <f>B17</f>
        <v>4103</v>
      </c>
      <c r="N72">
        <f t="shared" si="1"/>
        <v>-1.7766105360729183E-2</v>
      </c>
      <c r="O72">
        <f t="shared" si="2"/>
        <v>-0.71064421442916736</v>
      </c>
    </row>
    <row r="73" spans="1:15" x14ac:dyDescent="0.2">
      <c r="A73" t="s">
        <v>22</v>
      </c>
      <c r="B73">
        <v>3604</v>
      </c>
      <c r="K73" t="s">
        <v>49</v>
      </c>
      <c r="L73" t="str">
        <f>A18</f>
        <v>A10</v>
      </c>
      <c r="M73">
        <f>B18</f>
        <v>3519</v>
      </c>
      <c r="N73">
        <f t="shared" si="1"/>
        <v>-0.24331839950563883</v>
      </c>
      <c r="O73">
        <f t="shared" si="2"/>
        <v>-9.7327359802255522</v>
      </c>
    </row>
    <row r="74" spans="1:15" x14ac:dyDescent="0.2">
      <c r="A74" t="s">
        <v>32</v>
      </c>
      <c r="B74">
        <v>4732</v>
      </c>
      <c r="K74" t="s">
        <v>50</v>
      </c>
      <c r="L74" t="str">
        <f>A30</f>
        <v>B10</v>
      </c>
      <c r="M74">
        <f>B30</f>
        <v>3401</v>
      </c>
      <c r="N74">
        <f t="shared" ref="N74:N96" si="3">(M74-4149)/2589.2</f>
        <v>-0.28889232195272674</v>
      </c>
      <c r="O74">
        <f t="shared" ref="O74:O96" si="4">N74*40</f>
        <v>-11.55569287810907</v>
      </c>
    </row>
    <row r="75" spans="1:15" x14ac:dyDescent="0.2">
      <c r="A75" t="s">
        <v>30</v>
      </c>
      <c r="B75">
        <v>3766</v>
      </c>
      <c r="K75" t="s">
        <v>51</v>
      </c>
      <c r="L75" t="str">
        <f>A42</f>
        <v>C10</v>
      </c>
      <c r="M75">
        <f>B42</f>
        <v>3380</v>
      </c>
      <c r="N75">
        <f t="shared" si="3"/>
        <v>-0.29700293526958138</v>
      </c>
      <c r="O75">
        <f t="shared" si="4"/>
        <v>-11.880117410783255</v>
      </c>
    </row>
    <row r="76" spans="1:15" x14ac:dyDescent="0.2">
      <c r="A76" t="s">
        <v>46</v>
      </c>
      <c r="B76">
        <v>34204</v>
      </c>
      <c r="K76" t="s">
        <v>52</v>
      </c>
      <c r="L76" t="str">
        <f>A54</f>
        <v>D10</v>
      </c>
      <c r="M76">
        <f>B54</f>
        <v>3359</v>
      </c>
      <c r="N76">
        <f t="shared" si="3"/>
        <v>-0.30511354858643597</v>
      </c>
      <c r="O76">
        <f t="shared" si="4"/>
        <v>-12.204541943457439</v>
      </c>
    </row>
    <row r="77" spans="1:15" x14ac:dyDescent="0.2">
      <c r="A77" t="s">
        <v>54</v>
      </c>
      <c r="B77">
        <v>4600</v>
      </c>
      <c r="K77" t="s">
        <v>53</v>
      </c>
      <c r="L77" t="str">
        <f>A66</f>
        <v>E10</v>
      </c>
      <c r="M77">
        <f>B66</f>
        <v>3459</v>
      </c>
      <c r="N77">
        <f t="shared" si="3"/>
        <v>-0.26649158041093773</v>
      </c>
      <c r="O77">
        <f t="shared" si="4"/>
        <v>-10.65966321643751</v>
      </c>
    </row>
    <row r="78" spans="1:15" x14ac:dyDescent="0.2">
      <c r="A78" t="s">
        <v>62</v>
      </c>
      <c r="B78">
        <v>3712</v>
      </c>
      <c r="K78" t="s">
        <v>54</v>
      </c>
      <c r="L78" t="str">
        <f>A78</f>
        <v>F10</v>
      </c>
      <c r="M78">
        <f>B78</f>
        <v>3712</v>
      </c>
      <c r="N78">
        <f t="shared" si="3"/>
        <v>-0.16877800092692724</v>
      </c>
      <c r="O78">
        <f t="shared" si="4"/>
        <v>-6.7511200370770901</v>
      </c>
    </row>
    <row r="79" spans="1:15" x14ac:dyDescent="0.2">
      <c r="A79" t="s">
        <v>70</v>
      </c>
      <c r="B79">
        <v>15503</v>
      </c>
      <c r="K79" t="s">
        <v>55</v>
      </c>
      <c r="L79" t="str">
        <f>A90</f>
        <v>G10</v>
      </c>
      <c r="M79">
        <f>B90</f>
        <v>4409</v>
      </c>
      <c r="N79">
        <f t="shared" si="3"/>
        <v>0.10041711725629539</v>
      </c>
      <c r="O79">
        <f t="shared" si="4"/>
        <v>4.0166846902518154</v>
      </c>
    </row>
    <row r="80" spans="1:15" x14ac:dyDescent="0.2">
      <c r="A80" t="s">
        <v>78</v>
      </c>
      <c r="B80">
        <v>3686</v>
      </c>
      <c r="K80" t="s">
        <v>56</v>
      </c>
      <c r="L80" t="str">
        <f>A102</f>
        <v>H10</v>
      </c>
      <c r="M80">
        <f>B102</f>
        <v>5560</v>
      </c>
      <c r="N80">
        <f t="shared" si="3"/>
        <v>0.54495597095628001</v>
      </c>
      <c r="O80">
        <f t="shared" si="4"/>
        <v>21.798238838251201</v>
      </c>
    </row>
    <row r="81" spans="1:15" x14ac:dyDescent="0.2">
      <c r="A81" t="s">
        <v>100</v>
      </c>
      <c r="B81">
        <v>3433</v>
      </c>
      <c r="K81" t="s">
        <v>64</v>
      </c>
      <c r="L81" t="str">
        <f>A103</f>
        <v>H11</v>
      </c>
      <c r="M81">
        <f>B103</f>
        <v>7147</v>
      </c>
      <c r="N81">
        <f t="shared" si="3"/>
        <v>1.1578866059014368</v>
      </c>
      <c r="O81">
        <f t="shared" si="4"/>
        <v>46.315464236057473</v>
      </c>
    </row>
    <row r="82" spans="1:15" x14ac:dyDescent="0.2">
      <c r="A82" t="s">
        <v>101</v>
      </c>
      <c r="B82">
        <v>7994</v>
      </c>
      <c r="K82" t="s">
        <v>63</v>
      </c>
      <c r="L82" t="str">
        <f>A91</f>
        <v>G11</v>
      </c>
      <c r="M82">
        <f>B91</f>
        <v>9746</v>
      </c>
      <c r="N82">
        <f t="shared" si="3"/>
        <v>2.1616715587826358</v>
      </c>
      <c r="O82">
        <f t="shared" si="4"/>
        <v>86.466862351305437</v>
      </c>
    </row>
    <row r="83" spans="1:15" x14ac:dyDescent="0.2">
      <c r="A83" t="s">
        <v>102</v>
      </c>
      <c r="B83">
        <v>32892</v>
      </c>
      <c r="K83" t="s">
        <v>62</v>
      </c>
      <c r="L83" t="str">
        <f>A79</f>
        <v>F11</v>
      </c>
      <c r="M83">
        <f>B79</f>
        <v>15503</v>
      </c>
      <c r="N83">
        <f t="shared" si="3"/>
        <v>4.3851382666460683</v>
      </c>
      <c r="O83">
        <f t="shared" si="4"/>
        <v>175.40553066584272</v>
      </c>
    </row>
    <row r="84" spans="1:15" x14ac:dyDescent="0.2">
      <c r="A84" t="s">
        <v>15</v>
      </c>
      <c r="B84">
        <v>3350</v>
      </c>
      <c r="K84" t="s">
        <v>61</v>
      </c>
      <c r="L84" t="str">
        <f>A67</f>
        <v>E11</v>
      </c>
      <c r="M84">
        <f>B67</f>
        <v>27349</v>
      </c>
      <c r="N84">
        <f t="shared" si="3"/>
        <v>8.9602966167155884</v>
      </c>
      <c r="O84">
        <f t="shared" si="4"/>
        <v>358.41186466862354</v>
      </c>
    </row>
    <row r="85" spans="1:15" x14ac:dyDescent="0.2">
      <c r="A85" t="s">
        <v>23</v>
      </c>
      <c r="B85">
        <v>3403</v>
      </c>
      <c r="K85" t="s">
        <v>60</v>
      </c>
      <c r="L85" t="str">
        <f>A55</f>
        <v>D11</v>
      </c>
      <c r="M85">
        <f>B55</f>
        <v>26563</v>
      </c>
      <c r="N85">
        <f t="shared" si="3"/>
        <v>8.6567279468561722</v>
      </c>
      <c r="O85">
        <f t="shared" si="4"/>
        <v>346.26911787424689</v>
      </c>
    </row>
    <row r="86" spans="1:15" x14ac:dyDescent="0.2">
      <c r="A86" t="s">
        <v>31</v>
      </c>
      <c r="B86">
        <v>4216</v>
      </c>
      <c r="K86" t="s">
        <v>59</v>
      </c>
      <c r="L86" t="str">
        <f>A43</f>
        <v>C11</v>
      </c>
      <c r="M86">
        <f>B43</f>
        <v>19075</v>
      </c>
      <c r="N86">
        <f t="shared" si="3"/>
        <v>5.7647149698748654</v>
      </c>
      <c r="O86">
        <f t="shared" si="4"/>
        <v>230.58859879499462</v>
      </c>
    </row>
    <row r="87" spans="1:15" x14ac:dyDescent="0.2">
      <c r="A87" t="s">
        <v>39</v>
      </c>
      <c r="B87">
        <v>4064</v>
      </c>
      <c r="K87" t="s">
        <v>58</v>
      </c>
      <c r="L87" t="str">
        <f>A31</f>
        <v>B11</v>
      </c>
      <c r="M87">
        <f>B31</f>
        <v>10510</v>
      </c>
      <c r="N87">
        <f t="shared" si="3"/>
        <v>2.4567433956434424</v>
      </c>
      <c r="O87">
        <f t="shared" si="4"/>
        <v>98.269735825737698</v>
      </c>
    </row>
    <row r="88" spans="1:15" x14ac:dyDescent="0.2">
      <c r="A88" t="s">
        <v>47</v>
      </c>
      <c r="B88">
        <v>20930</v>
      </c>
      <c r="K88" t="s">
        <v>57</v>
      </c>
      <c r="L88" t="str">
        <f>A19</f>
        <v>A11</v>
      </c>
      <c r="M88">
        <f>B19</f>
        <v>6390</v>
      </c>
      <c r="N88">
        <f t="shared" si="3"/>
        <v>0.86551830681291519</v>
      </c>
      <c r="O88">
        <f t="shared" si="4"/>
        <v>34.620732272516605</v>
      </c>
    </row>
    <row r="89" spans="1:15" x14ac:dyDescent="0.2">
      <c r="A89" t="s">
        <v>55</v>
      </c>
      <c r="B89">
        <v>6195</v>
      </c>
      <c r="K89" t="s">
        <v>65</v>
      </c>
      <c r="L89" t="str">
        <f>A20</f>
        <v>A12</v>
      </c>
      <c r="M89">
        <f>B20</f>
        <v>3359</v>
      </c>
      <c r="N89">
        <f t="shared" si="3"/>
        <v>-0.30511354858643597</v>
      </c>
      <c r="O89">
        <f t="shared" si="4"/>
        <v>-12.204541943457439</v>
      </c>
    </row>
    <row r="90" spans="1:15" x14ac:dyDescent="0.2">
      <c r="A90" t="s">
        <v>63</v>
      </c>
      <c r="B90">
        <v>4409</v>
      </c>
      <c r="K90" t="s">
        <v>66</v>
      </c>
      <c r="L90" t="str">
        <f>A32</f>
        <v>B12</v>
      </c>
      <c r="M90">
        <f>B32</f>
        <v>4432</v>
      </c>
      <c r="N90">
        <f t="shared" si="3"/>
        <v>0.10930016993665997</v>
      </c>
      <c r="O90">
        <f t="shared" si="4"/>
        <v>4.3720067974663994</v>
      </c>
    </row>
    <row r="91" spans="1:15" x14ac:dyDescent="0.2">
      <c r="A91" t="s">
        <v>71</v>
      </c>
      <c r="B91">
        <v>9746</v>
      </c>
      <c r="K91" t="s">
        <v>67</v>
      </c>
      <c r="L91" t="str">
        <f>A44</f>
        <v>C12</v>
      </c>
      <c r="M91">
        <f>B44</f>
        <v>3939</v>
      </c>
      <c r="N91">
        <f t="shared" si="3"/>
        <v>-8.1106133168546271E-2</v>
      </c>
      <c r="O91">
        <f t="shared" si="4"/>
        <v>-3.2442453267418507</v>
      </c>
    </row>
    <row r="92" spans="1:15" x14ac:dyDescent="0.2">
      <c r="A92" t="s">
        <v>79</v>
      </c>
      <c r="B92">
        <v>3600</v>
      </c>
      <c r="K92" t="s">
        <v>68</v>
      </c>
      <c r="L92" t="str">
        <f>A56</f>
        <v>D12</v>
      </c>
      <c r="M92">
        <f>B56</f>
        <v>3737</v>
      </c>
      <c r="N92">
        <f t="shared" si="3"/>
        <v>-0.15912250888305268</v>
      </c>
      <c r="O92">
        <f t="shared" si="4"/>
        <v>-6.3649003553221073</v>
      </c>
    </row>
    <row r="93" spans="1:15" x14ac:dyDescent="0.2">
      <c r="A93" t="s">
        <v>103</v>
      </c>
      <c r="B93">
        <v>3425</v>
      </c>
      <c r="K93" t="s">
        <v>69</v>
      </c>
      <c r="L93" t="str">
        <f>A68</f>
        <v>E12</v>
      </c>
      <c r="M93">
        <f>B68</f>
        <v>4050</v>
      </c>
      <c r="N93">
        <f t="shared" si="3"/>
        <v>-3.8235748493743241E-2</v>
      </c>
      <c r="O93">
        <f t="shared" si="4"/>
        <v>-1.5294299397497295</v>
      </c>
    </row>
    <row r="94" spans="1:15" x14ac:dyDescent="0.2">
      <c r="A94" t="s">
        <v>104</v>
      </c>
      <c r="B94">
        <v>9321</v>
      </c>
      <c r="K94" t="s">
        <v>70</v>
      </c>
      <c r="L94" t="str">
        <f>A80</f>
        <v>F12</v>
      </c>
      <c r="M94">
        <f>B80</f>
        <v>3686</v>
      </c>
      <c r="N94">
        <f t="shared" si="3"/>
        <v>-0.17881971265255678</v>
      </c>
      <c r="O94">
        <f t="shared" si="4"/>
        <v>-7.1527885061022713</v>
      </c>
    </row>
    <row r="95" spans="1:15" x14ac:dyDescent="0.2">
      <c r="A95" t="s">
        <v>105</v>
      </c>
      <c r="B95">
        <v>14188</v>
      </c>
      <c r="K95" t="s">
        <v>71</v>
      </c>
      <c r="L95" t="str">
        <f>A92</f>
        <v>G12</v>
      </c>
      <c r="M95">
        <f>B92</f>
        <v>3600</v>
      </c>
      <c r="N95">
        <f t="shared" si="3"/>
        <v>-0.21203460528348525</v>
      </c>
      <c r="O95">
        <f t="shared" si="4"/>
        <v>-8.4813842113394102</v>
      </c>
    </row>
    <row r="96" spans="1:15" x14ac:dyDescent="0.2">
      <c r="A96" t="s">
        <v>16</v>
      </c>
      <c r="B96">
        <v>3357</v>
      </c>
      <c r="K96" t="s">
        <v>72</v>
      </c>
      <c r="L96" t="str">
        <f>A104</f>
        <v>H12</v>
      </c>
      <c r="M96">
        <f>B104</f>
        <v>3508</v>
      </c>
      <c r="N96">
        <f t="shared" si="3"/>
        <v>-0.24756681600494362</v>
      </c>
      <c r="O96">
        <f t="shared" si="4"/>
        <v>-9.9026726401977445</v>
      </c>
    </row>
    <row r="97" spans="1:2" x14ac:dyDescent="0.2">
      <c r="A97" t="s">
        <v>24</v>
      </c>
      <c r="B97">
        <v>3359</v>
      </c>
    </row>
    <row r="98" spans="1:2" x14ac:dyDescent="0.2">
      <c r="A98" t="s">
        <v>33</v>
      </c>
      <c r="B98">
        <v>3936</v>
      </c>
    </row>
    <row r="99" spans="1:2" x14ac:dyDescent="0.2">
      <c r="A99" t="s">
        <v>40</v>
      </c>
      <c r="B99">
        <v>4044</v>
      </c>
    </row>
    <row r="100" spans="1:2" x14ac:dyDescent="0.2">
      <c r="A100" t="s">
        <v>48</v>
      </c>
      <c r="B100">
        <v>19989</v>
      </c>
    </row>
    <row r="101" spans="1:2" x14ac:dyDescent="0.2">
      <c r="A101" t="s">
        <v>56</v>
      </c>
      <c r="B101">
        <v>9073</v>
      </c>
    </row>
    <row r="102" spans="1:2" x14ac:dyDescent="0.2">
      <c r="A102" t="s">
        <v>64</v>
      </c>
      <c r="B102">
        <v>5560</v>
      </c>
    </row>
    <row r="103" spans="1:2" x14ac:dyDescent="0.2">
      <c r="A103" t="s">
        <v>72</v>
      </c>
      <c r="B103">
        <v>7147</v>
      </c>
    </row>
    <row r="104" spans="1:2" x14ac:dyDescent="0.2">
      <c r="A104" t="s">
        <v>80</v>
      </c>
      <c r="B104">
        <v>3508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E8" sqref="E8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64972</v>
      </c>
      <c r="D2">
        <v>3369</v>
      </c>
      <c r="E2">
        <v>4853</v>
      </c>
      <c r="F2">
        <v>4149</v>
      </c>
      <c r="G2">
        <v>30890</v>
      </c>
      <c r="H2">
        <v>36288</v>
      </c>
      <c r="I2">
        <v>3416</v>
      </c>
      <c r="J2">
        <v>4253</v>
      </c>
      <c r="K2">
        <v>4103</v>
      </c>
      <c r="L2">
        <v>3519</v>
      </c>
      <c r="M2">
        <v>6390</v>
      </c>
      <c r="N2">
        <v>3359</v>
      </c>
      <c r="O2">
        <v>38929</v>
      </c>
      <c r="P2">
        <v>3372</v>
      </c>
      <c r="Q2">
        <v>5845</v>
      </c>
      <c r="R2">
        <v>3837</v>
      </c>
      <c r="S2">
        <v>13516</v>
      </c>
      <c r="T2">
        <v>25583</v>
      </c>
      <c r="U2">
        <v>3399</v>
      </c>
      <c r="V2">
        <v>6176</v>
      </c>
      <c r="W2">
        <v>3857</v>
      </c>
      <c r="X2">
        <v>3401</v>
      </c>
      <c r="Y2">
        <v>10510</v>
      </c>
      <c r="Z2">
        <v>4432</v>
      </c>
      <c r="AA2">
        <v>22509</v>
      </c>
      <c r="AB2">
        <v>3391</v>
      </c>
      <c r="AC2">
        <v>7715</v>
      </c>
      <c r="AD2">
        <v>3895</v>
      </c>
      <c r="AE2">
        <v>8495</v>
      </c>
      <c r="AF2">
        <v>14642</v>
      </c>
      <c r="AG2">
        <v>3416</v>
      </c>
      <c r="AH2">
        <v>7220</v>
      </c>
      <c r="AI2">
        <v>3842</v>
      </c>
      <c r="AJ2">
        <v>3380</v>
      </c>
      <c r="AK2">
        <v>19075</v>
      </c>
      <c r="AL2">
        <v>3939</v>
      </c>
      <c r="AM2">
        <v>8458</v>
      </c>
      <c r="AN2">
        <v>3705</v>
      </c>
      <c r="AO2">
        <v>13605</v>
      </c>
      <c r="AP2">
        <v>3717</v>
      </c>
      <c r="AQ2">
        <v>5952</v>
      </c>
      <c r="AR2">
        <v>8286</v>
      </c>
      <c r="AS2">
        <v>3414</v>
      </c>
      <c r="AT2">
        <v>9118</v>
      </c>
      <c r="AU2">
        <v>3769</v>
      </c>
      <c r="AV2">
        <v>3359</v>
      </c>
      <c r="AW2">
        <v>26563</v>
      </c>
      <c r="AX2">
        <v>3737</v>
      </c>
      <c r="AY2">
        <v>4878</v>
      </c>
      <c r="AZ2">
        <v>3921</v>
      </c>
      <c r="BA2">
        <v>25080</v>
      </c>
      <c r="BB2">
        <v>4008</v>
      </c>
      <c r="BC2">
        <v>4948</v>
      </c>
      <c r="BD2">
        <v>5818</v>
      </c>
      <c r="BE2">
        <v>3557</v>
      </c>
      <c r="BF2">
        <v>22277</v>
      </c>
      <c r="BG2">
        <v>3934</v>
      </c>
      <c r="BH2">
        <v>3459</v>
      </c>
      <c r="BI2">
        <v>27349</v>
      </c>
      <c r="BJ2">
        <v>4050</v>
      </c>
      <c r="BK2">
        <v>3724</v>
      </c>
      <c r="BL2">
        <v>5023</v>
      </c>
      <c r="BM2">
        <v>33573</v>
      </c>
      <c r="BN2">
        <v>3518</v>
      </c>
      <c r="BO2">
        <v>3604</v>
      </c>
      <c r="BP2">
        <v>4732</v>
      </c>
      <c r="BQ2">
        <v>3766</v>
      </c>
      <c r="BR2">
        <v>34204</v>
      </c>
      <c r="BS2">
        <v>4600</v>
      </c>
      <c r="BT2">
        <v>3712</v>
      </c>
      <c r="BU2">
        <v>15503</v>
      </c>
      <c r="BV2">
        <v>3686</v>
      </c>
      <c r="BW2">
        <v>3433</v>
      </c>
      <c r="BX2">
        <v>7994</v>
      </c>
      <c r="BY2">
        <v>32892</v>
      </c>
      <c r="BZ2">
        <v>3350</v>
      </c>
      <c r="CA2">
        <v>3403</v>
      </c>
      <c r="CB2">
        <v>4216</v>
      </c>
      <c r="CC2">
        <v>4064</v>
      </c>
      <c r="CD2">
        <v>20930</v>
      </c>
      <c r="CE2">
        <v>6195</v>
      </c>
      <c r="CF2">
        <v>4409</v>
      </c>
      <c r="CG2">
        <v>9746</v>
      </c>
      <c r="CH2">
        <v>3600</v>
      </c>
      <c r="CI2">
        <v>3425</v>
      </c>
      <c r="CJ2">
        <v>9321</v>
      </c>
      <c r="CK2">
        <v>14188</v>
      </c>
      <c r="CL2">
        <v>3357</v>
      </c>
      <c r="CM2">
        <v>3359</v>
      </c>
      <c r="CN2">
        <v>3936</v>
      </c>
      <c r="CO2">
        <v>4044</v>
      </c>
      <c r="CP2">
        <v>19989</v>
      </c>
      <c r="CQ2">
        <v>9073</v>
      </c>
      <c r="CR2">
        <v>5560</v>
      </c>
      <c r="CS2">
        <v>7147</v>
      </c>
      <c r="CT2">
        <v>3508</v>
      </c>
    </row>
    <row r="7" spans="1:98" x14ac:dyDescent="0.2">
      <c r="N7" s="1" t="s">
        <v>109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64972</v>
      </c>
      <c r="G9">
        <f>'Plate 1'!G9</f>
        <v>30</v>
      </c>
      <c r="H9" t="str">
        <f t="shared" ref="H9:I9" si="0">A9</f>
        <v>A1</v>
      </c>
      <c r="I9">
        <f t="shared" si="0"/>
        <v>64972</v>
      </c>
      <c r="K9" t="s">
        <v>82</v>
      </c>
      <c r="L9" t="str">
        <f>A10</f>
        <v>A2</v>
      </c>
      <c r="M9">
        <f>B10</f>
        <v>3369</v>
      </c>
      <c r="N9">
        <f>(M9-4001)/2553.5</f>
        <v>-0.24750342666927747</v>
      </c>
      <c r="O9">
        <f>N9*40</f>
        <v>-9.9001370667710979</v>
      </c>
    </row>
    <row r="10" spans="1:98" x14ac:dyDescent="0.2">
      <c r="A10" t="s">
        <v>83</v>
      </c>
      <c r="B10">
        <v>3369</v>
      </c>
      <c r="G10">
        <f>'Plate 1'!G10</f>
        <v>15</v>
      </c>
      <c r="H10" t="str">
        <f>A21</f>
        <v>B1</v>
      </c>
      <c r="I10">
        <f>B21</f>
        <v>38929</v>
      </c>
      <c r="K10" t="s">
        <v>85</v>
      </c>
      <c r="L10" t="str">
        <f>A22</f>
        <v>B2</v>
      </c>
      <c r="M10">
        <f>B22</f>
        <v>3372</v>
      </c>
      <c r="N10">
        <f t="shared" ref="N10:N73" si="1">(M10-4001)/2553.5</f>
        <v>-0.24632856863129038</v>
      </c>
      <c r="O10">
        <f t="shared" ref="O10:O73" si="2">N10*40</f>
        <v>-9.8531427452516152</v>
      </c>
    </row>
    <row r="11" spans="1:98" x14ac:dyDescent="0.2">
      <c r="A11" t="s">
        <v>84</v>
      </c>
      <c r="B11">
        <v>4853</v>
      </c>
      <c r="G11">
        <f>'Plate 1'!G11</f>
        <v>7.5</v>
      </c>
      <c r="H11" t="str">
        <f>A33</f>
        <v>C1</v>
      </c>
      <c r="I11">
        <f>B33</f>
        <v>22509</v>
      </c>
      <c r="K11" t="s">
        <v>88</v>
      </c>
      <c r="L11" t="str">
        <f>A34</f>
        <v>C2</v>
      </c>
      <c r="M11">
        <f>B34</f>
        <v>3391</v>
      </c>
      <c r="N11">
        <f t="shared" si="1"/>
        <v>-0.23888780105737223</v>
      </c>
      <c r="O11">
        <f t="shared" si="2"/>
        <v>-9.5555120422948896</v>
      </c>
    </row>
    <row r="12" spans="1:98" x14ac:dyDescent="0.2">
      <c r="A12" t="s">
        <v>9</v>
      </c>
      <c r="B12">
        <v>4149</v>
      </c>
      <c r="G12">
        <f>'Plate 1'!G12</f>
        <v>1.875</v>
      </c>
      <c r="H12" t="str">
        <f>A45</f>
        <v>D1</v>
      </c>
      <c r="I12">
        <f>B45</f>
        <v>8458</v>
      </c>
      <c r="K12" t="s">
        <v>91</v>
      </c>
      <c r="L12" t="str">
        <f>A46</f>
        <v>D2</v>
      </c>
      <c r="M12">
        <f>B46</f>
        <v>3705</v>
      </c>
      <c r="N12">
        <f t="shared" si="1"/>
        <v>-0.11591932641472488</v>
      </c>
      <c r="O12">
        <f t="shared" si="2"/>
        <v>-4.6367730565889955</v>
      </c>
    </row>
    <row r="13" spans="1:98" x14ac:dyDescent="0.2">
      <c r="A13" t="s">
        <v>17</v>
      </c>
      <c r="B13">
        <v>30890</v>
      </c>
      <c r="G13">
        <f>'Plate 1'!G13</f>
        <v>0.46875</v>
      </c>
      <c r="H13" t="str">
        <f>A57</f>
        <v>E1</v>
      </c>
      <c r="I13">
        <f>B57</f>
        <v>4878</v>
      </c>
      <c r="K13" t="s">
        <v>94</v>
      </c>
      <c r="L13" t="str">
        <f>A58</f>
        <v>E2</v>
      </c>
      <c r="M13">
        <f>B58</f>
        <v>3921</v>
      </c>
      <c r="N13">
        <f t="shared" si="1"/>
        <v>-3.1329547679655373E-2</v>
      </c>
      <c r="O13">
        <f t="shared" si="2"/>
        <v>-1.2531819071862149</v>
      </c>
    </row>
    <row r="14" spans="1:98" x14ac:dyDescent="0.2">
      <c r="A14" t="s">
        <v>25</v>
      </c>
      <c r="B14">
        <v>36288</v>
      </c>
      <c r="G14">
        <f>'Plate 1'!G14</f>
        <v>0.1171875</v>
      </c>
      <c r="H14" t="str">
        <f>A69</f>
        <v>F1</v>
      </c>
      <c r="I14">
        <f>B69</f>
        <v>3724</v>
      </c>
      <c r="K14" t="s">
        <v>97</v>
      </c>
      <c r="L14" t="str">
        <f>A70</f>
        <v>F2</v>
      </c>
      <c r="M14">
        <f>B70</f>
        <v>5023</v>
      </c>
      <c r="N14">
        <f t="shared" si="1"/>
        <v>0.40023497160759741</v>
      </c>
      <c r="O14">
        <f t="shared" si="2"/>
        <v>16.009398864303897</v>
      </c>
    </row>
    <row r="15" spans="1:98" x14ac:dyDescent="0.2">
      <c r="A15" t="s">
        <v>34</v>
      </c>
      <c r="B15">
        <v>3416</v>
      </c>
      <c r="G15">
        <f>'Plate 1'!G15</f>
        <v>0</v>
      </c>
      <c r="H15" t="str">
        <f>A81</f>
        <v>G1</v>
      </c>
      <c r="I15">
        <f>B81</f>
        <v>3433</v>
      </c>
      <c r="K15" t="s">
        <v>100</v>
      </c>
      <c r="L15" t="str">
        <f>A82</f>
        <v>G2</v>
      </c>
      <c r="M15">
        <f>B82</f>
        <v>7994</v>
      </c>
      <c r="N15">
        <f t="shared" si="1"/>
        <v>1.563736048560799</v>
      </c>
      <c r="O15">
        <f t="shared" si="2"/>
        <v>62.549441942431955</v>
      </c>
    </row>
    <row r="16" spans="1:98" x14ac:dyDescent="0.2">
      <c r="A16" t="s">
        <v>41</v>
      </c>
      <c r="B16">
        <v>4253</v>
      </c>
      <c r="K16" t="s">
        <v>103</v>
      </c>
      <c r="L16" t="str">
        <f>A94</f>
        <v>H2</v>
      </c>
      <c r="M16">
        <f>B94</f>
        <v>9321</v>
      </c>
      <c r="N16">
        <f t="shared" si="1"/>
        <v>2.0834149206970825</v>
      </c>
      <c r="O16">
        <f t="shared" si="2"/>
        <v>83.336596827883298</v>
      </c>
    </row>
    <row r="17" spans="1:15" x14ac:dyDescent="0.2">
      <c r="A17" t="s">
        <v>49</v>
      </c>
      <c r="B17">
        <v>4103</v>
      </c>
      <c r="K17" t="s">
        <v>104</v>
      </c>
      <c r="L17" t="str">
        <f>A95</f>
        <v>H3</v>
      </c>
      <c r="M17">
        <f>B95</f>
        <v>14188</v>
      </c>
      <c r="N17">
        <f t="shared" si="1"/>
        <v>3.9894262776581164</v>
      </c>
      <c r="O17">
        <f t="shared" si="2"/>
        <v>159.57705110632466</v>
      </c>
    </row>
    <row r="18" spans="1:15" x14ac:dyDescent="0.2">
      <c r="A18" t="s">
        <v>57</v>
      </c>
      <c r="B18">
        <v>3519</v>
      </c>
      <c r="K18" t="s">
        <v>101</v>
      </c>
      <c r="L18" t="str">
        <f>A83</f>
        <v>G3</v>
      </c>
      <c r="M18">
        <f>B83</f>
        <v>32892</v>
      </c>
      <c r="N18">
        <f t="shared" si="1"/>
        <v>11.314274525161544</v>
      </c>
      <c r="O18">
        <f t="shared" si="2"/>
        <v>452.57098100646175</v>
      </c>
    </row>
    <row r="19" spans="1:15" x14ac:dyDescent="0.2">
      <c r="A19" t="s">
        <v>65</v>
      </c>
      <c r="B19">
        <v>6390</v>
      </c>
      <c r="K19" t="s">
        <v>98</v>
      </c>
      <c r="L19" t="str">
        <f>A71</f>
        <v>F3</v>
      </c>
      <c r="M19">
        <f>B71</f>
        <v>33573</v>
      </c>
      <c r="N19">
        <f t="shared" si="1"/>
        <v>11.580967299784609</v>
      </c>
      <c r="O19">
        <f t="shared" si="2"/>
        <v>463.23869199138437</v>
      </c>
    </row>
    <row r="20" spans="1:15" x14ac:dyDescent="0.2">
      <c r="A20" t="s">
        <v>73</v>
      </c>
      <c r="B20">
        <v>3359</v>
      </c>
      <c r="K20" t="s">
        <v>95</v>
      </c>
      <c r="L20" t="str">
        <f>A59</f>
        <v>E3</v>
      </c>
      <c r="M20">
        <f>B59</f>
        <v>25080</v>
      </c>
      <c r="N20">
        <f t="shared" si="1"/>
        <v>8.2549441942431958</v>
      </c>
      <c r="O20">
        <f t="shared" si="2"/>
        <v>330.19776776972782</v>
      </c>
    </row>
    <row r="21" spans="1:15" x14ac:dyDescent="0.2">
      <c r="A21" t="s">
        <v>85</v>
      </c>
      <c r="B21">
        <v>38929</v>
      </c>
      <c r="K21" t="s">
        <v>92</v>
      </c>
      <c r="L21" t="str">
        <f>A47</f>
        <v>D3</v>
      </c>
      <c r="M21">
        <f>B47</f>
        <v>13605</v>
      </c>
      <c r="N21">
        <f t="shared" si="1"/>
        <v>3.7611121989426279</v>
      </c>
      <c r="O21">
        <f t="shared" si="2"/>
        <v>150.44448795770512</v>
      </c>
    </row>
    <row r="22" spans="1:15" x14ac:dyDescent="0.2">
      <c r="A22" t="s">
        <v>86</v>
      </c>
      <c r="B22">
        <v>3372</v>
      </c>
      <c r="K22" t="s">
        <v>89</v>
      </c>
      <c r="L22" t="str">
        <f>A35</f>
        <v>C3</v>
      </c>
      <c r="M22">
        <f>B35</f>
        <v>7715</v>
      </c>
      <c r="N22">
        <f t="shared" si="1"/>
        <v>1.4544742510280009</v>
      </c>
      <c r="O22">
        <f t="shared" si="2"/>
        <v>58.178970041120039</v>
      </c>
    </row>
    <row r="23" spans="1:15" x14ac:dyDescent="0.2">
      <c r="A23" t="s">
        <v>87</v>
      </c>
      <c r="B23">
        <v>5845</v>
      </c>
      <c r="K23" t="s">
        <v>86</v>
      </c>
      <c r="L23" t="str">
        <f>A23</f>
        <v>B3</v>
      </c>
      <c r="M23">
        <f>B23</f>
        <v>5845</v>
      </c>
      <c r="N23">
        <f t="shared" si="1"/>
        <v>0.72214607401605635</v>
      </c>
      <c r="O23">
        <f t="shared" si="2"/>
        <v>28.885842960642254</v>
      </c>
    </row>
    <row r="24" spans="1:15" x14ac:dyDescent="0.2">
      <c r="A24" t="s">
        <v>10</v>
      </c>
      <c r="B24">
        <v>3837</v>
      </c>
      <c r="K24" t="s">
        <v>83</v>
      </c>
      <c r="L24" t="str">
        <f>A11</f>
        <v>A3</v>
      </c>
      <c r="M24">
        <f>B11</f>
        <v>4853</v>
      </c>
      <c r="N24">
        <f t="shared" si="1"/>
        <v>0.33365968278832975</v>
      </c>
      <c r="O24">
        <f t="shared" si="2"/>
        <v>13.34638731153319</v>
      </c>
    </row>
    <row r="25" spans="1:15" x14ac:dyDescent="0.2">
      <c r="A25" t="s">
        <v>18</v>
      </c>
      <c r="B25">
        <v>13516</v>
      </c>
      <c r="K25" t="s">
        <v>84</v>
      </c>
      <c r="L25" t="str">
        <f>A12</f>
        <v>A4</v>
      </c>
      <c r="M25">
        <f>B12</f>
        <v>4149</v>
      </c>
      <c r="N25">
        <f t="shared" si="1"/>
        <v>5.7959663207362441E-2</v>
      </c>
      <c r="O25">
        <f t="shared" si="2"/>
        <v>2.3183865282944978</v>
      </c>
    </row>
    <row r="26" spans="1:15" x14ac:dyDescent="0.2">
      <c r="A26" t="s">
        <v>26</v>
      </c>
      <c r="B26">
        <v>25583</v>
      </c>
      <c r="K26" t="s">
        <v>87</v>
      </c>
      <c r="L26" t="str">
        <f>A24</f>
        <v>B4</v>
      </c>
      <c r="M26">
        <f>B24</f>
        <v>3837</v>
      </c>
      <c r="N26">
        <f t="shared" si="1"/>
        <v>-6.4225572743293519E-2</v>
      </c>
      <c r="O26">
        <f t="shared" si="2"/>
        <v>-2.569022909731741</v>
      </c>
    </row>
    <row r="27" spans="1:15" x14ac:dyDescent="0.2">
      <c r="A27" t="s">
        <v>35</v>
      </c>
      <c r="B27">
        <v>3399</v>
      </c>
      <c r="K27" t="s">
        <v>90</v>
      </c>
      <c r="L27" t="str">
        <f>A36</f>
        <v>C4</v>
      </c>
      <c r="M27">
        <f>B36</f>
        <v>3895</v>
      </c>
      <c r="N27">
        <f t="shared" si="1"/>
        <v>-4.1511650675543368E-2</v>
      </c>
      <c r="O27">
        <f t="shared" si="2"/>
        <v>-1.6604660270217346</v>
      </c>
    </row>
    <row r="28" spans="1:15" x14ac:dyDescent="0.2">
      <c r="A28" t="s">
        <v>42</v>
      </c>
      <c r="B28">
        <v>6176</v>
      </c>
      <c r="K28" t="s">
        <v>93</v>
      </c>
      <c r="L28" t="str">
        <f>A48</f>
        <v>D4</v>
      </c>
      <c r="M28">
        <f>B48</f>
        <v>3717</v>
      </c>
      <c r="N28">
        <f t="shared" si="1"/>
        <v>-0.11121989426277658</v>
      </c>
      <c r="O28">
        <f t="shared" si="2"/>
        <v>-4.4487957705110635</v>
      </c>
    </row>
    <row r="29" spans="1:15" x14ac:dyDescent="0.2">
      <c r="A29" t="s">
        <v>50</v>
      </c>
      <c r="B29">
        <v>3857</v>
      </c>
      <c r="K29" t="s">
        <v>96</v>
      </c>
      <c r="L29" t="str">
        <f>A60</f>
        <v>E4</v>
      </c>
      <c r="M29">
        <f>B60</f>
        <v>4008</v>
      </c>
      <c r="N29">
        <f t="shared" si="1"/>
        <v>2.7413354219698455E-3</v>
      </c>
      <c r="O29">
        <f t="shared" si="2"/>
        <v>0.10965341687879382</v>
      </c>
    </row>
    <row r="30" spans="1:15" x14ac:dyDescent="0.2">
      <c r="A30" t="s">
        <v>58</v>
      </c>
      <c r="B30">
        <v>3401</v>
      </c>
      <c r="K30" t="s">
        <v>99</v>
      </c>
      <c r="L30" t="str">
        <f>A72</f>
        <v>F4</v>
      </c>
      <c r="M30">
        <f>B72</f>
        <v>3518</v>
      </c>
      <c r="N30">
        <f t="shared" si="1"/>
        <v>-0.18915214411591932</v>
      </c>
      <c r="O30">
        <f t="shared" si="2"/>
        <v>-7.5660857646367727</v>
      </c>
    </row>
    <row r="31" spans="1:15" x14ac:dyDescent="0.2">
      <c r="A31" t="s">
        <v>66</v>
      </c>
      <c r="B31">
        <v>10510</v>
      </c>
      <c r="K31" t="s">
        <v>102</v>
      </c>
      <c r="L31" t="str">
        <f>A84</f>
        <v>G4</v>
      </c>
      <c r="M31">
        <f>B84</f>
        <v>3350</v>
      </c>
      <c r="N31">
        <f t="shared" si="1"/>
        <v>-0.25494419424319559</v>
      </c>
      <c r="O31">
        <f t="shared" si="2"/>
        <v>-10.197767769727824</v>
      </c>
    </row>
    <row r="32" spans="1:15" x14ac:dyDescent="0.2">
      <c r="A32" t="s">
        <v>74</v>
      </c>
      <c r="B32">
        <v>4432</v>
      </c>
      <c r="K32" t="s">
        <v>105</v>
      </c>
      <c r="L32" t="str">
        <f>A96</f>
        <v>H4</v>
      </c>
      <c r="M32">
        <f>B96</f>
        <v>3357</v>
      </c>
      <c r="N32">
        <f t="shared" si="1"/>
        <v>-0.25220285882122578</v>
      </c>
      <c r="O32">
        <f t="shared" si="2"/>
        <v>-10.088114352849031</v>
      </c>
    </row>
    <row r="33" spans="1:15" x14ac:dyDescent="0.2">
      <c r="A33" t="s">
        <v>88</v>
      </c>
      <c r="B33">
        <v>22509</v>
      </c>
      <c r="K33" t="s">
        <v>16</v>
      </c>
      <c r="L33" t="str">
        <f>A97</f>
        <v>H5</v>
      </c>
      <c r="M33">
        <f>B97</f>
        <v>3359</v>
      </c>
      <c r="N33">
        <f t="shared" si="1"/>
        <v>-0.25141962012923441</v>
      </c>
      <c r="O33">
        <f t="shared" si="2"/>
        <v>-10.056784805169377</v>
      </c>
    </row>
    <row r="34" spans="1:15" x14ac:dyDescent="0.2">
      <c r="A34" t="s">
        <v>89</v>
      </c>
      <c r="B34">
        <v>3391</v>
      </c>
      <c r="K34" t="s">
        <v>15</v>
      </c>
      <c r="L34" t="str">
        <f>A85</f>
        <v>G5</v>
      </c>
      <c r="M34">
        <f>B85</f>
        <v>3403</v>
      </c>
      <c r="N34">
        <f t="shared" si="1"/>
        <v>-0.23418836890542394</v>
      </c>
      <c r="O34">
        <f t="shared" si="2"/>
        <v>-9.3675347562169584</v>
      </c>
    </row>
    <row r="35" spans="1:15" x14ac:dyDescent="0.2">
      <c r="A35" t="s">
        <v>90</v>
      </c>
      <c r="B35">
        <v>7715</v>
      </c>
      <c r="K35" t="s">
        <v>14</v>
      </c>
      <c r="L35" t="str">
        <f>A73</f>
        <v>F5</v>
      </c>
      <c r="M35">
        <f>B73</f>
        <v>3604</v>
      </c>
      <c r="N35">
        <f t="shared" si="1"/>
        <v>-0.15547288036028981</v>
      </c>
      <c r="O35">
        <f t="shared" si="2"/>
        <v>-6.2189152144115925</v>
      </c>
    </row>
    <row r="36" spans="1:15" x14ac:dyDescent="0.2">
      <c r="A36" t="s">
        <v>11</v>
      </c>
      <c r="B36">
        <v>3895</v>
      </c>
      <c r="K36" t="s">
        <v>13</v>
      </c>
      <c r="L36" t="str">
        <f>A61</f>
        <v>E5</v>
      </c>
      <c r="M36">
        <f>B61</f>
        <v>4948</v>
      </c>
      <c r="N36">
        <f t="shared" si="1"/>
        <v>0.3708635206579205</v>
      </c>
      <c r="O36">
        <f t="shared" si="2"/>
        <v>14.83454082631682</v>
      </c>
    </row>
    <row r="37" spans="1:15" x14ac:dyDescent="0.2">
      <c r="A37" t="s">
        <v>19</v>
      </c>
      <c r="B37">
        <v>8495</v>
      </c>
      <c r="K37" t="s">
        <v>12</v>
      </c>
      <c r="L37" t="str">
        <f>A49</f>
        <v>D5</v>
      </c>
      <c r="M37">
        <f>B49</f>
        <v>5952</v>
      </c>
      <c r="N37">
        <f t="shared" si="1"/>
        <v>0.7640493440375955</v>
      </c>
      <c r="O37">
        <f t="shared" si="2"/>
        <v>30.561973761503822</v>
      </c>
    </row>
    <row r="38" spans="1:15" x14ac:dyDescent="0.2">
      <c r="A38" t="s">
        <v>27</v>
      </c>
      <c r="B38">
        <v>14642</v>
      </c>
      <c r="K38" t="s">
        <v>11</v>
      </c>
      <c r="L38" t="str">
        <f>A37</f>
        <v>C5</v>
      </c>
      <c r="M38">
        <f>B37</f>
        <v>8495</v>
      </c>
      <c r="N38">
        <f t="shared" si="1"/>
        <v>1.7599373409046406</v>
      </c>
      <c r="O38">
        <f t="shared" si="2"/>
        <v>70.397493636185629</v>
      </c>
    </row>
    <row r="39" spans="1:15" x14ac:dyDescent="0.2">
      <c r="A39" t="s">
        <v>36</v>
      </c>
      <c r="B39">
        <v>3416</v>
      </c>
      <c r="K39" t="s">
        <v>10</v>
      </c>
      <c r="L39" t="str">
        <f>A25</f>
        <v>B5</v>
      </c>
      <c r="M39">
        <f>B25</f>
        <v>13516</v>
      </c>
      <c r="N39">
        <f t="shared" si="1"/>
        <v>3.7262580771490112</v>
      </c>
      <c r="O39">
        <f t="shared" si="2"/>
        <v>149.05032308596046</v>
      </c>
    </row>
    <row r="40" spans="1:15" x14ac:dyDescent="0.2">
      <c r="A40" t="s">
        <v>43</v>
      </c>
      <c r="B40">
        <v>7220</v>
      </c>
      <c r="K40" t="s">
        <v>9</v>
      </c>
      <c r="L40" t="str">
        <f>A13</f>
        <v>A5</v>
      </c>
      <c r="M40">
        <f>B13</f>
        <v>30890</v>
      </c>
      <c r="N40">
        <f t="shared" si="1"/>
        <v>10.530252594478167</v>
      </c>
      <c r="O40">
        <f t="shared" si="2"/>
        <v>421.21010377912671</v>
      </c>
    </row>
    <row r="41" spans="1:15" x14ac:dyDescent="0.2">
      <c r="A41" t="s">
        <v>51</v>
      </c>
      <c r="B41">
        <v>3842</v>
      </c>
      <c r="K41" t="s">
        <v>17</v>
      </c>
      <c r="L41" t="str">
        <f>A14</f>
        <v>A6</v>
      </c>
      <c r="M41">
        <f>B14</f>
        <v>36288</v>
      </c>
      <c r="N41">
        <f t="shared" si="1"/>
        <v>12.644213824162915</v>
      </c>
      <c r="O41">
        <f t="shared" si="2"/>
        <v>505.76855296651661</v>
      </c>
    </row>
    <row r="42" spans="1:15" x14ac:dyDescent="0.2">
      <c r="A42" t="s">
        <v>59</v>
      </c>
      <c r="B42">
        <v>3380</v>
      </c>
      <c r="K42" t="s">
        <v>18</v>
      </c>
      <c r="L42" t="str">
        <f>A26</f>
        <v>B6</v>
      </c>
      <c r="M42">
        <f>B26</f>
        <v>25583</v>
      </c>
      <c r="N42">
        <f t="shared" si="1"/>
        <v>8.4519287252790285</v>
      </c>
      <c r="O42">
        <f t="shared" si="2"/>
        <v>338.07714901116117</v>
      </c>
    </row>
    <row r="43" spans="1:15" x14ac:dyDescent="0.2">
      <c r="A43" t="s">
        <v>67</v>
      </c>
      <c r="B43">
        <v>19075</v>
      </c>
      <c r="K43" t="s">
        <v>19</v>
      </c>
      <c r="L43" t="str">
        <f>A38</f>
        <v>C6</v>
      </c>
      <c r="M43">
        <f>B38</f>
        <v>14642</v>
      </c>
      <c r="N43">
        <f t="shared" si="1"/>
        <v>4.1672214607401603</v>
      </c>
      <c r="O43">
        <f t="shared" si="2"/>
        <v>166.6888584296064</v>
      </c>
    </row>
    <row r="44" spans="1:15" x14ac:dyDescent="0.2">
      <c r="A44" t="s">
        <v>75</v>
      </c>
      <c r="B44">
        <v>3939</v>
      </c>
      <c r="K44" t="s">
        <v>20</v>
      </c>
      <c r="L44" t="str">
        <f>A50</f>
        <v>D6</v>
      </c>
      <c r="M44">
        <f>B50</f>
        <v>8286</v>
      </c>
      <c r="N44">
        <f t="shared" si="1"/>
        <v>1.6780888975915411</v>
      </c>
      <c r="O44">
        <f t="shared" si="2"/>
        <v>67.123555903661639</v>
      </c>
    </row>
    <row r="45" spans="1:15" x14ac:dyDescent="0.2">
      <c r="A45" t="s">
        <v>91</v>
      </c>
      <c r="B45">
        <v>8458</v>
      </c>
      <c r="K45" t="s">
        <v>21</v>
      </c>
      <c r="L45" t="str">
        <f>A62</f>
        <v>E6</v>
      </c>
      <c r="M45">
        <f>B62</f>
        <v>5818</v>
      </c>
      <c r="N45">
        <f t="shared" si="1"/>
        <v>0.71157235167417265</v>
      </c>
      <c r="O45">
        <f t="shared" si="2"/>
        <v>28.462894066966907</v>
      </c>
    </row>
    <row r="46" spans="1:15" x14ac:dyDescent="0.2">
      <c r="A46" t="s">
        <v>92</v>
      </c>
      <c r="B46">
        <v>3705</v>
      </c>
      <c r="K46" t="s">
        <v>22</v>
      </c>
      <c r="L46" t="str">
        <f>A74</f>
        <v>F6</v>
      </c>
      <c r="M46">
        <f>B74</f>
        <v>4732</v>
      </c>
      <c r="N46">
        <f t="shared" si="1"/>
        <v>0.28627374192285099</v>
      </c>
      <c r="O46">
        <f t="shared" si="2"/>
        <v>11.450949676914039</v>
      </c>
    </row>
    <row r="47" spans="1:15" x14ac:dyDescent="0.2">
      <c r="A47" t="s">
        <v>93</v>
      </c>
      <c r="B47">
        <v>13605</v>
      </c>
      <c r="K47" t="s">
        <v>23</v>
      </c>
      <c r="L47" t="str">
        <f>A86</f>
        <v>G6</v>
      </c>
      <c r="M47">
        <f>B86</f>
        <v>4216</v>
      </c>
      <c r="N47">
        <f t="shared" si="1"/>
        <v>8.4198159389073823E-2</v>
      </c>
      <c r="O47">
        <f t="shared" si="2"/>
        <v>3.3679263755629529</v>
      </c>
    </row>
    <row r="48" spans="1:15" x14ac:dyDescent="0.2">
      <c r="A48" t="s">
        <v>12</v>
      </c>
      <c r="B48">
        <v>3717</v>
      </c>
      <c r="K48" t="s">
        <v>24</v>
      </c>
      <c r="L48" t="str">
        <f>A98</f>
        <v>H6</v>
      </c>
      <c r="M48">
        <f>B98</f>
        <v>3936</v>
      </c>
      <c r="N48">
        <f t="shared" si="1"/>
        <v>-2.5455257489719992E-2</v>
      </c>
      <c r="O48">
        <f t="shared" si="2"/>
        <v>-1.0182102995887996</v>
      </c>
    </row>
    <row r="49" spans="1:15" x14ac:dyDescent="0.2">
      <c r="A49" t="s">
        <v>20</v>
      </c>
      <c r="B49">
        <v>5952</v>
      </c>
      <c r="K49" t="s">
        <v>33</v>
      </c>
      <c r="L49" t="str">
        <f>A99</f>
        <v>H7</v>
      </c>
      <c r="M49">
        <f>B99</f>
        <v>4044</v>
      </c>
      <c r="N49">
        <f t="shared" si="1"/>
        <v>1.6839631877814763E-2</v>
      </c>
      <c r="O49">
        <f t="shared" si="2"/>
        <v>0.67358527511259048</v>
      </c>
    </row>
    <row r="50" spans="1:15" x14ac:dyDescent="0.2">
      <c r="A50" t="s">
        <v>28</v>
      </c>
      <c r="B50">
        <v>8286</v>
      </c>
      <c r="K50" t="s">
        <v>31</v>
      </c>
      <c r="L50" t="str">
        <f>A87</f>
        <v>G7</v>
      </c>
      <c r="M50">
        <f>B87</f>
        <v>4064</v>
      </c>
      <c r="N50">
        <f t="shared" si="1"/>
        <v>2.4672018797728609E-2</v>
      </c>
      <c r="O50">
        <f t="shared" si="2"/>
        <v>0.98688075190914437</v>
      </c>
    </row>
    <row r="51" spans="1:15" x14ac:dyDescent="0.2">
      <c r="A51" t="s">
        <v>37</v>
      </c>
      <c r="B51">
        <v>3414</v>
      </c>
      <c r="K51" t="s">
        <v>32</v>
      </c>
      <c r="L51" t="str">
        <f>A75</f>
        <v>F7</v>
      </c>
      <c r="M51">
        <f>B75</f>
        <v>3766</v>
      </c>
      <c r="N51">
        <f t="shared" si="1"/>
        <v>-9.203054630898766E-2</v>
      </c>
      <c r="O51">
        <f t="shared" si="2"/>
        <v>-3.6812218523595064</v>
      </c>
    </row>
    <row r="52" spans="1:15" x14ac:dyDescent="0.2">
      <c r="A52" t="s">
        <v>44</v>
      </c>
      <c r="B52">
        <v>9118</v>
      </c>
      <c r="K52" t="s">
        <v>29</v>
      </c>
      <c r="L52" t="str">
        <f>A63</f>
        <v>E7</v>
      </c>
      <c r="M52">
        <f>B63</f>
        <v>3557</v>
      </c>
      <c r="N52">
        <f t="shared" si="1"/>
        <v>-0.17387898962208734</v>
      </c>
      <c r="O52">
        <f t="shared" si="2"/>
        <v>-6.9551595848834937</v>
      </c>
    </row>
    <row r="53" spans="1:15" x14ac:dyDescent="0.2">
      <c r="A53" t="s">
        <v>52</v>
      </c>
      <c r="B53">
        <v>3769</v>
      </c>
      <c r="K53" t="s">
        <v>28</v>
      </c>
      <c r="L53" t="str">
        <f>A51</f>
        <v>D7</v>
      </c>
      <c r="M53">
        <f>B51</f>
        <v>3414</v>
      </c>
      <c r="N53">
        <f t="shared" si="1"/>
        <v>-0.22988055609947131</v>
      </c>
      <c r="O53">
        <f t="shared" si="2"/>
        <v>-9.1952222439788525</v>
      </c>
    </row>
    <row r="54" spans="1:15" x14ac:dyDescent="0.2">
      <c r="A54" t="s">
        <v>60</v>
      </c>
      <c r="B54">
        <v>3359</v>
      </c>
      <c r="K54" t="s">
        <v>27</v>
      </c>
      <c r="L54" t="str">
        <f>A39</f>
        <v>C7</v>
      </c>
      <c r="M54">
        <f>B39</f>
        <v>3416</v>
      </c>
      <c r="N54">
        <f t="shared" si="1"/>
        <v>-0.22909731740747993</v>
      </c>
      <c r="O54">
        <f t="shared" si="2"/>
        <v>-9.1638926962991967</v>
      </c>
    </row>
    <row r="55" spans="1:15" x14ac:dyDescent="0.2">
      <c r="A55" t="s">
        <v>68</v>
      </c>
      <c r="B55">
        <v>26563</v>
      </c>
      <c r="K55" t="s">
        <v>26</v>
      </c>
      <c r="L55" t="str">
        <f>A27</f>
        <v>B7</v>
      </c>
      <c r="M55">
        <f>B27</f>
        <v>3399</v>
      </c>
      <c r="N55">
        <f t="shared" si="1"/>
        <v>-0.23575484628940668</v>
      </c>
      <c r="O55">
        <f t="shared" si="2"/>
        <v>-9.4301938515762664</v>
      </c>
    </row>
    <row r="56" spans="1:15" x14ac:dyDescent="0.2">
      <c r="A56" t="s">
        <v>76</v>
      </c>
      <c r="B56">
        <v>3737</v>
      </c>
      <c r="K56" t="s">
        <v>25</v>
      </c>
      <c r="L56" t="str">
        <f>A15</f>
        <v>A7</v>
      </c>
      <c r="M56">
        <f>B15</f>
        <v>3416</v>
      </c>
      <c r="N56">
        <f t="shared" si="1"/>
        <v>-0.22909731740747993</v>
      </c>
      <c r="O56">
        <f t="shared" si="2"/>
        <v>-9.1638926962991967</v>
      </c>
    </row>
    <row r="57" spans="1:15" x14ac:dyDescent="0.2">
      <c r="A57" t="s">
        <v>94</v>
      </c>
      <c r="B57">
        <v>4878</v>
      </c>
      <c r="K57" t="s">
        <v>34</v>
      </c>
      <c r="L57" t="str">
        <f>A16</f>
        <v>A8</v>
      </c>
      <c r="M57">
        <f>B16</f>
        <v>4253</v>
      </c>
      <c r="N57">
        <f t="shared" si="1"/>
        <v>9.8688075190914437E-2</v>
      </c>
      <c r="O57">
        <f t="shared" si="2"/>
        <v>3.9475230076365775</v>
      </c>
    </row>
    <row r="58" spans="1:15" x14ac:dyDescent="0.2">
      <c r="A58" t="s">
        <v>95</v>
      </c>
      <c r="B58">
        <v>3921</v>
      </c>
      <c r="K58" t="s">
        <v>35</v>
      </c>
      <c r="L58" t="str">
        <f>A28</f>
        <v>B8</v>
      </c>
      <c r="M58">
        <f>B28</f>
        <v>6176</v>
      </c>
      <c r="N58">
        <f t="shared" si="1"/>
        <v>0.85177207754063056</v>
      </c>
      <c r="O58">
        <f t="shared" si="2"/>
        <v>34.07088310162522</v>
      </c>
    </row>
    <row r="59" spans="1:15" x14ac:dyDescent="0.2">
      <c r="A59" t="s">
        <v>96</v>
      </c>
      <c r="B59">
        <v>25080</v>
      </c>
      <c r="K59" t="s">
        <v>36</v>
      </c>
      <c r="L59" t="str">
        <f>A40</f>
        <v>C8</v>
      </c>
      <c r="M59">
        <f>B40</f>
        <v>7220</v>
      </c>
      <c r="N59">
        <f t="shared" si="1"/>
        <v>1.2606226747601332</v>
      </c>
      <c r="O59">
        <f t="shared" si="2"/>
        <v>50.424906990405333</v>
      </c>
    </row>
    <row r="60" spans="1:15" x14ac:dyDescent="0.2">
      <c r="A60" t="s">
        <v>13</v>
      </c>
      <c r="B60">
        <v>4008</v>
      </c>
      <c r="K60" t="s">
        <v>37</v>
      </c>
      <c r="L60" t="str">
        <f>A52</f>
        <v>D8</v>
      </c>
      <c r="M60">
        <f>B52</f>
        <v>9118</v>
      </c>
      <c r="N60">
        <f t="shared" si="1"/>
        <v>2.0039161934599568</v>
      </c>
      <c r="O60">
        <f t="shared" si="2"/>
        <v>80.156647738398277</v>
      </c>
    </row>
    <row r="61" spans="1:15" x14ac:dyDescent="0.2">
      <c r="A61" t="s">
        <v>21</v>
      </c>
      <c r="B61">
        <v>4948</v>
      </c>
      <c r="K61" t="s">
        <v>38</v>
      </c>
      <c r="L61" t="str">
        <f>A64</f>
        <v>E8</v>
      </c>
      <c r="M61">
        <f>B64</f>
        <v>22277</v>
      </c>
      <c r="N61">
        <f t="shared" si="1"/>
        <v>7.1572351674172703</v>
      </c>
      <c r="O61">
        <f t="shared" si="2"/>
        <v>286.28940669669083</v>
      </c>
    </row>
    <row r="62" spans="1:15" x14ac:dyDescent="0.2">
      <c r="A62" t="s">
        <v>29</v>
      </c>
      <c r="B62">
        <v>5818</v>
      </c>
      <c r="K62" t="s">
        <v>30</v>
      </c>
      <c r="L62" t="str">
        <f>A76</f>
        <v>F8</v>
      </c>
      <c r="M62">
        <f>B76</f>
        <v>34204</v>
      </c>
      <c r="N62">
        <f t="shared" si="1"/>
        <v>11.828079107107891</v>
      </c>
      <c r="O62">
        <f t="shared" si="2"/>
        <v>473.12316428431564</v>
      </c>
    </row>
    <row r="63" spans="1:15" x14ac:dyDescent="0.2">
      <c r="A63" t="s">
        <v>38</v>
      </c>
      <c r="B63">
        <v>3557</v>
      </c>
      <c r="K63" t="s">
        <v>39</v>
      </c>
      <c r="L63" t="str">
        <f>A88</f>
        <v>G8</v>
      </c>
      <c r="M63">
        <f>B88</f>
        <v>20930</v>
      </c>
      <c r="N63">
        <f t="shared" si="1"/>
        <v>6.6297239083610728</v>
      </c>
      <c r="O63">
        <f t="shared" si="2"/>
        <v>265.18895633444293</v>
      </c>
    </row>
    <row r="64" spans="1:15" x14ac:dyDescent="0.2">
      <c r="A64" t="s">
        <v>45</v>
      </c>
      <c r="B64">
        <v>22277</v>
      </c>
      <c r="K64" t="s">
        <v>40</v>
      </c>
      <c r="L64" t="str">
        <f>A100</f>
        <v>H8</v>
      </c>
      <c r="M64">
        <f>B100</f>
        <v>19989</v>
      </c>
      <c r="N64">
        <f t="shared" si="1"/>
        <v>6.2612101037791268</v>
      </c>
      <c r="O64">
        <f t="shared" si="2"/>
        <v>250.44840415116508</v>
      </c>
    </row>
    <row r="65" spans="1:15" x14ac:dyDescent="0.2">
      <c r="A65" t="s">
        <v>53</v>
      </c>
      <c r="B65">
        <v>3934</v>
      </c>
      <c r="K65" t="s">
        <v>48</v>
      </c>
      <c r="L65" t="str">
        <f>A101</f>
        <v>H9</v>
      </c>
      <c r="M65">
        <f>B101</f>
        <v>9073</v>
      </c>
      <c r="N65">
        <f t="shared" si="1"/>
        <v>1.9862933228901507</v>
      </c>
      <c r="O65">
        <f t="shared" si="2"/>
        <v>79.45173291560603</v>
      </c>
    </row>
    <row r="66" spans="1:15" x14ac:dyDescent="0.2">
      <c r="A66" t="s">
        <v>61</v>
      </c>
      <c r="B66">
        <v>3459</v>
      </c>
      <c r="K66" t="s">
        <v>47</v>
      </c>
      <c r="L66" t="str">
        <f>A89</f>
        <v>G9</v>
      </c>
      <c r="M66">
        <f>B89</f>
        <v>6195</v>
      </c>
      <c r="N66">
        <f t="shared" si="1"/>
        <v>0.85921284511454865</v>
      </c>
      <c r="O66">
        <f t="shared" si="2"/>
        <v>34.368513804581944</v>
      </c>
    </row>
    <row r="67" spans="1:15" x14ac:dyDescent="0.2">
      <c r="A67" t="s">
        <v>69</v>
      </c>
      <c r="B67">
        <v>27349</v>
      </c>
      <c r="K67" t="s">
        <v>46</v>
      </c>
      <c r="L67" t="str">
        <f>A77</f>
        <v>F9</v>
      </c>
      <c r="M67">
        <f>B77</f>
        <v>4600</v>
      </c>
      <c r="N67">
        <f t="shared" si="1"/>
        <v>0.23457998825141962</v>
      </c>
      <c r="O67">
        <f t="shared" si="2"/>
        <v>9.3831995300567854</v>
      </c>
    </row>
    <row r="68" spans="1:15" x14ac:dyDescent="0.2">
      <c r="A68" t="s">
        <v>77</v>
      </c>
      <c r="B68">
        <v>4050</v>
      </c>
      <c r="K68" t="s">
        <v>45</v>
      </c>
      <c r="L68" t="str">
        <f>A65</f>
        <v>E9</v>
      </c>
      <c r="M68">
        <f>B65</f>
        <v>3934</v>
      </c>
      <c r="N68">
        <f t="shared" si="1"/>
        <v>-2.6238496181711375E-2</v>
      </c>
      <c r="O68">
        <f t="shared" si="2"/>
        <v>-1.049539847268455</v>
      </c>
    </row>
    <row r="69" spans="1:15" x14ac:dyDescent="0.2">
      <c r="A69" t="s">
        <v>97</v>
      </c>
      <c r="B69">
        <v>3724</v>
      </c>
      <c r="K69" t="s">
        <v>44</v>
      </c>
      <c r="L69" t="str">
        <f>A53</f>
        <v>D9</v>
      </c>
      <c r="M69">
        <f>B53</f>
        <v>3769</v>
      </c>
      <c r="N69">
        <f t="shared" si="1"/>
        <v>-9.0855688271000587E-2</v>
      </c>
      <c r="O69">
        <f t="shared" si="2"/>
        <v>-3.6342275308400236</v>
      </c>
    </row>
    <row r="70" spans="1:15" x14ac:dyDescent="0.2">
      <c r="A70" t="s">
        <v>98</v>
      </c>
      <c r="B70">
        <v>5023</v>
      </c>
      <c r="K70" t="s">
        <v>43</v>
      </c>
      <c r="L70" t="str">
        <f>A41</f>
        <v>C9</v>
      </c>
      <c r="M70">
        <f>B41</f>
        <v>3842</v>
      </c>
      <c r="N70">
        <f t="shared" si="1"/>
        <v>-6.226747601331506E-2</v>
      </c>
      <c r="O70">
        <f t="shared" si="2"/>
        <v>-2.4906990405326024</v>
      </c>
    </row>
    <row r="71" spans="1:15" x14ac:dyDescent="0.2">
      <c r="A71" t="s">
        <v>99</v>
      </c>
      <c r="B71">
        <v>33573</v>
      </c>
      <c r="K71" t="s">
        <v>42</v>
      </c>
      <c r="L71" t="str">
        <f>A29</f>
        <v>B9</v>
      </c>
      <c r="M71">
        <f>B29</f>
        <v>3857</v>
      </c>
      <c r="N71">
        <f t="shared" si="1"/>
        <v>-5.6393185823379675E-2</v>
      </c>
      <c r="O71">
        <f t="shared" si="2"/>
        <v>-2.2557274329351871</v>
      </c>
    </row>
    <row r="72" spans="1:15" x14ac:dyDescent="0.2">
      <c r="A72" t="s">
        <v>14</v>
      </c>
      <c r="B72">
        <v>3518</v>
      </c>
      <c r="K72" t="s">
        <v>41</v>
      </c>
      <c r="L72" t="str">
        <f>A17</f>
        <v>A9</v>
      </c>
      <c r="M72">
        <f>B17</f>
        <v>4103</v>
      </c>
      <c r="N72">
        <f t="shared" si="1"/>
        <v>3.9945173291560603E-2</v>
      </c>
      <c r="O72">
        <f t="shared" si="2"/>
        <v>1.5978069316624242</v>
      </c>
    </row>
    <row r="73" spans="1:15" x14ac:dyDescent="0.2">
      <c r="A73" t="s">
        <v>22</v>
      </c>
      <c r="B73">
        <v>3604</v>
      </c>
      <c r="K73" t="s">
        <v>49</v>
      </c>
      <c r="L73" t="str">
        <f>A18</f>
        <v>A10</v>
      </c>
      <c r="M73">
        <f>B18</f>
        <v>3519</v>
      </c>
      <c r="N73">
        <f t="shared" si="1"/>
        <v>-0.18876052476992364</v>
      </c>
      <c r="O73">
        <f t="shared" si="2"/>
        <v>-7.5504209907969457</v>
      </c>
    </row>
    <row r="74" spans="1:15" x14ac:dyDescent="0.2">
      <c r="A74" t="s">
        <v>32</v>
      </c>
      <c r="B74">
        <v>4732</v>
      </c>
      <c r="K74" t="s">
        <v>50</v>
      </c>
      <c r="L74" t="str">
        <f>A30</f>
        <v>B10</v>
      </c>
      <c r="M74">
        <f>B30</f>
        <v>3401</v>
      </c>
      <c r="N74">
        <f t="shared" ref="N74:N96" si="3">(M74-4001)/2553.5</f>
        <v>-0.23497160759741531</v>
      </c>
      <c r="O74">
        <f t="shared" ref="O74:O96" si="4">N74*40</f>
        <v>-9.3988643038966124</v>
      </c>
    </row>
    <row r="75" spans="1:15" x14ac:dyDescent="0.2">
      <c r="A75" t="s">
        <v>30</v>
      </c>
      <c r="B75">
        <v>3766</v>
      </c>
      <c r="K75" t="s">
        <v>51</v>
      </c>
      <c r="L75" t="str">
        <f>A42</f>
        <v>C10</v>
      </c>
      <c r="M75">
        <f>B42</f>
        <v>3380</v>
      </c>
      <c r="N75">
        <f t="shared" si="3"/>
        <v>-0.24319561386332486</v>
      </c>
      <c r="O75">
        <f t="shared" si="4"/>
        <v>-9.7278245545329938</v>
      </c>
    </row>
    <row r="76" spans="1:15" x14ac:dyDescent="0.2">
      <c r="A76" t="s">
        <v>46</v>
      </c>
      <c r="B76">
        <v>34204</v>
      </c>
      <c r="K76" t="s">
        <v>52</v>
      </c>
      <c r="L76" t="str">
        <f>A54</f>
        <v>D10</v>
      </c>
      <c r="M76">
        <f>B54</f>
        <v>3359</v>
      </c>
      <c r="N76">
        <f t="shared" si="3"/>
        <v>-0.25141962012923441</v>
      </c>
      <c r="O76">
        <f t="shared" si="4"/>
        <v>-10.056784805169377</v>
      </c>
    </row>
    <row r="77" spans="1:15" x14ac:dyDescent="0.2">
      <c r="A77" t="s">
        <v>54</v>
      </c>
      <c r="B77">
        <v>4600</v>
      </c>
      <c r="K77" t="s">
        <v>53</v>
      </c>
      <c r="L77" t="str">
        <f>A66</f>
        <v>E10</v>
      </c>
      <c r="M77">
        <f>B66</f>
        <v>3459</v>
      </c>
      <c r="N77">
        <f t="shared" si="3"/>
        <v>-0.21225768552966517</v>
      </c>
      <c r="O77">
        <f t="shared" si="4"/>
        <v>-8.490307421186607</v>
      </c>
    </row>
    <row r="78" spans="1:15" x14ac:dyDescent="0.2">
      <c r="A78" t="s">
        <v>62</v>
      </c>
      <c r="B78">
        <v>3712</v>
      </c>
      <c r="K78" t="s">
        <v>54</v>
      </c>
      <c r="L78" t="str">
        <f>A78</f>
        <v>F10</v>
      </c>
      <c r="M78">
        <f>B78</f>
        <v>3712</v>
      </c>
      <c r="N78">
        <f t="shared" si="3"/>
        <v>-0.11317799099275504</v>
      </c>
      <c r="O78">
        <f t="shared" si="4"/>
        <v>-4.5271196397102011</v>
      </c>
    </row>
    <row r="79" spans="1:15" x14ac:dyDescent="0.2">
      <c r="A79" t="s">
        <v>70</v>
      </c>
      <c r="B79">
        <v>15503</v>
      </c>
      <c r="K79" t="s">
        <v>55</v>
      </c>
      <c r="L79" t="str">
        <f>A90</f>
        <v>G10</v>
      </c>
      <c r="M79">
        <f>B90</f>
        <v>4409</v>
      </c>
      <c r="N79">
        <f t="shared" si="3"/>
        <v>0.15978069316624241</v>
      </c>
      <c r="O79">
        <f t="shared" si="4"/>
        <v>6.3912277266496966</v>
      </c>
    </row>
    <row r="80" spans="1:15" x14ac:dyDescent="0.2">
      <c r="A80" t="s">
        <v>78</v>
      </c>
      <c r="B80">
        <v>3686</v>
      </c>
      <c r="K80" t="s">
        <v>56</v>
      </c>
      <c r="L80" t="str">
        <f>A102</f>
        <v>H10</v>
      </c>
      <c r="M80">
        <f>B102</f>
        <v>5560</v>
      </c>
      <c r="N80">
        <f t="shared" si="3"/>
        <v>0.61053456040728415</v>
      </c>
      <c r="O80">
        <f t="shared" si="4"/>
        <v>24.421382416291365</v>
      </c>
    </row>
    <row r="81" spans="1:15" x14ac:dyDescent="0.2">
      <c r="A81" t="s">
        <v>100</v>
      </c>
      <c r="B81">
        <v>3433</v>
      </c>
      <c r="K81" t="s">
        <v>64</v>
      </c>
      <c r="L81" t="str">
        <f>A103</f>
        <v>H11</v>
      </c>
      <c r="M81">
        <f>B103</f>
        <v>7147</v>
      </c>
      <c r="N81">
        <f t="shared" si="3"/>
        <v>1.2320344625024475</v>
      </c>
      <c r="O81">
        <f t="shared" si="4"/>
        <v>49.281378500097901</v>
      </c>
    </row>
    <row r="82" spans="1:15" x14ac:dyDescent="0.2">
      <c r="A82" t="s">
        <v>101</v>
      </c>
      <c r="B82">
        <v>7994</v>
      </c>
      <c r="K82" t="s">
        <v>63</v>
      </c>
      <c r="L82" t="str">
        <f>A91</f>
        <v>G11</v>
      </c>
      <c r="M82">
        <f>B91</f>
        <v>9746</v>
      </c>
      <c r="N82">
        <f t="shared" si="3"/>
        <v>2.2498531427452515</v>
      </c>
      <c r="O82">
        <f t="shared" si="4"/>
        <v>89.994125709810064</v>
      </c>
    </row>
    <row r="83" spans="1:15" x14ac:dyDescent="0.2">
      <c r="A83" t="s">
        <v>102</v>
      </c>
      <c r="B83">
        <v>32892</v>
      </c>
      <c r="K83" t="s">
        <v>62</v>
      </c>
      <c r="L83" t="str">
        <f>A79</f>
        <v>F11</v>
      </c>
      <c r="M83">
        <f>B79</f>
        <v>15503</v>
      </c>
      <c r="N83">
        <f t="shared" si="3"/>
        <v>4.5044057176424515</v>
      </c>
      <c r="O83">
        <f t="shared" si="4"/>
        <v>180.17622870569807</v>
      </c>
    </row>
    <row r="84" spans="1:15" x14ac:dyDescent="0.2">
      <c r="A84" t="s">
        <v>15</v>
      </c>
      <c r="B84">
        <v>3350</v>
      </c>
      <c r="K84" t="s">
        <v>61</v>
      </c>
      <c r="L84" t="str">
        <f>A67</f>
        <v>E11</v>
      </c>
      <c r="M84">
        <f>B67</f>
        <v>27349</v>
      </c>
      <c r="N84">
        <f t="shared" si="3"/>
        <v>9.1435284903074212</v>
      </c>
      <c r="O84">
        <f t="shared" si="4"/>
        <v>365.74113961229682</v>
      </c>
    </row>
    <row r="85" spans="1:15" x14ac:dyDescent="0.2">
      <c r="A85" t="s">
        <v>23</v>
      </c>
      <c r="B85">
        <v>3403</v>
      </c>
      <c r="K85" t="s">
        <v>60</v>
      </c>
      <c r="L85" t="str">
        <f>A55</f>
        <v>D11</v>
      </c>
      <c r="M85">
        <f>B55</f>
        <v>26563</v>
      </c>
      <c r="N85">
        <f t="shared" si="3"/>
        <v>8.8357156843548079</v>
      </c>
      <c r="O85">
        <f t="shared" si="4"/>
        <v>353.42862737419233</v>
      </c>
    </row>
    <row r="86" spans="1:15" x14ac:dyDescent="0.2">
      <c r="A86" t="s">
        <v>31</v>
      </c>
      <c r="B86">
        <v>4216</v>
      </c>
      <c r="K86" t="s">
        <v>59</v>
      </c>
      <c r="L86" t="str">
        <f>A43</f>
        <v>C11</v>
      </c>
      <c r="M86">
        <f>B43</f>
        <v>19075</v>
      </c>
      <c r="N86">
        <f t="shared" si="3"/>
        <v>5.9032700215390639</v>
      </c>
      <c r="O86">
        <f t="shared" si="4"/>
        <v>236.13080086156256</v>
      </c>
    </row>
    <row r="87" spans="1:15" x14ac:dyDescent="0.2">
      <c r="A87" t="s">
        <v>39</v>
      </c>
      <c r="B87">
        <v>4064</v>
      </c>
      <c r="K87" t="s">
        <v>58</v>
      </c>
      <c r="L87" t="str">
        <f>A31</f>
        <v>B11</v>
      </c>
      <c r="M87">
        <f>B31</f>
        <v>10510</v>
      </c>
      <c r="N87">
        <f t="shared" si="3"/>
        <v>2.5490503230859605</v>
      </c>
      <c r="O87">
        <f t="shared" si="4"/>
        <v>101.96201292343842</v>
      </c>
    </row>
    <row r="88" spans="1:15" x14ac:dyDescent="0.2">
      <c r="A88" t="s">
        <v>47</v>
      </c>
      <c r="B88">
        <v>20930</v>
      </c>
      <c r="K88" t="s">
        <v>57</v>
      </c>
      <c r="L88" t="str">
        <f>A19</f>
        <v>A11</v>
      </c>
      <c r="M88">
        <f>B19</f>
        <v>6390</v>
      </c>
      <c r="N88">
        <f t="shared" si="3"/>
        <v>0.93557861758370864</v>
      </c>
      <c r="O88">
        <f t="shared" si="4"/>
        <v>37.423144703348342</v>
      </c>
    </row>
    <row r="89" spans="1:15" x14ac:dyDescent="0.2">
      <c r="A89" t="s">
        <v>55</v>
      </c>
      <c r="B89">
        <v>6195</v>
      </c>
      <c r="K89" t="s">
        <v>65</v>
      </c>
      <c r="L89" t="str">
        <f>A20</f>
        <v>A12</v>
      </c>
      <c r="M89">
        <f>B20</f>
        <v>3359</v>
      </c>
      <c r="N89">
        <f t="shared" si="3"/>
        <v>-0.25141962012923441</v>
      </c>
      <c r="O89">
        <f t="shared" si="4"/>
        <v>-10.056784805169377</v>
      </c>
    </row>
    <row r="90" spans="1:15" x14ac:dyDescent="0.2">
      <c r="A90" t="s">
        <v>63</v>
      </c>
      <c r="B90">
        <v>4409</v>
      </c>
      <c r="K90" t="s">
        <v>66</v>
      </c>
      <c r="L90" t="str">
        <f>A32</f>
        <v>B12</v>
      </c>
      <c r="M90">
        <f>B32</f>
        <v>4432</v>
      </c>
      <c r="N90">
        <f t="shared" si="3"/>
        <v>0.16878793812414333</v>
      </c>
      <c r="O90">
        <f t="shared" si="4"/>
        <v>6.7515175249657329</v>
      </c>
    </row>
    <row r="91" spans="1:15" x14ac:dyDescent="0.2">
      <c r="A91" t="s">
        <v>71</v>
      </c>
      <c r="B91">
        <v>9746</v>
      </c>
      <c r="K91" t="s">
        <v>67</v>
      </c>
      <c r="L91" t="str">
        <f>A44</f>
        <v>C12</v>
      </c>
      <c r="M91">
        <f>B44</f>
        <v>3939</v>
      </c>
      <c r="N91">
        <f t="shared" si="3"/>
        <v>-2.4280399451732916E-2</v>
      </c>
      <c r="O91">
        <f t="shared" si="4"/>
        <v>-0.97121597806931659</v>
      </c>
    </row>
    <row r="92" spans="1:15" x14ac:dyDescent="0.2">
      <c r="A92" t="s">
        <v>79</v>
      </c>
      <c r="B92">
        <v>3600</v>
      </c>
      <c r="K92" t="s">
        <v>68</v>
      </c>
      <c r="L92" t="str">
        <f>A56</f>
        <v>D12</v>
      </c>
      <c r="M92">
        <f>B56</f>
        <v>3737</v>
      </c>
      <c r="N92">
        <f t="shared" si="3"/>
        <v>-0.10338750734286274</v>
      </c>
      <c r="O92">
        <f t="shared" si="4"/>
        <v>-4.13550029371451</v>
      </c>
    </row>
    <row r="93" spans="1:15" x14ac:dyDescent="0.2">
      <c r="A93" t="s">
        <v>103</v>
      </c>
      <c r="B93">
        <v>3425</v>
      </c>
      <c r="K93" t="s">
        <v>69</v>
      </c>
      <c r="L93" t="str">
        <f>A68</f>
        <v>E12</v>
      </c>
      <c r="M93">
        <f>B68</f>
        <v>4050</v>
      </c>
      <c r="N93">
        <f t="shared" si="3"/>
        <v>1.9189347953788918E-2</v>
      </c>
      <c r="O93">
        <f t="shared" si="4"/>
        <v>0.76757391815155673</v>
      </c>
    </row>
    <row r="94" spans="1:15" x14ac:dyDescent="0.2">
      <c r="A94" t="s">
        <v>104</v>
      </c>
      <c r="B94">
        <v>9321</v>
      </c>
      <c r="K94" t="s">
        <v>70</v>
      </c>
      <c r="L94" t="str">
        <f>A80</f>
        <v>F12</v>
      </c>
      <c r="M94">
        <f>B80</f>
        <v>3686</v>
      </c>
      <c r="N94">
        <f t="shared" si="3"/>
        <v>-0.12336009398864303</v>
      </c>
      <c r="O94">
        <f t="shared" si="4"/>
        <v>-4.9344037595457211</v>
      </c>
    </row>
    <row r="95" spans="1:15" x14ac:dyDescent="0.2">
      <c r="A95" t="s">
        <v>105</v>
      </c>
      <c r="B95">
        <v>14188</v>
      </c>
      <c r="K95" t="s">
        <v>71</v>
      </c>
      <c r="L95" t="str">
        <f>A92</f>
        <v>G12</v>
      </c>
      <c r="M95">
        <f>B92</f>
        <v>3600</v>
      </c>
      <c r="N95">
        <f t="shared" si="3"/>
        <v>-0.15703935774427258</v>
      </c>
      <c r="O95">
        <f t="shared" si="4"/>
        <v>-6.2815743097709031</v>
      </c>
    </row>
    <row r="96" spans="1:15" x14ac:dyDescent="0.2">
      <c r="A96" t="s">
        <v>16</v>
      </c>
      <c r="B96">
        <v>3357</v>
      </c>
      <c r="K96" t="s">
        <v>72</v>
      </c>
      <c r="L96" t="str">
        <f>A104</f>
        <v>H12</v>
      </c>
      <c r="M96">
        <f>B104</f>
        <v>3508</v>
      </c>
      <c r="N96">
        <f t="shared" si="3"/>
        <v>-0.19306833757587624</v>
      </c>
      <c r="O96">
        <f t="shared" si="4"/>
        <v>-7.7227335030350499</v>
      </c>
    </row>
    <row r="97" spans="1:2" x14ac:dyDescent="0.2">
      <c r="A97" t="s">
        <v>24</v>
      </c>
      <c r="B97">
        <v>3359</v>
      </c>
    </row>
    <row r="98" spans="1:2" x14ac:dyDescent="0.2">
      <c r="A98" t="s">
        <v>33</v>
      </c>
      <c r="B98">
        <v>3936</v>
      </c>
    </row>
    <row r="99" spans="1:2" x14ac:dyDescent="0.2">
      <c r="A99" t="s">
        <v>40</v>
      </c>
      <c r="B99">
        <v>4044</v>
      </c>
    </row>
    <row r="100" spans="1:2" x14ac:dyDescent="0.2">
      <c r="A100" t="s">
        <v>48</v>
      </c>
      <c r="B100">
        <v>19989</v>
      </c>
    </row>
    <row r="101" spans="1:2" x14ac:dyDescent="0.2">
      <c r="A101" t="s">
        <v>56</v>
      </c>
      <c r="B101">
        <v>9073</v>
      </c>
    </row>
    <row r="102" spans="1:2" x14ac:dyDescent="0.2">
      <c r="A102" t="s">
        <v>64</v>
      </c>
      <c r="B102">
        <v>5560</v>
      </c>
    </row>
    <row r="103" spans="1:2" x14ac:dyDescent="0.2">
      <c r="A103" t="s">
        <v>72</v>
      </c>
      <c r="B103">
        <v>7147</v>
      </c>
    </row>
    <row r="104" spans="1:2" x14ac:dyDescent="0.2">
      <c r="A104" t="s">
        <v>80</v>
      </c>
      <c r="B104">
        <v>3508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67" workbookViewId="0">
      <selection activeCell="J73" sqref="J73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-0.30336819440172252</v>
      </c>
      <c r="E2" s="7">
        <f>'Plate 2'!N9</f>
        <v>-0.30125135176888618</v>
      </c>
      <c r="F2" s="7">
        <f>'Plate 3'!N9</f>
        <v>-0.24750342666927747</v>
      </c>
      <c r="G2" s="7">
        <f>AVERAGE(D2:F2)</f>
        <v>-0.28404099094662877</v>
      </c>
      <c r="H2" s="7">
        <f>STDEV(D2:F2)</f>
        <v>3.1660155687776227E-2</v>
      </c>
      <c r="I2" s="7">
        <f>G2*40</f>
        <v>-11.361639637865151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-0.28529683174407872</v>
      </c>
      <c r="E3" s="7">
        <f>'Plate 2'!N10</f>
        <v>-0.30009269272362121</v>
      </c>
      <c r="F3" s="7">
        <f>'Plate 3'!N10</f>
        <v>-0.24632856863129038</v>
      </c>
      <c r="G3" s="7">
        <f t="shared" ref="G3:G66" si="0">AVERAGE(D3:F3)</f>
        <v>-0.27723936436633007</v>
      </c>
      <c r="H3" s="7">
        <f t="shared" ref="H3:H66" si="1">STDEV(D3:F3)</f>
        <v>2.7772960685917149E-2</v>
      </c>
      <c r="I3" s="7">
        <f t="shared" ref="I3:I66" si="2">G3*40</f>
        <v>-11.089574574653202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-0.26491848661950168</v>
      </c>
      <c r="E4" s="7">
        <f>'Plate 2'!N11</f>
        <v>-0.29275451877027653</v>
      </c>
      <c r="F4" s="7">
        <f>'Plate 3'!N11</f>
        <v>-0.23888780105737223</v>
      </c>
      <c r="G4" s="7">
        <f t="shared" si="0"/>
        <v>-0.26552026881571683</v>
      </c>
      <c r="H4" s="7">
        <f t="shared" si="1"/>
        <v>2.6938400577042255E-2</v>
      </c>
      <c r="I4" s="7">
        <f t="shared" si="2"/>
        <v>-10.620810752628673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-0.19724700092279299</v>
      </c>
      <c r="E5" s="7">
        <f>'Plate 2'!N12</f>
        <v>-0.17148153869921212</v>
      </c>
      <c r="F5" s="7">
        <f>'Plate 3'!N12</f>
        <v>-0.11591932641472488</v>
      </c>
      <c r="G5" s="7">
        <f t="shared" si="0"/>
        <v>-0.16154928867891002</v>
      </c>
      <c r="H5" s="7">
        <f t="shared" si="1"/>
        <v>4.1563624157090785E-2</v>
      </c>
      <c r="I5" s="7">
        <f t="shared" si="2"/>
        <v>-6.4619715471564012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-8.3435865887419247E-2</v>
      </c>
      <c r="E6" s="7">
        <f>'Plate 2'!N13</f>
        <v>-8.8058087440135949E-2</v>
      </c>
      <c r="F6" s="7">
        <f>'Plate 3'!N13</f>
        <v>-3.1329547679655373E-2</v>
      </c>
      <c r="G6" s="7">
        <f t="shared" si="0"/>
        <v>-6.760783366907018E-2</v>
      </c>
      <c r="H6" s="7">
        <f t="shared" si="1"/>
        <v>3.1502805569788989E-2</v>
      </c>
      <c r="I6" s="7">
        <f t="shared" si="2"/>
        <v>-2.7043133467628073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0.37488465087665329</v>
      </c>
      <c r="E7" s="7">
        <f>'Plate 2'!N14</f>
        <v>0.33755600185385448</v>
      </c>
      <c r="F7" s="7">
        <f>'Plate 3'!N14</f>
        <v>0.40023497160759741</v>
      </c>
      <c r="G7" s="7">
        <f t="shared" si="0"/>
        <v>0.37089187477936841</v>
      </c>
      <c r="H7" s="7">
        <f t="shared" si="1"/>
        <v>3.1529668695848084E-2</v>
      </c>
      <c r="I7" s="7">
        <f t="shared" si="2"/>
        <v>14.835674991174736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1.4764687788372808</v>
      </c>
      <c r="E8" s="7">
        <f>'Plate 2'!N15</f>
        <v>1.4850146763479068</v>
      </c>
      <c r="F8" s="7">
        <f>'Plate 3'!N15</f>
        <v>1.563736048560799</v>
      </c>
      <c r="G8" s="7">
        <f t="shared" si="0"/>
        <v>1.5084065012486623</v>
      </c>
      <c r="H8" s="7">
        <f t="shared" si="1"/>
        <v>4.8106935003074308E-2</v>
      </c>
      <c r="I8" s="7">
        <f t="shared" si="2"/>
        <v>60.336260049946489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2.061673331282682</v>
      </c>
      <c r="E9" s="7">
        <f>'Plate 2'!N16</f>
        <v>1.9975281940367682</v>
      </c>
      <c r="F9" s="7">
        <f>'Plate 3'!N16</f>
        <v>2.0834149206970825</v>
      </c>
      <c r="G9" s="7">
        <f t="shared" si="0"/>
        <v>2.0475388153388443</v>
      </c>
      <c r="H9" s="7">
        <f t="shared" si="1"/>
        <v>4.4653900835546705E-2</v>
      </c>
      <c r="I9" s="7">
        <f t="shared" si="2"/>
        <v>81.901552613553775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3.8318978775761301</v>
      </c>
      <c r="E10" s="7">
        <f>'Plate 2'!N17</f>
        <v>3.8772593851382671</v>
      </c>
      <c r="F10" s="7">
        <f>'Plate 3'!N17</f>
        <v>3.9894262776581164</v>
      </c>
      <c r="G10" s="7">
        <f t="shared" si="0"/>
        <v>3.8995278467908379</v>
      </c>
      <c r="H10" s="7">
        <f t="shared" si="1"/>
        <v>8.1090767022988494E-2</v>
      </c>
      <c r="I10" s="7">
        <f t="shared" si="2"/>
        <v>155.98111387163351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11.490695170716702</v>
      </c>
      <c r="E11" s="7">
        <f>'Plate 2'!N18</f>
        <v>11.101112312683455</v>
      </c>
      <c r="F11" s="7">
        <f>'Plate 3'!N18</f>
        <v>11.314274525161544</v>
      </c>
      <c r="G11" s="7">
        <f t="shared" si="0"/>
        <v>11.302027336187232</v>
      </c>
      <c r="H11" s="7">
        <f t="shared" si="1"/>
        <v>0.1950799734638787</v>
      </c>
      <c r="I11" s="7">
        <f t="shared" si="2"/>
        <v>452.08109344748925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11.391879421716395</v>
      </c>
      <c r="E12" s="7">
        <f>'Plate 2'!N19</f>
        <v>11.364127915958598</v>
      </c>
      <c r="F12" s="7">
        <f>'Plate 3'!N19</f>
        <v>11.580967299784609</v>
      </c>
      <c r="G12" s="7">
        <f t="shared" si="0"/>
        <v>11.445658212486535</v>
      </c>
      <c r="H12" s="7">
        <f t="shared" si="1"/>
        <v>0.11799978113130065</v>
      </c>
      <c r="I12" s="7">
        <f t="shared" si="2"/>
        <v>457.8263284994614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8.002922177791449</v>
      </c>
      <c r="E13" s="7">
        <f>'Plate 2'!N20</f>
        <v>8.0839641588135329</v>
      </c>
      <c r="F13" s="7">
        <f>'Plate 3'!N20</f>
        <v>8.2549441942431958</v>
      </c>
      <c r="G13" s="7">
        <f t="shared" si="0"/>
        <v>8.1139435102827253</v>
      </c>
      <c r="H13" s="7">
        <f t="shared" si="1"/>
        <v>0.12865786151645062</v>
      </c>
      <c r="I13" s="7">
        <f t="shared" si="2"/>
        <v>324.557740411309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3.6504152568440476</v>
      </c>
      <c r="E14" s="7">
        <f>'Plate 2'!N21</f>
        <v>3.6520933106751121</v>
      </c>
      <c r="F14" s="7">
        <f>'Plate 3'!N21</f>
        <v>3.7611121989426279</v>
      </c>
      <c r="G14" s="7">
        <f t="shared" si="0"/>
        <v>3.687873588820596</v>
      </c>
      <c r="H14" s="7">
        <f t="shared" si="1"/>
        <v>6.3432046125127095E-2</v>
      </c>
      <c r="I14" s="7">
        <f t="shared" si="2"/>
        <v>147.51494355282384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1.3895724392494615</v>
      </c>
      <c r="E15" s="7">
        <f>'Plate 2'!N22</f>
        <v>1.3772593851382668</v>
      </c>
      <c r="F15" s="7">
        <f>'Plate 3'!N22</f>
        <v>1.4544742510280009</v>
      </c>
      <c r="G15" s="7">
        <f t="shared" si="0"/>
        <v>1.4071020251385764</v>
      </c>
      <c r="H15" s="7">
        <f t="shared" si="1"/>
        <v>4.1484920931288943E-2</v>
      </c>
      <c r="I15" s="7">
        <f t="shared" si="2"/>
        <v>56.284081005543058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0.64749307905259912</v>
      </c>
      <c r="E16" s="7">
        <f>'Plate 2'!N23</f>
        <v>0.65502858025644994</v>
      </c>
      <c r="F16" s="7">
        <f>'Plate 3'!N23</f>
        <v>0.72214607401605635</v>
      </c>
      <c r="G16" s="7">
        <f t="shared" si="0"/>
        <v>0.67488924444170184</v>
      </c>
      <c r="H16" s="7">
        <f t="shared" si="1"/>
        <v>4.1098684901867633E-2</v>
      </c>
      <c r="I16" s="7">
        <f t="shared" si="2"/>
        <v>26.995569777668074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0.26684097200861273</v>
      </c>
      <c r="E17" s="7">
        <f>'Plate 2'!N24</f>
        <v>0.2718986559555075</v>
      </c>
      <c r="F17" s="7">
        <f>'Plate 3'!N24</f>
        <v>0.33365968278832975</v>
      </c>
      <c r="G17" s="7">
        <f t="shared" si="0"/>
        <v>0.29079977025081666</v>
      </c>
      <c r="H17" s="7">
        <f t="shared" si="1"/>
        <v>3.7203818604669439E-2</v>
      </c>
      <c r="I17" s="7">
        <f t="shared" si="2"/>
        <v>11.631990810032667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-6.9209474007997538E-3</v>
      </c>
      <c r="E18" s="7">
        <f>'Plate 2'!N25</f>
        <v>0</v>
      </c>
      <c r="F18" s="7">
        <f>'Plate 3'!N25</f>
        <v>5.7959663207362441E-2</v>
      </c>
      <c r="G18" s="7">
        <f t="shared" si="0"/>
        <v>1.7012905268854229E-2</v>
      </c>
      <c r="H18" s="7">
        <f t="shared" si="1"/>
        <v>3.5629378572846988E-2</v>
      </c>
      <c r="I18" s="7">
        <f t="shared" si="2"/>
        <v>0.68051621075416913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-0.11996308828052905</v>
      </c>
      <c r="E19" s="7">
        <f>'Plate 2'!N26</f>
        <v>-0.12050054070755446</v>
      </c>
      <c r="F19" s="7">
        <f>'Plate 3'!N26</f>
        <v>-6.4225572743293519E-2</v>
      </c>
      <c r="G19" s="7">
        <f t="shared" si="0"/>
        <v>-0.10156306724379234</v>
      </c>
      <c r="H19" s="7">
        <f t="shared" si="1"/>
        <v>3.2336335374604737E-2</v>
      </c>
      <c r="I19" s="7">
        <f t="shared" si="2"/>
        <v>-4.0625226897516935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-0.10689018763457397</v>
      </c>
      <c r="E20" s="7">
        <f>'Plate 2'!N27</f>
        <v>-9.80997991657655E-2</v>
      </c>
      <c r="F20" s="7">
        <f>'Plate 3'!N27</f>
        <v>-4.1511650675543368E-2</v>
      </c>
      <c r="G20" s="7">
        <f t="shared" si="0"/>
        <v>-8.2167212491960948E-2</v>
      </c>
      <c r="H20" s="7">
        <f t="shared" si="1"/>
        <v>3.5482020268222565E-2</v>
      </c>
      <c r="I20" s="7">
        <f t="shared" si="2"/>
        <v>-3.286688499678438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-0.16187326976314978</v>
      </c>
      <c r="E21" s="7">
        <f>'Plate 2'!N28</f>
        <v>-0.16684690251815235</v>
      </c>
      <c r="F21" s="7">
        <f>'Plate 3'!N28</f>
        <v>-0.11121989426277658</v>
      </c>
      <c r="G21" s="7">
        <f t="shared" si="0"/>
        <v>-0.14664668884802623</v>
      </c>
      <c r="H21" s="7">
        <f t="shared" si="1"/>
        <v>3.0781123868931653E-2</v>
      </c>
      <c r="I21" s="7">
        <f t="shared" si="2"/>
        <v>-5.8658675539210492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-0.15802829898492771</v>
      </c>
      <c r="E22" s="7">
        <f>'Plate 2'!N29</f>
        <v>-5.4456975127452498E-2</v>
      </c>
      <c r="F22" s="7">
        <f>'Plate 3'!N29</f>
        <v>2.7413354219698455E-3</v>
      </c>
      <c r="G22" s="7">
        <f t="shared" si="0"/>
        <v>-6.9914646230136782E-2</v>
      </c>
      <c r="H22" s="7">
        <f t="shared" si="1"/>
        <v>8.1491861764049461E-2</v>
      </c>
      <c r="I22" s="7">
        <f t="shared" si="2"/>
        <v>-2.7965858492054712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-0.21147339280221469</v>
      </c>
      <c r="E23" s="7">
        <f>'Plate 2'!N30</f>
        <v>-0.24370461918739381</v>
      </c>
      <c r="F23" s="7">
        <f>'Plate 3'!N30</f>
        <v>-0.18915214411591932</v>
      </c>
      <c r="G23" s="7">
        <f t="shared" si="0"/>
        <v>-0.21477671870184259</v>
      </c>
      <c r="H23" s="7">
        <f t="shared" si="1"/>
        <v>2.7425847399949865E-2</v>
      </c>
      <c r="I23" s="7">
        <f t="shared" si="2"/>
        <v>-8.5910687480737042</v>
      </c>
      <c r="J23">
        <f>SUM(I2:I23)</f>
        <v>1723.7858220416936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-0.31028914180252226</v>
      </c>
      <c r="E24">
        <f>'Plate 2'!N31</f>
        <v>-0.30858952572223081</v>
      </c>
      <c r="F24">
        <f>'Plate 3'!N31</f>
        <v>-0.25494419424319559</v>
      </c>
      <c r="G24">
        <f t="shared" si="0"/>
        <v>-0.29127428725598287</v>
      </c>
      <c r="H24">
        <f t="shared" si="1"/>
        <v>3.1474258012595444E-2</v>
      </c>
      <c r="I24" s="7">
        <f t="shared" si="2"/>
        <v>-11.650971490239314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-0.29952322362350042</v>
      </c>
      <c r="E25">
        <f>'Plate 2'!N32</f>
        <v>-0.30588598794994593</v>
      </c>
      <c r="F25">
        <f>'Plate 3'!N32</f>
        <v>-0.25220285882122578</v>
      </c>
      <c r="G25">
        <f t="shared" si="0"/>
        <v>-0.28587069013155736</v>
      </c>
      <c r="H25">
        <f t="shared" si="1"/>
        <v>2.9330246185877474E-2</v>
      </c>
      <c r="I25" s="7">
        <f t="shared" si="2"/>
        <v>-11.434827605262294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-0.31298062134727772</v>
      </c>
      <c r="E26">
        <f>'Plate 2'!N33</f>
        <v>-0.30511354858643597</v>
      </c>
      <c r="F26">
        <f>'Plate 3'!N33</f>
        <v>-0.25141962012923441</v>
      </c>
      <c r="G26">
        <f t="shared" si="0"/>
        <v>-0.28983793002098274</v>
      </c>
      <c r="H26">
        <f t="shared" si="1"/>
        <v>3.3502949268085308E-2</v>
      </c>
      <c r="I26" s="7">
        <f t="shared" si="2"/>
        <v>-11.59351720083931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-0.14495539833897261</v>
      </c>
      <c r="E27">
        <f>'Plate 2'!N34</f>
        <v>-0.28811988258921678</v>
      </c>
      <c r="F27">
        <f>'Plate 3'!N34</f>
        <v>-0.23418836890542394</v>
      </c>
      <c r="G27">
        <f t="shared" si="0"/>
        <v>-0.22242121661120443</v>
      </c>
      <c r="H27">
        <f t="shared" si="1"/>
        <v>7.2303988773069233E-2</v>
      </c>
      <c r="I27" s="7">
        <f t="shared" si="2"/>
        <v>-8.8968486644481768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-0.20070747462319286</v>
      </c>
      <c r="E28">
        <f>'Plate 2'!N35</f>
        <v>-0.21048972655646533</v>
      </c>
      <c r="F28">
        <f>'Plate 3'!N35</f>
        <v>-0.15547288036028981</v>
      </c>
      <c r="G28">
        <f t="shared" si="0"/>
        <v>-0.18889002717998268</v>
      </c>
      <c r="H28">
        <f t="shared" si="1"/>
        <v>2.9350509184649234E-2</v>
      </c>
      <c r="I28" s="7">
        <f t="shared" si="2"/>
        <v>-7.5556010871993076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0.31797908335896646</v>
      </c>
      <c r="E29">
        <f>'Plate 2'!N36</f>
        <v>0.30858952572223081</v>
      </c>
      <c r="F29">
        <f>'Plate 3'!N36</f>
        <v>0.3708635206579205</v>
      </c>
      <c r="G29">
        <f t="shared" si="0"/>
        <v>0.33247737657970594</v>
      </c>
      <c r="H29">
        <f t="shared" si="1"/>
        <v>3.3573248145636447E-2</v>
      </c>
      <c r="I29" s="7">
        <f t="shared" si="2"/>
        <v>13.299095063188238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0.69555521378037521</v>
      </c>
      <c r="E30">
        <f>'Plate 2'!N37</f>
        <v>0.696354086204233</v>
      </c>
      <c r="F30">
        <f>'Plate 3'!N37</f>
        <v>0.7640493440375955</v>
      </c>
      <c r="G30">
        <f t="shared" si="0"/>
        <v>0.71865288134073457</v>
      </c>
      <c r="H30">
        <f t="shared" si="1"/>
        <v>3.9316519026078779E-2</v>
      </c>
      <c r="I30" s="7">
        <f t="shared" si="2"/>
        <v>28.746115253629384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1.5641341125807442</v>
      </c>
      <c r="E31">
        <f>'Plate 2'!N38</f>
        <v>1.6785107369071528</v>
      </c>
      <c r="F31">
        <f>'Plate 3'!N38</f>
        <v>1.7599373409046406</v>
      </c>
      <c r="G31">
        <f t="shared" si="0"/>
        <v>1.6675273967975126</v>
      </c>
      <c r="H31">
        <f t="shared" si="1"/>
        <v>9.8362601508337519E-2</v>
      </c>
      <c r="I31" s="7">
        <f t="shared" si="2"/>
        <v>66.701095871900506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3.65079975392187</v>
      </c>
      <c r="E32">
        <f>'Plate 2'!N39</f>
        <v>3.617719758998919</v>
      </c>
      <c r="F32">
        <f>'Plate 3'!N39</f>
        <v>3.7262580771490112</v>
      </c>
      <c r="G32">
        <f t="shared" si="0"/>
        <v>3.6649258633566002</v>
      </c>
      <c r="H32">
        <f t="shared" si="1"/>
        <v>5.5630943300775886E-2</v>
      </c>
      <c r="I32" s="7">
        <f t="shared" si="2"/>
        <v>146.597034534264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10.061135035373731</v>
      </c>
      <c r="E33">
        <f>'Plate 2'!N40</f>
        <v>10.327900509809981</v>
      </c>
      <c r="F33">
        <f>'Plate 3'!N40</f>
        <v>10.530252594478167</v>
      </c>
      <c r="G33">
        <f t="shared" si="0"/>
        <v>10.306429379887293</v>
      </c>
      <c r="H33">
        <f t="shared" si="1"/>
        <v>0.23529466234945445</v>
      </c>
      <c r="I33" s="7">
        <f t="shared" si="2"/>
        <v>412.2571751954917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12.190479852353121</v>
      </c>
      <c r="E34">
        <f>'Plate 2'!N41</f>
        <v>12.412714351923375</v>
      </c>
      <c r="F34">
        <f>'Plate 3'!N41</f>
        <v>12.644213824162915</v>
      </c>
      <c r="G34">
        <f t="shared" si="0"/>
        <v>12.41580267614647</v>
      </c>
      <c r="H34">
        <f t="shared" si="1"/>
        <v>0.22688275078430439</v>
      </c>
      <c r="I34" s="7">
        <f t="shared" si="2"/>
        <v>496.63210704585879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8.0344509381728688</v>
      </c>
      <c r="E35">
        <f>'Plate 2'!N42</f>
        <v>8.2782326587362896</v>
      </c>
      <c r="F35">
        <f>'Plate 3'!N42</f>
        <v>8.4519287252790285</v>
      </c>
      <c r="G35">
        <f t="shared" si="0"/>
        <v>8.254870774062729</v>
      </c>
      <c r="H35">
        <f t="shared" si="1"/>
        <v>0.20971709258758464</v>
      </c>
      <c r="I35" s="7">
        <f t="shared" si="2"/>
        <v>330.19483096250917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3.8438172869886187</v>
      </c>
      <c r="E36">
        <f>'Plate 2'!N43</f>
        <v>4.0526031206550286</v>
      </c>
      <c r="F36">
        <f>'Plate 3'!N43</f>
        <v>4.1672214607401603</v>
      </c>
      <c r="G36">
        <f t="shared" si="0"/>
        <v>4.0212139561279363</v>
      </c>
      <c r="H36">
        <f t="shared" si="1"/>
        <v>0.16397110915420743</v>
      </c>
      <c r="I36" s="7">
        <f t="shared" si="2"/>
        <v>160.84855824511746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1.5806674869270994</v>
      </c>
      <c r="E37">
        <f>'Plate 2'!N44</f>
        <v>1.5977908234203617</v>
      </c>
      <c r="F37">
        <f>'Plate 3'!N44</f>
        <v>1.6780888975915411</v>
      </c>
      <c r="G37">
        <f t="shared" si="0"/>
        <v>1.6188490693130007</v>
      </c>
      <c r="H37">
        <f t="shared" si="1"/>
        <v>5.2012691759017703E-2</v>
      </c>
      <c r="I37" s="7">
        <f t="shared" si="2"/>
        <v>64.753962772520026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0.66556444171024298</v>
      </c>
      <c r="E38">
        <f>'Plate 2'!N45</f>
        <v>0.64460064884906543</v>
      </c>
      <c r="F38">
        <f>'Plate 3'!N45</f>
        <v>0.71157235167417265</v>
      </c>
      <c r="G38">
        <f t="shared" si="0"/>
        <v>0.67391248074449372</v>
      </c>
      <c r="H38">
        <f t="shared" si="1"/>
        <v>3.4257401559541101E-2</v>
      </c>
      <c r="I38" s="7">
        <f t="shared" si="2"/>
        <v>26.956499229779748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0.13457397723777298</v>
      </c>
      <c r="E39">
        <f>'Plate 2'!N46</f>
        <v>0.22516607446315465</v>
      </c>
      <c r="F39">
        <f>'Plate 3'!N46</f>
        <v>0.28627374192285099</v>
      </c>
      <c r="G39">
        <f t="shared" si="0"/>
        <v>0.21533793120792621</v>
      </c>
      <c r="H39">
        <f t="shared" si="1"/>
        <v>7.6325938915030547E-2</v>
      </c>
      <c r="I39" s="7">
        <f t="shared" si="2"/>
        <v>8.6135172483170486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2.1531836358043677E-2</v>
      </c>
      <c r="E40">
        <f>'Plate 2'!N47</f>
        <v>2.5876718677583812E-2</v>
      </c>
      <c r="F40">
        <f>'Plate 3'!N47</f>
        <v>8.4198159389073823E-2</v>
      </c>
      <c r="G40">
        <f t="shared" si="0"/>
        <v>4.3868904808233772E-2</v>
      </c>
      <c r="H40">
        <f t="shared" si="1"/>
        <v>3.499365773790044E-2</v>
      </c>
      <c r="I40" s="7">
        <f t="shared" si="2"/>
        <v>1.7547561923293509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-8.689633958781913E-2</v>
      </c>
      <c r="E41">
        <f>'Plate 2'!N48</f>
        <v>-8.2264792213811222E-2</v>
      </c>
      <c r="F41">
        <f>'Plate 3'!N48</f>
        <v>-2.5455257489719992E-2</v>
      </c>
      <c r="G41">
        <f t="shared" si="0"/>
        <v>-6.487212976378344E-2</v>
      </c>
      <c r="H41">
        <f t="shared" si="1"/>
        <v>3.4214473146196404E-2</v>
      </c>
      <c r="I41" s="7">
        <f t="shared" si="2"/>
        <v>-2.5948851905513375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-6.6133497385419862E-2</v>
      </c>
      <c r="E42">
        <f>'Plate 2'!N49</f>
        <v>-4.0553066584273136E-2</v>
      </c>
      <c r="F42">
        <f>'Plate 3'!N49</f>
        <v>1.6839631877814763E-2</v>
      </c>
      <c r="G42">
        <f t="shared" si="0"/>
        <v>-2.9948977363959416E-2</v>
      </c>
      <c r="H42">
        <f t="shared" si="1"/>
        <v>4.2490823433744378E-2</v>
      </c>
      <c r="I42" s="7">
        <f t="shared" si="2"/>
        <v>-1.1979590945583767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-5.9981544140264527E-2</v>
      </c>
      <c r="E43">
        <f>'Plate 2'!N50</f>
        <v>-3.2828672949173493E-2</v>
      </c>
      <c r="F43">
        <f>'Plate 3'!N50</f>
        <v>2.4672018797728609E-2</v>
      </c>
      <c r="G43">
        <f t="shared" si="0"/>
        <v>-2.2712732763903135E-2</v>
      </c>
      <c r="H43">
        <f t="shared" si="1"/>
        <v>4.3223900956509777E-2</v>
      </c>
      <c r="I43" s="7">
        <f t="shared" si="2"/>
        <v>-0.90850931055612538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-0.11111965549061827</v>
      </c>
      <c r="E44">
        <f>'Plate 2'!N51</f>
        <v>-0.14792213811215821</v>
      </c>
      <c r="F44">
        <f>'Plate 3'!N51</f>
        <v>-9.203054630898766E-2</v>
      </c>
      <c r="G44">
        <f t="shared" si="0"/>
        <v>-0.11702411330392137</v>
      </c>
      <c r="H44">
        <f t="shared" si="1"/>
        <v>2.8409760208858992E-2</v>
      </c>
      <c r="I44" s="7">
        <f t="shared" si="2"/>
        <v>-4.6809645321568549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-6.459550907413103E-2</v>
      </c>
      <c r="E45">
        <f>'Plate 2'!N52</f>
        <v>-0.22864205159894949</v>
      </c>
      <c r="F45">
        <f>'Plate 3'!N52</f>
        <v>-0.17387898962208734</v>
      </c>
      <c r="G45">
        <f t="shared" si="0"/>
        <v>-0.15570551676505595</v>
      </c>
      <c r="H45">
        <f t="shared" si="1"/>
        <v>8.3519598690072167E-2</v>
      </c>
      <c r="I45" s="7">
        <f t="shared" si="2"/>
        <v>-6.2282206706022381</v>
      </c>
      <c r="J45">
        <f>SUM(I24:I45)</f>
        <v>1690.6124427684915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-0.28645032297754536</v>
      </c>
      <c r="E46" s="6">
        <f>'Plate 2'!N53</f>
        <v>-0.28387146608991198</v>
      </c>
      <c r="F46" s="6">
        <f>'Plate 3'!N53</f>
        <v>-0.22988055609947131</v>
      </c>
      <c r="G46" s="6">
        <f t="shared" si="0"/>
        <v>-0.26673411505564287</v>
      </c>
      <c r="H46" s="6">
        <f t="shared" si="1"/>
        <v>3.1942154459487143E-2</v>
      </c>
      <c r="I46" s="7">
        <f t="shared" si="2"/>
        <v>-10.669364602225714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-0.28991079667794523</v>
      </c>
      <c r="E47" s="6">
        <f>'Plate 2'!N54</f>
        <v>-0.28309902672640197</v>
      </c>
      <c r="F47" s="6">
        <f>'Plate 3'!N54</f>
        <v>-0.22909731740747993</v>
      </c>
      <c r="G47" s="6">
        <f t="shared" si="0"/>
        <v>-0.26736904693727576</v>
      </c>
      <c r="H47" s="6">
        <f t="shared" si="1"/>
        <v>3.3318823709272041E-2</v>
      </c>
      <c r="I47" s="7">
        <f t="shared" si="2"/>
        <v>-10.694761877491031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-0.17456167333128267</v>
      </c>
      <c r="E48" s="6">
        <f>'Plate 2'!N55</f>
        <v>-0.2896647613162367</v>
      </c>
      <c r="F48" s="6">
        <f>'Plate 3'!N55</f>
        <v>-0.23575484628940668</v>
      </c>
      <c r="G48" s="6">
        <f t="shared" si="0"/>
        <v>-0.233327093645642</v>
      </c>
      <c r="H48" s="6">
        <f t="shared" si="1"/>
        <v>5.7589935779548351E-2</v>
      </c>
      <c r="I48" s="7">
        <f t="shared" si="2"/>
        <v>-9.3330837458256806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-0.27722239310981234</v>
      </c>
      <c r="E49" s="6">
        <f>'Plate 2'!N56</f>
        <v>-0.28309902672640197</v>
      </c>
      <c r="F49" s="6">
        <f>'Plate 3'!N56</f>
        <v>-0.22909731740747993</v>
      </c>
      <c r="G49" s="6">
        <f t="shared" si="0"/>
        <v>-0.26313957908123142</v>
      </c>
      <c r="H49" s="6">
        <f t="shared" si="1"/>
        <v>2.962752758101888E-2</v>
      </c>
      <c r="I49" s="7">
        <f t="shared" si="2"/>
        <v>-10.525583163249257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3.6142725315287602E-2</v>
      </c>
      <c r="E50" s="6">
        <f>'Plate 2'!N57</f>
        <v>4.0166846902518157E-2</v>
      </c>
      <c r="F50" s="6">
        <f>'Plate 3'!N57</f>
        <v>9.8688075190914437E-2</v>
      </c>
      <c r="G50" s="6">
        <f t="shared" si="0"/>
        <v>5.8332549136240065E-2</v>
      </c>
      <c r="H50" s="6">
        <f t="shared" si="1"/>
        <v>3.5006781500151227E-2</v>
      </c>
      <c r="I50" s="7">
        <f t="shared" si="2"/>
        <v>2.3333019654496026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0.71824054137188553</v>
      </c>
      <c r="E51" s="6">
        <f>'Plate 2'!N58</f>
        <v>0.78286729491734908</v>
      </c>
      <c r="F51" s="6">
        <f>'Plate 3'!N58</f>
        <v>0.85177207754063056</v>
      </c>
      <c r="G51" s="6">
        <f t="shared" si="0"/>
        <v>0.78429330460995494</v>
      </c>
      <c r="H51" s="6">
        <f t="shared" si="1"/>
        <v>6.6777188587336986E-2</v>
      </c>
      <c r="I51" s="7">
        <f t="shared" si="2"/>
        <v>31.371732184398198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1.1984773915718239</v>
      </c>
      <c r="E52" s="6">
        <f>'Plate 2'!N59</f>
        <v>1.1860806426695505</v>
      </c>
      <c r="F52" s="6">
        <f>'Plate 3'!N59</f>
        <v>1.2606226747601332</v>
      </c>
      <c r="G52" s="6">
        <f t="shared" si="0"/>
        <v>1.2150602363338359</v>
      </c>
      <c r="H52" s="6">
        <f t="shared" si="1"/>
        <v>3.994210425539832E-2</v>
      </c>
      <c r="I52" s="7">
        <f t="shared" si="2"/>
        <v>48.602409453353431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1.9451707167025529</v>
      </c>
      <c r="E53" s="6">
        <f>'Plate 2'!N60</f>
        <v>1.9191255986405069</v>
      </c>
      <c r="F53" s="6">
        <f>'Plate 3'!N60</f>
        <v>2.0039161934599568</v>
      </c>
      <c r="G53" s="6">
        <f t="shared" si="0"/>
        <v>1.9560708362676722</v>
      </c>
      <c r="H53" s="6">
        <f t="shared" si="1"/>
        <v>4.3433520434791498E-2</v>
      </c>
      <c r="I53" s="7">
        <f t="shared" si="2"/>
        <v>78.242833450706883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5.9800830513688092</v>
      </c>
      <c r="E54" s="6">
        <f>'Plate 2'!N61</f>
        <v>7.0013903908543185</v>
      </c>
      <c r="F54" s="6">
        <f>'Plate 3'!N61</f>
        <v>7.1572351674172703</v>
      </c>
      <c r="G54" s="6">
        <f t="shared" si="0"/>
        <v>6.7129028698801321</v>
      </c>
      <c r="H54" s="6">
        <f t="shared" si="1"/>
        <v>0.63940641488627226</v>
      </c>
      <c r="I54" s="7">
        <f t="shared" si="2"/>
        <v>268.51611479520528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11.664103352814518</v>
      </c>
      <c r="E55" s="6">
        <f>'Plate 2'!N62</f>
        <v>11.607832535145992</v>
      </c>
      <c r="F55" s="6">
        <f>'Plate 3'!N62</f>
        <v>11.828079107107891</v>
      </c>
      <c r="G55" s="6">
        <f t="shared" si="0"/>
        <v>11.700004998356134</v>
      </c>
      <c r="H55" s="6">
        <f t="shared" si="1"/>
        <v>0.11442829295977856</v>
      </c>
      <c r="I55" s="7">
        <f t="shared" si="2"/>
        <v>468.00019993424536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6.623731159643186</v>
      </c>
      <c r="E56" s="6">
        <f>'Plate 2'!N63</f>
        <v>6.4811524795303574</v>
      </c>
      <c r="F56" s="6">
        <f>'Plate 3'!N63</f>
        <v>6.6297239083610728</v>
      </c>
      <c r="G56" s="6">
        <f t="shared" si="0"/>
        <v>6.5782025158448718</v>
      </c>
      <c r="H56" s="6">
        <f t="shared" si="1"/>
        <v>8.4101191553897697E-2</v>
      </c>
      <c r="I56" s="7">
        <f t="shared" si="2"/>
        <v>263.12810063379487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6.1488772685327584</v>
      </c>
      <c r="E57" s="6">
        <f>'Plate 2'!N64</f>
        <v>6.117719758998919</v>
      </c>
      <c r="F57" s="6">
        <f>'Plate 3'!N64</f>
        <v>6.2612101037791268</v>
      </c>
      <c r="G57" s="6">
        <f t="shared" si="0"/>
        <v>6.175935710436935</v>
      </c>
      <c r="H57" s="6">
        <f t="shared" si="1"/>
        <v>7.54750900628611E-2</v>
      </c>
      <c r="I57" s="7">
        <f t="shared" si="2"/>
        <v>247.0374284174774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1.9005690556751766</v>
      </c>
      <c r="E58" s="6">
        <f>'Plate 2'!N65</f>
        <v>1.9017457129615327</v>
      </c>
      <c r="F58" s="6">
        <f>'Plate 3'!N65</f>
        <v>1.9862933228901507</v>
      </c>
      <c r="G58" s="6">
        <f t="shared" si="0"/>
        <v>1.9295360305089533</v>
      </c>
      <c r="H58" s="6">
        <f t="shared" si="1"/>
        <v>4.9156777858459413E-2</v>
      </c>
      <c r="I58" s="7">
        <f t="shared" si="2"/>
        <v>77.181441220358124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0.76937865272223926</v>
      </c>
      <c r="E59" s="6">
        <f>'Plate 2'!N66</f>
        <v>0.79020546887069376</v>
      </c>
      <c r="F59" s="6">
        <f>'Plate 3'!N66</f>
        <v>0.85921284511454865</v>
      </c>
      <c r="G59" s="6">
        <f t="shared" si="0"/>
        <v>0.80626565556916052</v>
      </c>
      <c r="H59" s="6">
        <f t="shared" si="1"/>
        <v>4.7021194458316574E-2</v>
      </c>
      <c r="I59" s="7">
        <f t="shared" si="2"/>
        <v>32.250626222766421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0.16418025223008303</v>
      </c>
      <c r="E60" s="6">
        <f>'Plate 2'!N67</f>
        <v>0.174185076471497</v>
      </c>
      <c r="F60" s="6">
        <f>'Plate 3'!N67</f>
        <v>0.23457998825141962</v>
      </c>
      <c r="G60" s="6">
        <f t="shared" si="0"/>
        <v>0.19098177231766655</v>
      </c>
      <c r="H60" s="6">
        <f t="shared" si="1"/>
        <v>3.8087103479787172E-2</v>
      </c>
      <c r="I60" s="7">
        <f t="shared" si="2"/>
        <v>7.6392708927066622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-9.7662257766840968E-2</v>
      </c>
      <c r="E61" s="6">
        <f>'Plate 2'!N68</f>
        <v>-8.303723157732118E-2</v>
      </c>
      <c r="F61" s="6">
        <f>'Plate 3'!N68</f>
        <v>-2.6238496181711375E-2</v>
      </c>
      <c r="G61" s="6">
        <f t="shared" si="0"/>
        <v>-6.8979328508624496E-2</v>
      </c>
      <c r="H61" s="6">
        <f t="shared" si="1"/>
        <v>3.7730053124253773E-2</v>
      </c>
      <c r="I61" s="7">
        <f t="shared" si="2"/>
        <v>-2.7591731403449797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-0.14649338665026146</v>
      </c>
      <c r="E62" s="6">
        <f>'Plate 2'!N69</f>
        <v>-0.14676347906689327</v>
      </c>
      <c r="F62" s="6">
        <f>'Plate 3'!N69</f>
        <v>-9.0855688271000587E-2</v>
      </c>
      <c r="G62" s="6">
        <f t="shared" si="0"/>
        <v>-0.12803751799605176</v>
      </c>
      <c r="H62" s="6">
        <f t="shared" si="1"/>
        <v>3.2200692286896676E-2</v>
      </c>
      <c r="I62" s="7">
        <f t="shared" si="2"/>
        <v>-5.1215007198420706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-0.11035066133497384</v>
      </c>
      <c r="E63" s="6">
        <f>'Plate 2'!N70</f>
        <v>-0.11856944229877955</v>
      </c>
      <c r="F63" s="6">
        <f>'Plate 3'!N70</f>
        <v>-6.226747601331506E-2</v>
      </c>
      <c r="G63" s="6">
        <f t="shared" si="0"/>
        <v>-9.706252654902281E-2</v>
      </c>
      <c r="H63" s="6">
        <f t="shared" si="1"/>
        <v>3.0412312415691086E-2</v>
      </c>
      <c r="I63" s="7">
        <f t="shared" si="2"/>
        <v>-3.8825010619609124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-0.12457705321439556</v>
      </c>
      <c r="E64" s="6">
        <f>'Plate 2'!N71</f>
        <v>-0.11277614707245483</v>
      </c>
      <c r="F64" s="6">
        <f>'Plate 3'!N71</f>
        <v>-5.6393185823379675E-2</v>
      </c>
      <c r="G64" s="6">
        <f t="shared" si="0"/>
        <v>-9.7915462036743353E-2</v>
      </c>
      <c r="H64" s="6">
        <f t="shared" si="1"/>
        <v>3.644022383159682E-2</v>
      </c>
      <c r="I64" s="7">
        <f t="shared" si="2"/>
        <v>-3.916618481469734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-0.19263303598892648</v>
      </c>
      <c r="E65" s="6">
        <f>'Plate 2'!N72</f>
        <v>-1.7766105360729183E-2</v>
      </c>
      <c r="F65" s="6">
        <f>'Plate 3'!N72</f>
        <v>3.9945173291560603E-2</v>
      </c>
      <c r="G65" s="6">
        <f t="shared" si="0"/>
        <v>-5.6817989352698349E-2</v>
      </c>
      <c r="H65" s="6">
        <f t="shared" si="1"/>
        <v>0.12110715540595103</v>
      </c>
      <c r="I65" s="7">
        <f t="shared" si="2"/>
        <v>-2.272719574107934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-0.25722854506305748</v>
      </c>
      <c r="E66" s="6">
        <f>'Plate 2'!N73</f>
        <v>-0.24331839950563883</v>
      </c>
      <c r="F66" s="6">
        <f>'Plate 3'!N73</f>
        <v>-0.18876052476992364</v>
      </c>
      <c r="G66" s="6">
        <f t="shared" si="0"/>
        <v>-0.22976915644620666</v>
      </c>
      <c r="H66" s="6">
        <f t="shared" si="1"/>
        <v>3.6189141207383278E-2</v>
      </c>
      <c r="I66" s="7">
        <f t="shared" si="2"/>
        <v>-9.1907662578482672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-0.26914795447554596</v>
      </c>
      <c r="E67" s="6">
        <f>'Plate 2'!N74</f>
        <v>-0.28889232195272674</v>
      </c>
      <c r="F67" s="6">
        <f>'Plate 3'!N74</f>
        <v>-0.23497160759741531</v>
      </c>
      <c r="G67" s="6">
        <f t="shared" ref="G67:G73" si="3">AVERAGE(D67:F67)</f>
        <v>-0.26433729467522932</v>
      </c>
      <c r="H67" s="6">
        <f t="shared" ref="H67:H73" si="4">STDEV(D67:F67)</f>
        <v>2.728035364383238E-2</v>
      </c>
      <c r="I67" s="7">
        <f t="shared" ref="I67:I89" si="5">G67*40</f>
        <v>-10.573491787009173</v>
      </c>
      <c r="J67">
        <f>SUM(I46:I67)</f>
        <v>1445.3638947590878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-0.31221162719163331</v>
      </c>
      <c r="E68">
        <f>'Plate 2'!N75</f>
        <v>-0.29700293526958138</v>
      </c>
      <c r="F68">
        <f>'Plate 3'!N75</f>
        <v>-0.24319561386332486</v>
      </c>
      <c r="G68">
        <f t="shared" si="3"/>
        <v>-0.28413672544151319</v>
      </c>
      <c r="H68">
        <f t="shared" si="4"/>
        <v>3.6262336389678858E-2</v>
      </c>
      <c r="I68" s="7">
        <f t="shared" si="5"/>
        <v>-11.365469017660528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-0.21378037526914795</v>
      </c>
      <c r="E69">
        <f>'Plate 2'!N76</f>
        <v>-0.30511354858643597</v>
      </c>
      <c r="F69">
        <f>'Plate 3'!N76</f>
        <v>-0.25141962012923441</v>
      </c>
      <c r="G69">
        <f t="shared" si="3"/>
        <v>-0.25677118132827276</v>
      </c>
      <c r="H69">
        <f t="shared" si="4"/>
        <v>4.5901160579028114E-2</v>
      </c>
      <c r="I69" s="7">
        <f t="shared" si="5"/>
        <v>-10.27084725313091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-0.26953245155336819</v>
      </c>
      <c r="E70">
        <f>'Plate 2'!N77</f>
        <v>-0.26649158041093773</v>
      </c>
      <c r="F70">
        <f>'Plate 3'!N77</f>
        <v>-0.21225768552966517</v>
      </c>
      <c r="G70">
        <f t="shared" si="3"/>
        <v>-0.24942723916465703</v>
      </c>
      <c r="H70">
        <f t="shared" si="4"/>
        <v>3.2225665429818737E-2</v>
      </c>
      <c r="I70" s="7">
        <f t="shared" si="5"/>
        <v>-9.9770895665862813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-0.15072285450630574</v>
      </c>
      <c r="E71">
        <f>'Plate 2'!N78</f>
        <v>-0.16877800092692724</v>
      </c>
      <c r="F71">
        <f>'Plate 3'!N78</f>
        <v>-0.11317799099275504</v>
      </c>
      <c r="G71">
        <f t="shared" si="3"/>
        <v>-0.14422628214199601</v>
      </c>
      <c r="H71">
        <f t="shared" si="4"/>
        <v>2.8363609881916368E-2</v>
      </c>
      <c r="I71" s="7">
        <f t="shared" si="5"/>
        <v>-5.7690512856798399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0.11957859120270685</v>
      </c>
      <c r="E72">
        <f>'Plate 2'!N79</f>
        <v>0.10041711725629539</v>
      </c>
      <c r="F72">
        <f>'Plate 3'!N79</f>
        <v>0.15978069316624241</v>
      </c>
      <c r="G72">
        <f t="shared" si="3"/>
        <v>0.12659213387508153</v>
      </c>
      <c r="H72">
        <f t="shared" si="4"/>
        <v>3.0296878912140942E-2</v>
      </c>
      <c r="I72" s="7">
        <f t="shared" si="5"/>
        <v>5.063685355003261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0.65095355275299904</v>
      </c>
      <c r="E73">
        <f>'Plate 2'!N80</f>
        <v>0.54495597095628001</v>
      </c>
      <c r="F73">
        <f>'Plate 3'!N80</f>
        <v>0.61053456040728415</v>
      </c>
      <c r="G73">
        <f t="shared" si="3"/>
        <v>0.60214802803885437</v>
      </c>
      <c r="H73">
        <f t="shared" si="4"/>
        <v>5.3494133141523806E-2</v>
      </c>
      <c r="I73" s="7">
        <f t="shared" si="5"/>
        <v>24.085921121554176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1.2096278068286681</v>
      </c>
      <c r="E74">
        <f>'Plate 2'!N81</f>
        <v>1.1578866059014368</v>
      </c>
      <c r="F74">
        <f>'Plate 3'!N81</f>
        <v>1.2320344625024475</v>
      </c>
      <c r="G74">
        <f t="shared" ref="G74:G89" si="6">AVERAGE(D74:F74)</f>
        <v>1.1998496250775175</v>
      </c>
      <c r="H74">
        <f t="shared" ref="H74:H89" si="7">STDEV(D74:F74)</f>
        <v>3.8028749498240338E-2</v>
      </c>
      <c r="I74" s="7">
        <f t="shared" si="5"/>
        <v>47.993985003100697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2.2631498000615196</v>
      </c>
      <c r="E75">
        <f>'Plate 2'!N82</f>
        <v>2.1616715587826358</v>
      </c>
      <c r="F75">
        <f>'Plate 3'!N82</f>
        <v>2.2498531427452515</v>
      </c>
      <c r="G75">
        <f t="shared" si="6"/>
        <v>2.2248915005298024</v>
      </c>
      <c r="H75">
        <f t="shared" si="7"/>
        <v>5.5152253352269358E-2</v>
      </c>
      <c r="I75" s="7">
        <f t="shared" si="5"/>
        <v>88.995660021192094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4.2436942479237159</v>
      </c>
      <c r="E76">
        <f>'Plate 2'!N83</f>
        <v>4.3851382666460683</v>
      </c>
      <c r="F76">
        <f>'Plate 3'!N83</f>
        <v>4.5044057176424515</v>
      </c>
      <c r="G76">
        <f t="shared" si="6"/>
        <v>4.3777460774040788</v>
      </c>
      <c r="H76">
        <f t="shared" si="7"/>
        <v>0.13051283828446855</v>
      </c>
      <c r="I76" s="7">
        <f t="shared" si="5"/>
        <v>175.10984309616316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8.9387880652107032</v>
      </c>
      <c r="E77">
        <f>'Plate 2'!N84</f>
        <v>8.9602966167155884</v>
      </c>
      <c r="F77">
        <f>'Plate 3'!N84</f>
        <v>9.1435284903074212</v>
      </c>
      <c r="G77">
        <f t="shared" si="6"/>
        <v>9.0142043907445704</v>
      </c>
      <c r="H77">
        <f t="shared" si="7"/>
        <v>0.11251309476130358</v>
      </c>
      <c r="I77" s="7">
        <f t="shared" si="5"/>
        <v>360.56817562978279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8.7584589357120883</v>
      </c>
      <c r="E78">
        <f>'Plate 2'!N85</f>
        <v>8.6567279468561722</v>
      </c>
      <c r="F78">
        <f>'Plate 3'!N85</f>
        <v>8.8357156843548079</v>
      </c>
      <c r="G78">
        <f t="shared" si="6"/>
        <v>8.7503008556410222</v>
      </c>
      <c r="H78">
        <f t="shared" si="7"/>
        <v>8.9772313363055148E-2</v>
      </c>
      <c r="I78" s="7">
        <f t="shared" si="5"/>
        <v>350.01203422564089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5.7005536757920634</v>
      </c>
      <c r="E79">
        <f>'Plate 2'!N86</f>
        <v>5.7647149698748654</v>
      </c>
      <c r="F79">
        <f>'Plate 3'!N86</f>
        <v>5.9032700215390639</v>
      </c>
      <c r="G79">
        <f t="shared" si="6"/>
        <v>5.7895128890686642</v>
      </c>
      <c r="H79">
        <f t="shared" si="7"/>
        <v>0.10360830953891195</v>
      </c>
      <c r="I79" s="7">
        <f t="shared" si="5"/>
        <v>231.58051556274657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2.4338665026145798</v>
      </c>
      <c r="E80">
        <f>'Plate 2'!N87</f>
        <v>2.4567433956434424</v>
      </c>
      <c r="F80">
        <f>'Plate 3'!N87</f>
        <v>2.5490503230859605</v>
      </c>
      <c r="G80">
        <f t="shared" si="6"/>
        <v>2.4798867404479945</v>
      </c>
      <c r="H80">
        <f t="shared" si="7"/>
        <v>6.0979823967871494E-2</v>
      </c>
      <c r="I80" s="7">
        <f t="shared" si="5"/>
        <v>99.195469617919784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0.82205475238388181</v>
      </c>
      <c r="E81">
        <f>'Plate 2'!N88</f>
        <v>0.86551830681291519</v>
      </c>
      <c r="F81">
        <f>'Plate 3'!N88</f>
        <v>0.93557861758370864</v>
      </c>
      <c r="G81">
        <f t="shared" si="6"/>
        <v>0.87438389226016844</v>
      </c>
      <c r="H81">
        <f t="shared" si="7"/>
        <v>5.7278843794799361E-2</v>
      </c>
      <c r="I81" s="7">
        <f t="shared" si="5"/>
        <v>34.975355690406737</v>
      </c>
    </row>
    <row r="82" spans="1:11" x14ac:dyDescent="0.2">
      <c r="A82" s="5">
        <v>81</v>
      </c>
      <c r="B82" s="5" t="s">
        <v>65</v>
      </c>
      <c r="C82" s="5" t="s">
        <v>73</v>
      </c>
      <c r="D82" s="5">
        <f>'Plate 1'!N89</f>
        <v>-0.11650261458012919</v>
      </c>
      <c r="E82" s="5">
        <f>'Plate 2'!N89</f>
        <v>-0.30511354858643597</v>
      </c>
      <c r="F82" s="5">
        <f>'Plate 3'!N89</f>
        <v>-0.25141962012923441</v>
      </c>
      <c r="G82" s="5">
        <f t="shared" si="6"/>
        <v>-0.22434526109859987</v>
      </c>
      <c r="H82" s="5">
        <f t="shared" si="7"/>
        <v>9.7176575337745971E-2</v>
      </c>
      <c r="I82" s="5">
        <f t="shared" si="5"/>
        <v>-8.9738104439439947</v>
      </c>
      <c r="J82" t="s">
        <v>120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0.1215010765918179</v>
      </c>
      <c r="E83">
        <f>'Plate 2'!N90</f>
        <v>0.10930016993665997</v>
      </c>
      <c r="F83">
        <f>'Plate 3'!N90</f>
        <v>0.16878793812414333</v>
      </c>
      <c r="G83">
        <f t="shared" si="6"/>
        <v>0.13319639488420706</v>
      </c>
      <c r="H83">
        <f t="shared" si="7"/>
        <v>3.1421075625321288E-2</v>
      </c>
      <c r="I83" s="7">
        <f t="shared" si="5"/>
        <v>5.3278557953682828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-7.0747462319286372E-2</v>
      </c>
      <c r="E84">
        <f>'Plate 2'!N91</f>
        <v>-8.1106133168546271E-2</v>
      </c>
      <c r="F84">
        <f>'Plate 3'!N91</f>
        <v>-2.4280399451732916E-2</v>
      </c>
      <c r="G84">
        <f t="shared" si="6"/>
        <v>-5.8711331646521848E-2</v>
      </c>
      <c r="H84">
        <f t="shared" si="7"/>
        <v>3.0264539221545123E-2</v>
      </c>
      <c r="I84" s="7">
        <f t="shared" si="5"/>
        <v>-2.3484532658608739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-0.12342356198092894</v>
      </c>
      <c r="E85">
        <f>'Plate 2'!N92</f>
        <v>-0.15912250888305268</v>
      </c>
      <c r="F85">
        <f>'Plate 3'!N92</f>
        <v>-0.10338750734286274</v>
      </c>
      <c r="G85">
        <f t="shared" si="6"/>
        <v>-0.12864452606894813</v>
      </c>
      <c r="H85">
        <f t="shared" si="7"/>
        <v>2.8231922511184646E-2</v>
      </c>
      <c r="I85" s="7">
        <f t="shared" si="5"/>
        <v>-5.1457810427579256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-2.6914795447554596E-2</v>
      </c>
      <c r="E86">
        <f>'Plate 2'!N93</f>
        <v>-3.8235748493743241E-2</v>
      </c>
      <c r="F86">
        <f>'Plate 3'!N93</f>
        <v>1.9189347953788918E-2</v>
      </c>
      <c r="G86">
        <f t="shared" si="6"/>
        <v>-1.5320398662502973E-2</v>
      </c>
      <c r="H86">
        <f t="shared" si="7"/>
        <v>3.0417642135921782E-2</v>
      </c>
      <c r="I86" s="7">
        <f t="shared" si="5"/>
        <v>-0.61281594650011895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-0.1707167025530606</v>
      </c>
      <c r="E87">
        <f>'Plate 2'!N94</f>
        <v>-0.17881971265255678</v>
      </c>
      <c r="F87">
        <f>'Plate 3'!N94</f>
        <v>-0.12336009398864303</v>
      </c>
      <c r="G87">
        <f t="shared" si="6"/>
        <v>-0.15763216973142014</v>
      </c>
      <c r="H87">
        <f t="shared" si="7"/>
        <v>2.9955735259831584E-2</v>
      </c>
      <c r="I87" s="7">
        <f t="shared" si="5"/>
        <v>-6.3052867892568054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-0.1980159950784374</v>
      </c>
      <c r="E88">
        <f>'Plate 2'!N95</f>
        <v>-0.21203460528348525</v>
      </c>
      <c r="F88">
        <f>'Plate 3'!N95</f>
        <v>-0.15703935774427258</v>
      </c>
      <c r="G88">
        <f t="shared" si="6"/>
        <v>-0.18902998603539842</v>
      </c>
      <c r="H88">
        <f t="shared" si="7"/>
        <v>2.8577623796705E-2</v>
      </c>
      <c r="I88" s="7">
        <f t="shared" si="5"/>
        <v>-7.5611994414159369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-0.24377114733928021</v>
      </c>
      <c r="E89">
        <f>'Plate 2'!N96</f>
        <v>-0.24756681600494362</v>
      </c>
      <c r="F89">
        <f>'Plate 3'!N96</f>
        <v>-0.19306833757587624</v>
      </c>
      <c r="G89">
        <f t="shared" si="6"/>
        <v>-0.22813543364003339</v>
      </c>
      <c r="H89">
        <f t="shared" si="7"/>
        <v>3.0428238446129123E-2</v>
      </c>
      <c r="I89" s="7">
        <f t="shared" si="5"/>
        <v>-9.1254173456013348</v>
      </c>
      <c r="J89">
        <f>SUM(I68:I89)</f>
        <v>1345.4532797204838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6C11-CF65-489F-9F52-294F95F5C9CC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Plate 1</vt:lpstr>
      <vt:lpstr>Plate 2</vt:lpstr>
      <vt:lpstr>Plate 3</vt:lpstr>
      <vt:lpstr>Consolidated</vt:lpstr>
      <vt:lpstr>Sheet1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Chew, Aaron Michael Bossert</cp:lastModifiedBy>
  <dcterms:created xsi:type="dcterms:W3CDTF">2010-07-22T23:26:34Z</dcterms:created>
  <dcterms:modified xsi:type="dcterms:W3CDTF">2023-03-20T23:20:59Z</dcterms:modified>
</cp:coreProperties>
</file>