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ar/Documents/GitHub/Oglasi/DZ1/"/>
    </mc:Choice>
  </mc:AlternateContent>
  <xr:revisionPtr revIDLastSave="0" documentId="13_ncr:1_{C0BA3DE4-87AA-7047-B73F-9CD463F4C818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Analiza izvedivosti" sheetId="1" r:id="rId1"/>
    <sheet name="Analiza troškova" sheetId="2" r:id="rId2"/>
    <sheet name="Troškovi održavanj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D17" i="4"/>
  <c r="D6" i="4"/>
  <c r="D5" i="4"/>
  <c r="D8" i="2"/>
  <c r="D19" i="2"/>
  <c r="D18" i="2"/>
  <c r="D9" i="2"/>
  <c r="D6" i="2"/>
  <c r="D7" i="2"/>
  <c r="D5" i="2"/>
  <c r="D20" i="4" l="1"/>
  <c r="D21" i="2"/>
  <c r="D16" i="1"/>
  <c r="E16" i="1"/>
  <c r="F16" i="1"/>
  <c r="G16" i="1"/>
  <c r="H16" i="1"/>
  <c r="I16" i="1"/>
  <c r="J16" i="1"/>
  <c r="K16" i="1"/>
  <c r="C16" i="1"/>
  <c r="D11" i="1"/>
  <c r="E11" i="1"/>
  <c r="F11" i="1"/>
  <c r="G11" i="1"/>
  <c r="H11" i="1"/>
  <c r="I11" i="1"/>
  <c r="J11" i="1"/>
  <c r="K11" i="1"/>
  <c r="C11" i="1"/>
  <c r="D6" i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<sst xmlns="http://schemas.openxmlformats.org/spreadsheetml/2006/main" count="98" uniqueCount="65">
  <si>
    <t>Nadogradnja</t>
  </si>
  <si>
    <t>Operativna</t>
  </si>
  <si>
    <t>Tehnička</t>
  </si>
  <si>
    <t>Vremenska</t>
  </si>
  <si>
    <t>Ekonomska</t>
  </si>
  <si>
    <t>Izrada vlastitog</t>
  </si>
  <si>
    <t>Ocjena alternative</t>
  </si>
  <si>
    <t>Nabava gotovog</t>
  </si>
  <si>
    <t>Konačan prijedlog
 alternative</t>
  </si>
  <si>
    <t>x</t>
  </si>
  <si>
    <t>Analiza troškova</t>
  </si>
  <si>
    <t>Funkcija</t>
  </si>
  <si>
    <t>Količina</t>
  </si>
  <si>
    <t>Cijena</t>
  </si>
  <si>
    <t>Analitičar sustava</t>
  </si>
  <si>
    <t>Ukupno</t>
  </si>
  <si>
    <t>Količina (u satima)</t>
  </si>
  <si>
    <t>Programer</t>
  </si>
  <si>
    <t>Pisac dokumentacije</t>
  </si>
  <si>
    <t>Tajnica</t>
  </si>
  <si>
    <t>Materijal</t>
  </si>
  <si>
    <t>Vrsta</t>
  </si>
  <si>
    <t>Oprema</t>
  </si>
  <si>
    <t>UKUPNO</t>
  </si>
  <si>
    <t>Analiza izvedivosti</t>
  </si>
  <si>
    <t>Ukupno (EUR)</t>
  </si>
  <si>
    <t>Registracija korisnika</t>
  </si>
  <si>
    <t>Pregled oglasa</t>
  </si>
  <si>
    <t>Objava oglasa</t>
  </si>
  <si>
    <t>Objava slika</t>
  </si>
  <si>
    <t>Algoritam pretrage</t>
  </si>
  <si>
    <t>Administratorsko sučelje</t>
  </si>
  <si>
    <t>Responzivno sučelje</t>
  </si>
  <si>
    <t>Sigurnosni mehanizmi</t>
  </si>
  <si>
    <t>Upravljanje kategorijama</t>
  </si>
  <si>
    <t>Cijena po satu (EUR)</t>
  </si>
  <si>
    <t>Osoblje</t>
  </si>
  <si>
    <t>Windows 11 Home</t>
  </si>
  <si>
    <t>Cijena (EUR)</t>
  </si>
  <si>
    <t>Ostali laptopi</t>
  </si>
  <si>
    <t>Uredski materijali</t>
  </si>
  <si>
    <t>Periferija za laptope</t>
  </si>
  <si>
    <t>Stručnjak za sigurnost</t>
  </si>
  <si>
    <t>Godišnji troškovi održavanja</t>
  </si>
  <si>
    <t>Programska potpora</t>
  </si>
  <si>
    <t>JetBrains proizvodi</t>
  </si>
  <si>
    <t>Windows 365</t>
  </si>
  <si>
    <t>Web Hosting</t>
  </si>
  <si>
    <t>SSL Certifikat</t>
  </si>
  <si>
    <t>Pomoćno osoblje</t>
  </si>
  <si>
    <t>Administrator</t>
  </si>
  <si>
    <t>Služba za korisnike</t>
  </si>
  <si>
    <t>Web Domena</t>
  </si>
  <si>
    <t>Poslužitelj</t>
  </si>
  <si>
    <t>Postoje mnoga vrlo dobra rješenja na internetu za sustav registracije, koji nude dobar proizvod uz malo dodatnog truda</t>
  </si>
  <si>
    <t>Jednostavno je napravit vlastiti sustav za pregled oglasa, neće biti potrebno ništa složeno.</t>
  </si>
  <si>
    <t>Objava oglasa se izvodi preko formi. Lakše je promijeniti postojeću formu.</t>
  </si>
  <si>
    <t>Sustav za objavu i pohranu slika bolje preuzeti od nekoga drugog.</t>
  </si>
  <si>
    <t>Složeno je napraviti svoj algoritam za pretragu. Postojeći neće biti korisni za našu svrhu.</t>
  </si>
  <si>
    <t>Postoje razna gotova rješenja koja ćemo urediti za našu svrhu.</t>
  </si>
  <si>
    <t>Skuplje rješenje, ali isplativo. Korisnici će više cijeniti responzivniju aplikaciju</t>
  </si>
  <si>
    <t>Sigurnost aplikacije izuzetno bitna, ostavit ćemo stručnjacima.</t>
  </si>
  <si>
    <t>Izgradlja vlastitog sustava za veću slobodu.</t>
  </si>
  <si>
    <t>Sigurnost podataka nam je jako bitna.</t>
  </si>
  <si>
    <t>Napredna programska potpora za brži i učinkovitiji razvoj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</si>
</sst>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27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0" fillId="0" borderId="31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0" xfId="0" applyFont="1"/>
    <xf numFmtId="0" fontId="2" fillId="0" borderId="36" xfId="0" applyFont="1" applyBorder="1" applyAlignment="1">
      <alignment horizontal="center"/>
    </xf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="139" workbookViewId="0">
      <selection activeCell="L16" sqref="L16"/>
    </sheetView>
  </sheetViews>
  <sheetFormatPr baseColWidth="10" defaultColWidth="8.83203125" defaultRowHeight="15" x14ac:dyDescent="0.2"/>
  <cols>
    <col min="1" max="1" width="18.5" customWidth="1"/>
    <col min="2" max="2" width="18.6640625" customWidth="1"/>
    <col min="3" max="11" width="11.83203125" customWidth="1"/>
  </cols>
  <sheetData>
    <row r="1" spans="1:11" s="1" customFormat="1" ht="33" thickBot="1" x14ac:dyDescent="0.25">
      <c r="A1" s="46" t="s">
        <v>24</v>
      </c>
      <c r="B1" s="47"/>
      <c r="C1" s="9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1" t="s">
        <v>34</v>
      </c>
    </row>
    <row r="2" spans="1:11" x14ac:dyDescent="0.2">
      <c r="A2" s="55" t="s">
        <v>0</v>
      </c>
      <c r="B2" s="6" t="s">
        <v>1</v>
      </c>
      <c r="C2" s="12">
        <v>3</v>
      </c>
      <c r="D2" s="13">
        <v>3</v>
      </c>
      <c r="E2" s="13">
        <v>2</v>
      </c>
      <c r="F2" s="13">
        <v>3</v>
      </c>
      <c r="G2" s="13">
        <v>3</v>
      </c>
      <c r="H2" s="13">
        <v>3</v>
      </c>
      <c r="I2" s="13">
        <v>2</v>
      </c>
      <c r="J2" s="13">
        <v>3</v>
      </c>
      <c r="K2" s="3">
        <v>2</v>
      </c>
    </row>
    <row r="3" spans="1:11" x14ac:dyDescent="0.2">
      <c r="A3" s="49"/>
      <c r="B3" s="7" t="s">
        <v>2</v>
      </c>
      <c r="C3" s="2">
        <v>2</v>
      </c>
      <c r="D3" s="14">
        <v>1</v>
      </c>
      <c r="E3" s="14">
        <v>3</v>
      </c>
      <c r="F3" s="14">
        <v>3</v>
      </c>
      <c r="G3" s="14">
        <v>1</v>
      </c>
      <c r="H3" s="14">
        <v>3</v>
      </c>
      <c r="I3" s="14">
        <v>3</v>
      </c>
      <c r="J3" s="14">
        <v>1</v>
      </c>
      <c r="K3" s="4">
        <v>2</v>
      </c>
    </row>
    <row r="4" spans="1:11" x14ac:dyDescent="0.2">
      <c r="A4" s="49"/>
      <c r="B4" s="7" t="s">
        <v>3</v>
      </c>
      <c r="C4" s="2">
        <v>2</v>
      </c>
      <c r="D4" s="14">
        <v>1</v>
      </c>
      <c r="E4" s="14">
        <v>3</v>
      </c>
      <c r="F4" s="14">
        <v>2</v>
      </c>
      <c r="G4" s="14">
        <v>2</v>
      </c>
      <c r="H4" s="14">
        <v>3</v>
      </c>
      <c r="I4" s="14">
        <v>1</v>
      </c>
      <c r="J4" s="14">
        <v>1</v>
      </c>
      <c r="K4" s="4">
        <v>3</v>
      </c>
    </row>
    <row r="5" spans="1:11" ht="16" thickBot="1" x14ac:dyDescent="0.25">
      <c r="A5" s="50"/>
      <c r="B5" s="8" t="s">
        <v>4</v>
      </c>
      <c r="C5" s="15">
        <v>2</v>
      </c>
      <c r="D5" s="16">
        <v>2</v>
      </c>
      <c r="E5" s="16">
        <v>2</v>
      </c>
      <c r="F5" s="16">
        <v>2</v>
      </c>
      <c r="G5" s="16">
        <v>2</v>
      </c>
      <c r="H5" s="16">
        <v>2</v>
      </c>
      <c r="I5" s="16">
        <v>3</v>
      </c>
      <c r="J5" s="16">
        <v>2</v>
      </c>
      <c r="K5" s="17">
        <v>2</v>
      </c>
    </row>
    <row r="6" spans="1:11" ht="16" thickBot="1" x14ac:dyDescent="0.25">
      <c r="A6" s="51" t="s">
        <v>6</v>
      </c>
      <c r="B6" s="52"/>
      <c r="C6" s="37">
        <f>AVERAGE(C2:C5)</f>
        <v>2.25</v>
      </c>
      <c r="D6" s="37">
        <f t="shared" ref="D6:K6" si="0">AVERAGE(D2:D5)</f>
        <v>1.75</v>
      </c>
      <c r="E6" s="37">
        <f t="shared" si="0"/>
        <v>2.5</v>
      </c>
      <c r="F6" s="37">
        <f t="shared" si="0"/>
        <v>2.5</v>
      </c>
      <c r="G6" s="37">
        <f t="shared" si="0"/>
        <v>2</v>
      </c>
      <c r="H6" s="37">
        <f t="shared" si="0"/>
        <v>2.75</v>
      </c>
      <c r="I6" s="37">
        <f t="shared" si="0"/>
        <v>2.25</v>
      </c>
      <c r="J6" s="37">
        <f t="shared" si="0"/>
        <v>1.75</v>
      </c>
      <c r="K6" s="37">
        <f t="shared" si="0"/>
        <v>2.25</v>
      </c>
    </row>
    <row r="7" spans="1:11" x14ac:dyDescent="0.2">
      <c r="A7" s="55" t="s">
        <v>5</v>
      </c>
      <c r="B7" s="6" t="s">
        <v>1</v>
      </c>
      <c r="C7" s="18">
        <v>2</v>
      </c>
      <c r="D7" s="19">
        <v>3</v>
      </c>
      <c r="E7" s="19">
        <v>2</v>
      </c>
      <c r="F7" s="19">
        <v>3</v>
      </c>
      <c r="G7" s="19">
        <v>1</v>
      </c>
      <c r="H7" s="19">
        <v>3</v>
      </c>
      <c r="I7" s="19">
        <v>2</v>
      </c>
      <c r="J7" s="19">
        <v>1</v>
      </c>
      <c r="K7" s="20">
        <v>3</v>
      </c>
    </row>
    <row r="8" spans="1:11" x14ac:dyDescent="0.2">
      <c r="A8" s="49"/>
      <c r="B8" s="7" t="s">
        <v>2</v>
      </c>
      <c r="C8" s="2">
        <v>1</v>
      </c>
      <c r="D8" s="14">
        <v>2</v>
      </c>
      <c r="E8" s="14">
        <v>1</v>
      </c>
      <c r="F8" s="14">
        <v>1</v>
      </c>
      <c r="G8" s="14">
        <v>1</v>
      </c>
      <c r="H8" s="14">
        <v>2</v>
      </c>
      <c r="I8" s="14">
        <v>1</v>
      </c>
      <c r="J8" s="14">
        <v>0</v>
      </c>
      <c r="K8" s="4">
        <v>3</v>
      </c>
    </row>
    <row r="9" spans="1:11" x14ac:dyDescent="0.2">
      <c r="A9" s="49"/>
      <c r="B9" s="7" t="s">
        <v>3</v>
      </c>
      <c r="C9" s="2">
        <v>1</v>
      </c>
      <c r="D9" s="14">
        <v>2</v>
      </c>
      <c r="E9" s="14">
        <v>2</v>
      </c>
      <c r="F9" s="14">
        <v>1</v>
      </c>
      <c r="G9" s="14">
        <v>1</v>
      </c>
      <c r="H9" s="14">
        <v>2</v>
      </c>
      <c r="I9" s="14">
        <v>0</v>
      </c>
      <c r="J9" s="14">
        <v>1</v>
      </c>
      <c r="K9" s="4">
        <v>2</v>
      </c>
    </row>
    <row r="10" spans="1:11" ht="16" thickBot="1" x14ac:dyDescent="0.25">
      <c r="A10" s="50"/>
      <c r="B10" s="8" t="s">
        <v>4</v>
      </c>
      <c r="C10" s="15">
        <v>3</v>
      </c>
      <c r="D10" s="16">
        <v>3</v>
      </c>
      <c r="E10" s="16">
        <v>2</v>
      </c>
      <c r="F10" s="16">
        <v>3</v>
      </c>
      <c r="G10" s="16">
        <v>3</v>
      </c>
      <c r="H10" s="16">
        <v>3</v>
      </c>
      <c r="I10" s="16">
        <v>3</v>
      </c>
      <c r="J10" s="16">
        <v>2</v>
      </c>
      <c r="K10" s="17">
        <v>3</v>
      </c>
    </row>
    <row r="11" spans="1:11" ht="16" thickBot="1" x14ac:dyDescent="0.25">
      <c r="A11" s="51" t="s">
        <v>6</v>
      </c>
      <c r="B11" s="52"/>
      <c r="C11" s="37">
        <f>AVERAGE(C7:C10)</f>
        <v>1.75</v>
      </c>
      <c r="D11" s="37">
        <f t="shared" ref="D11:K11" si="1">AVERAGE(D7:D10)</f>
        <v>2.5</v>
      </c>
      <c r="E11" s="37">
        <f t="shared" si="1"/>
        <v>1.75</v>
      </c>
      <c r="F11" s="37">
        <f t="shared" si="1"/>
        <v>2</v>
      </c>
      <c r="G11" s="37">
        <f t="shared" si="1"/>
        <v>1.5</v>
      </c>
      <c r="H11" s="37">
        <f t="shared" si="1"/>
        <v>2.5</v>
      </c>
      <c r="I11" s="37">
        <f t="shared" si="1"/>
        <v>1.5</v>
      </c>
      <c r="J11" s="37">
        <f t="shared" si="1"/>
        <v>1</v>
      </c>
      <c r="K11" s="37">
        <f t="shared" si="1"/>
        <v>2.75</v>
      </c>
    </row>
    <row r="12" spans="1:11" x14ac:dyDescent="0.2">
      <c r="A12" s="55" t="s">
        <v>7</v>
      </c>
      <c r="B12" s="6" t="s">
        <v>1</v>
      </c>
      <c r="C12" s="18">
        <v>3</v>
      </c>
      <c r="D12" s="19">
        <v>3</v>
      </c>
      <c r="E12" s="19">
        <v>2</v>
      </c>
      <c r="F12" s="19">
        <v>3</v>
      </c>
      <c r="G12" s="19">
        <v>3</v>
      </c>
      <c r="H12" s="19">
        <v>3</v>
      </c>
      <c r="I12" s="19">
        <v>3</v>
      </c>
      <c r="J12" s="19">
        <v>3</v>
      </c>
      <c r="K12" s="20">
        <v>3</v>
      </c>
    </row>
    <row r="13" spans="1:11" x14ac:dyDescent="0.2">
      <c r="A13" s="49"/>
      <c r="B13" s="7" t="s">
        <v>2</v>
      </c>
      <c r="C13" s="2">
        <v>3</v>
      </c>
      <c r="D13" s="14">
        <v>1</v>
      </c>
      <c r="E13" s="14">
        <v>2</v>
      </c>
      <c r="F13" s="14">
        <v>3</v>
      </c>
      <c r="G13" s="14">
        <v>3</v>
      </c>
      <c r="H13" s="14">
        <v>2</v>
      </c>
      <c r="I13" s="14">
        <v>3</v>
      </c>
      <c r="J13" s="14">
        <v>3</v>
      </c>
      <c r="K13" s="4">
        <v>2</v>
      </c>
    </row>
    <row r="14" spans="1:11" x14ac:dyDescent="0.2">
      <c r="A14" s="49"/>
      <c r="B14" s="7" t="s">
        <v>3</v>
      </c>
      <c r="C14" s="2">
        <v>2</v>
      </c>
      <c r="D14" s="14">
        <v>2</v>
      </c>
      <c r="E14" s="14">
        <v>3</v>
      </c>
      <c r="F14" s="14">
        <v>1</v>
      </c>
      <c r="G14" s="14">
        <v>3</v>
      </c>
      <c r="H14" s="14">
        <v>2</v>
      </c>
      <c r="I14" s="14">
        <v>3</v>
      </c>
      <c r="J14" s="14">
        <v>2</v>
      </c>
      <c r="K14" s="4">
        <v>3</v>
      </c>
    </row>
    <row r="15" spans="1:11" ht="16" thickBot="1" x14ac:dyDescent="0.25">
      <c r="A15" s="50"/>
      <c r="B15" s="8" t="s">
        <v>4</v>
      </c>
      <c r="C15" s="15">
        <v>0</v>
      </c>
      <c r="D15" s="16">
        <v>1</v>
      </c>
      <c r="E15" s="16">
        <v>1</v>
      </c>
      <c r="F15" s="16">
        <v>1</v>
      </c>
      <c r="G15" s="16">
        <v>1</v>
      </c>
      <c r="H15" s="16">
        <v>1</v>
      </c>
      <c r="I15" s="16">
        <v>1</v>
      </c>
      <c r="J15" s="16">
        <v>1</v>
      </c>
      <c r="K15" s="17">
        <v>1</v>
      </c>
    </row>
    <row r="16" spans="1:11" ht="16" thickBot="1" x14ac:dyDescent="0.25">
      <c r="A16" s="53" t="s">
        <v>6</v>
      </c>
      <c r="B16" s="54"/>
      <c r="C16" s="37">
        <f>AVERAGE(C12:C15)</f>
        <v>2</v>
      </c>
      <c r="D16" s="37">
        <f t="shared" ref="D16:K16" si="2">AVERAGE(D12:D15)</f>
        <v>1.75</v>
      </c>
      <c r="E16" s="37">
        <f t="shared" si="2"/>
        <v>2</v>
      </c>
      <c r="F16" s="37">
        <f t="shared" si="2"/>
        <v>2</v>
      </c>
      <c r="G16" s="37">
        <f t="shared" si="2"/>
        <v>2.5</v>
      </c>
      <c r="H16" s="37">
        <f t="shared" si="2"/>
        <v>2</v>
      </c>
      <c r="I16" s="37">
        <f t="shared" si="2"/>
        <v>2.5</v>
      </c>
      <c r="J16" s="37">
        <f t="shared" si="2"/>
        <v>2.25</v>
      </c>
      <c r="K16" s="37">
        <f t="shared" si="2"/>
        <v>2.25</v>
      </c>
    </row>
    <row r="17" spans="1:11" ht="1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 customHeight="1" x14ac:dyDescent="0.2">
      <c r="A18" s="48" t="s">
        <v>8</v>
      </c>
      <c r="B18" s="6" t="s">
        <v>0</v>
      </c>
      <c r="C18" s="60" t="s">
        <v>9</v>
      </c>
      <c r="D18" s="61"/>
      <c r="E18" s="61" t="s">
        <v>9</v>
      </c>
      <c r="F18" s="61" t="s">
        <v>9</v>
      </c>
      <c r="G18" s="61"/>
      <c r="H18" s="61" t="s">
        <v>9</v>
      </c>
      <c r="I18" s="61"/>
      <c r="J18" s="61"/>
      <c r="K18" s="62"/>
    </row>
    <row r="19" spans="1:11" x14ac:dyDescent="0.2">
      <c r="A19" s="49"/>
      <c r="B19" s="7" t="s">
        <v>5</v>
      </c>
      <c r="C19" s="63"/>
      <c r="D19" s="64" t="s">
        <v>9</v>
      </c>
      <c r="E19" s="64"/>
      <c r="F19" s="64"/>
      <c r="G19" s="64"/>
      <c r="H19" s="64"/>
      <c r="I19" s="64"/>
      <c r="J19" s="64"/>
      <c r="K19" s="65" t="s">
        <v>9</v>
      </c>
    </row>
    <row r="20" spans="1:11" ht="16" thickBot="1" x14ac:dyDescent="0.25">
      <c r="A20" s="50"/>
      <c r="B20" s="8" t="s">
        <v>7</v>
      </c>
      <c r="C20" s="66"/>
      <c r="D20" s="67"/>
      <c r="E20" s="67"/>
      <c r="F20" s="67"/>
      <c r="G20" s="67" t="s">
        <v>9</v>
      </c>
      <c r="H20" s="67"/>
      <c r="I20" s="67" t="s">
        <v>9</v>
      </c>
      <c r="J20" s="67" t="s">
        <v>9</v>
      </c>
      <c r="K20" s="68"/>
    </row>
    <row r="22" spans="1:11" ht="88" customHeight="1" x14ac:dyDescent="0.2">
      <c r="C22" s="59" t="s">
        <v>54</v>
      </c>
      <c r="D22" s="59" t="s">
        <v>55</v>
      </c>
      <c r="E22" s="59" t="s">
        <v>56</v>
      </c>
      <c r="F22" s="59" t="s">
        <v>57</v>
      </c>
      <c r="G22" s="59" t="s">
        <v>58</v>
      </c>
      <c r="H22" s="59" t="s">
        <v>59</v>
      </c>
      <c r="I22" s="59" t="s">
        <v>60</v>
      </c>
      <c r="J22" s="59" t="s">
        <v>61</v>
      </c>
      <c r="K22" s="59" t="s">
        <v>62</v>
      </c>
    </row>
  </sheetData>
  <mergeCells count="8">
    <mergeCell ref="A1:B1"/>
    <mergeCell ref="A18:A20"/>
    <mergeCell ref="A6:B6"/>
    <mergeCell ref="A11:B11"/>
    <mergeCell ref="A16:B16"/>
    <mergeCell ref="A2:A5"/>
    <mergeCell ref="A7:A10"/>
    <mergeCell ref="A12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150" workbookViewId="0">
      <selection activeCell="F9" sqref="F9"/>
    </sheetView>
  </sheetViews>
  <sheetFormatPr baseColWidth="10" defaultColWidth="8.83203125" defaultRowHeight="15" x14ac:dyDescent="0.2"/>
  <cols>
    <col min="1" max="1" width="30" customWidth="1"/>
    <col min="2" max="2" width="20.5" style="1" customWidth="1"/>
    <col min="3" max="3" width="19.33203125" style="1" customWidth="1"/>
    <col min="4" max="4" width="10.5" style="1" customWidth="1"/>
    <col min="6" max="6" width="37.1640625" customWidth="1"/>
  </cols>
  <sheetData>
    <row r="1" spans="1:6" ht="17" x14ac:dyDescent="0.2">
      <c r="A1" s="39" t="s">
        <v>10</v>
      </c>
    </row>
    <row r="3" spans="1:6" ht="16" thickBot="1" x14ac:dyDescent="0.25">
      <c r="A3" s="22" t="s">
        <v>36</v>
      </c>
    </row>
    <row r="4" spans="1:6" ht="16" thickBot="1" x14ac:dyDescent="0.25">
      <c r="A4" s="29" t="s">
        <v>11</v>
      </c>
      <c r="B4" s="26" t="s">
        <v>16</v>
      </c>
      <c r="C4" s="23" t="s">
        <v>35</v>
      </c>
      <c r="D4" s="24" t="s">
        <v>25</v>
      </c>
    </row>
    <row r="5" spans="1:6" x14ac:dyDescent="0.2">
      <c r="A5" s="30" t="s">
        <v>14</v>
      </c>
      <c r="B5" s="27">
        <v>150</v>
      </c>
      <c r="C5" s="19">
        <v>14</v>
      </c>
      <c r="D5" s="20">
        <f>B5*C5</f>
        <v>2100</v>
      </c>
    </row>
    <row r="6" spans="1:6" x14ac:dyDescent="0.2">
      <c r="A6" s="33" t="s">
        <v>17</v>
      </c>
      <c r="B6" s="32">
        <v>200</v>
      </c>
      <c r="C6" s="14">
        <v>12</v>
      </c>
      <c r="D6" s="4">
        <f t="shared" ref="D6:D9" si="0">B6*C6</f>
        <v>2400</v>
      </c>
    </row>
    <row r="7" spans="1:6" x14ac:dyDescent="0.2">
      <c r="A7" s="33" t="s">
        <v>42</v>
      </c>
      <c r="B7" s="32">
        <v>80</v>
      </c>
      <c r="C7" s="14">
        <v>18</v>
      </c>
      <c r="D7" s="4">
        <f t="shared" si="0"/>
        <v>1440</v>
      </c>
      <c r="F7" t="s">
        <v>63</v>
      </c>
    </row>
    <row r="8" spans="1:6" x14ac:dyDescent="0.2">
      <c r="A8" s="35" t="s">
        <v>18</v>
      </c>
      <c r="B8" s="36">
        <v>80</v>
      </c>
      <c r="C8" s="16">
        <v>9</v>
      </c>
      <c r="D8" s="4">
        <f t="shared" si="0"/>
        <v>720</v>
      </c>
    </row>
    <row r="9" spans="1:6" ht="16" thickBot="1" x14ac:dyDescent="0.25">
      <c r="A9" s="31" t="s">
        <v>19</v>
      </c>
      <c r="B9" s="28">
        <v>200</v>
      </c>
      <c r="C9" s="21">
        <v>8</v>
      </c>
      <c r="D9" s="5">
        <f t="shared" si="0"/>
        <v>1600</v>
      </c>
    </row>
    <row r="11" spans="1:6" ht="16" thickBot="1" x14ac:dyDescent="0.25">
      <c r="A11" s="22" t="s">
        <v>20</v>
      </c>
    </row>
    <row r="12" spans="1:6" ht="16" thickBot="1" x14ac:dyDescent="0.25">
      <c r="A12" s="29" t="s">
        <v>21</v>
      </c>
      <c r="B12" s="34"/>
      <c r="C12" s="25"/>
      <c r="D12" s="24" t="s">
        <v>13</v>
      </c>
    </row>
    <row r="13" spans="1:6" x14ac:dyDescent="0.2">
      <c r="A13" s="30" t="s">
        <v>40</v>
      </c>
      <c r="B13" s="27"/>
      <c r="C13" s="19"/>
      <c r="D13" s="20">
        <v>150</v>
      </c>
    </row>
    <row r="14" spans="1:6" ht="16" thickBot="1" x14ac:dyDescent="0.25">
      <c r="A14" s="31" t="s">
        <v>41</v>
      </c>
      <c r="B14" s="28"/>
      <c r="C14" s="21"/>
      <c r="D14" s="5">
        <v>400</v>
      </c>
    </row>
    <row r="16" spans="1:6" ht="16" thickBot="1" x14ac:dyDescent="0.25">
      <c r="A16" s="22" t="s">
        <v>22</v>
      </c>
    </row>
    <row r="17" spans="1:4" ht="16" thickBot="1" x14ac:dyDescent="0.25">
      <c r="A17" s="29" t="s">
        <v>21</v>
      </c>
      <c r="B17" s="26" t="s">
        <v>12</v>
      </c>
      <c r="C17" s="23" t="s">
        <v>38</v>
      </c>
      <c r="D17" s="24" t="s">
        <v>15</v>
      </c>
    </row>
    <row r="18" spans="1:4" x14ac:dyDescent="0.2">
      <c r="A18" s="33" t="s">
        <v>37</v>
      </c>
      <c r="B18" s="40">
        <v>6</v>
      </c>
      <c r="C18" s="14">
        <v>140</v>
      </c>
      <c r="D18" s="4">
        <f>B18*C18</f>
        <v>840</v>
      </c>
    </row>
    <row r="19" spans="1:4" ht="16" thickBot="1" x14ac:dyDescent="0.25">
      <c r="A19" s="31" t="s">
        <v>39</v>
      </c>
      <c r="B19" s="28">
        <v>6</v>
      </c>
      <c r="C19" s="21">
        <v>1200</v>
      </c>
      <c r="D19" s="5">
        <f t="shared" ref="D19" si="1">B19*C19</f>
        <v>7200</v>
      </c>
    </row>
    <row r="20" spans="1:4" ht="16" thickBot="1" x14ac:dyDescent="0.25"/>
    <row r="21" spans="1:4" ht="16" thickBot="1" x14ac:dyDescent="0.25">
      <c r="A21" s="56" t="s">
        <v>23</v>
      </c>
      <c r="B21" s="57"/>
      <c r="C21" s="58"/>
      <c r="D21" s="38">
        <f>SUM(D1:D20)</f>
        <v>16850</v>
      </c>
    </row>
  </sheetData>
  <mergeCells count="1">
    <mergeCell ref="A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3352-9134-564E-B47E-75766FE6E922}">
  <dimension ref="A1:F20"/>
  <sheetViews>
    <sheetView tabSelected="1" zoomScale="150" workbookViewId="0">
      <selection activeCell="F17" sqref="F17"/>
    </sheetView>
  </sheetViews>
  <sheetFormatPr baseColWidth="10" defaultRowHeight="15" x14ac:dyDescent="0.2"/>
  <cols>
    <col min="1" max="1" width="38.6640625" customWidth="1"/>
    <col min="2" max="2" width="16.33203125" customWidth="1"/>
    <col min="3" max="3" width="19.6640625" customWidth="1"/>
    <col min="4" max="4" width="12.1640625" customWidth="1"/>
    <col min="6" max="6" width="47.6640625" customWidth="1"/>
  </cols>
  <sheetData>
    <row r="1" spans="1:6" ht="17" x14ac:dyDescent="0.2">
      <c r="A1" s="39" t="s">
        <v>43</v>
      </c>
      <c r="B1" s="1"/>
      <c r="C1" s="1"/>
      <c r="D1" s="1"/>
    </row>
    <row r="2" spans="1:6" x14ac:dyDescent="0.2">
      <c r="B2" s="1"/>
      <c r="C2" s="1"/>
      <c r="D2" s="1"/>
    </row>
    <row r="3" spans="1:6" ht="16" thickBot="1" x14ac:dyDescent="0.25">
      <c r="A3" s="22" t="s">
        <v>44</v>
      </c>
      <c r="B3" s="1"/>
      <c r="C3" s="1"/>
      <c r="D3" s="1"/>
    </row>
    <row r="4" spans="1:6" ht="16" thickBot="1" x14ac:dyDescent="0.25">
      <c r="A4" s="29" t="s">
        <v>11</v>
      </c>
      <c r="B4" s="26" t="s">
        <v>12</v>
      </c>
      <c r="C4" s="23" t="s">
        <v>38</v>
      </c>
      <c r="D4" s="24" t="s">
        <v>25</v>
      </c>
      <c r="F4" s="69"/>
    </row>
    <row r="5" spans="1:6" x14ac:dyDescent="0.2">
      <c r="A5" s="30" t="s">
        <v>45</v>
      </c>
      <c r="B5" s="27">
        <v>3</v>
      </c>
      <c r="C5" s="19">
        <v>779</v>
      </c>
      <c r="D5" s="20">
        <f>B5*C5</f>
        <v>2337</v>
      </c>
      <c r="F5" t="s">
        <v>64</v>
      </c>
    </row>
    <row r="6" spans="1:6" ht="16" thickBot="1" x14ac:dyDescent="0.25">
      <c r="A6" s="31" t="s">
        <v>46</v>
      </c>
      <c r="B6" s="28">
        <v>6</v>
      </c>
      <c r="C6" s="21">
        <v>150</v>
      </c>
      <c r="D6" s="5">
        <f t="shared" ref="D6" si="0">B6*C6</f>
        <v>900</v>
      </c>
    </row>
    <row r="7" spans="1:6" x14ac:dyDescent="0.2">
      <c r="B7" s="1"/>
      <c r="C7" s="1"/>
      <c r="D7" s="1"/>
    </row>
    <row r="8" spans="1:6" x14ac:dyDescent="0.2">
      <c r="B8" s="1"/>
      <c r="C8" s="1"/>
      <c r="D8" s="1"/>
    </row>
    <row r="9" spans="1:6" ht="16" thickBot="1" x14ac:dyDescent="0.25">
      <c r="A9" s="22" t="s">
        <v>47</v>
      </c>
      <c r="B9" s="1"/>
      <c r="C9" s="1"/>
      <c r="D9" s="1"/>
    </row>
    <row r="10" spans="1:6" ht="16" thickBot="1" x14ac:dyDescent="0.25">
      <c r="A10" s="29" t="s">
        <v>21</v>
      </c>
      <c r="B10" s="34"/>
      <c r="C10" s="25"/>
      <c r="D10" s="24" t="s">
        <v>13</v>
      </c>
    </row>
    <row r="11" spans="1:6" x14ac:dyDescent="0.2">
      <c r="A11" s="30" t="s">
        <v>52</v>
      </c>
      <c r="B11" s="27"/>
      <c r="C11" s="19"/>
      <c r="D11" s="20">
        <v>50</v>
      </c>
    </row>
    <row r="12" spans="1:6" x14ac:dyDescent="0.2">
      <c r="A12" s="45" t="s">
        <v>48</v>
      </c>
      <c r="B12" s="27"/>
      <c r="C12" s="27"/>
      <c r="D12" s="4">
        <v>100</v>
      </c>
    </row>
    <row r="13" spans="1:6" ht="16" thickBot="1" x14ac:dyDescent="0.25">
      <c r="A13" s="41" t="s">
        <v>53</v>
      </c>
      <c r="B13" s="42"/>
      <c r="C13" s="43"/>
      <c r="D13" s="44">
        <v>1000</v>
      </c>
    </row>
    <row r="14" spans="1:6" x14ac:dyDescent="0.2">
      <c r="B14" s="1"/>
      <c r="C14" s="1"/>
      <c r="D14" s="1"/>
    </row>
    <row r="15" spans="1:6" ht="16" thickBot="1" x14ac:dyDescent="0.25">
      <c r="A15" s="22" t="s">
        <v>49</v>
      </c>
      <c r="B15" s="1"/>
      <c r="C15" s="1"/>
      <c r="D15" s="1"/>
    </row>
    <row r="16" spans="1:6" ht="16" thickBot="1" x14ac:dyDescent="0.25">
      <c r="A16" s="29" t="s">
        <v>21</v>
      </c>
      <c r="B16" s="26" t="s">
        <v>16</v>
      </c>
      <c r="C16" s="23" t="s">
        <v>35</v>
      </c>
      <c r="D16" s="24" t="s">
        <v>15</v>
      </c>
    </row>
    <row r="17" spans="1:4" x14ac:dyDescent="0.2">
      <c r="A17" s="33" t="s">
        <v>50</v>
      </c>
      <c r="B17" s="40">
        <v>1000</v>
      </c>
      <c r="C17" s="14">
        <v>6</v>
      </c>
      <c r="D17" s="4">
        <f>B17*C17</f>
        <v>6000</v>
      </c>
    </row>
    <row r="18" spans="1:4" ht="16" thickBot="1" x14ac:dyDescent="0.25">
      <c r="A18" s="31" t="s">
        <v>51</v>
      </c>
      <c r="B18" s="28">
        <v>2000</v>
      </c>
      <c r="C18" s="21">
        <v>5</v>
      </c>
      <c r="D18" s="5">
        <f t="shared" ref="D18" si="1">B18*C18</f>
        <v>10000</v>
      </c>
    </row>
    <row r="19" spans="1:4" ht="16" thickBot="1" x14ac:dyDescent="0.25">
      <c r="B19" s="1"/>
      <c r="C19" s="1"/>
      <c r="D19" s="1"/>
    </row>
    <row r="20" spans="1:4" ht="16" thickBot="1" x14ac:dyDescent="0.25">
      <c r="A20" s="56" t="s">
        <v>23</v>
      </c>
      <c r="B20" s="57"/>
      <c r="C20" s="58"/>
      <c r="D20" s="38">
        <f>SUM(D1:D19)</f>
        <v>20387</v>
      </c>
    </row>
  </sheetData>
  <mergeCells count="1">
    <mergeCell ref="A20:C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Props1.xml><?xml version="1.0" encoding="utf-8"?>
<ds:datastoreItem xmlns:ds="http://schemas.openxmlformats.org/officeDocument/2006/customXml" ds:itemID="{033D9B50-45AF-432E-87DC-2944701B19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4a4129-52ec-4ee5-bc77-23d8e5f94cf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5758EF3-F7D3-4420-8E13-AF1AC80FD1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7DA977-5768-4922-8197-65E8CF2221D8}">
  <ds:schemaRefs>
    <ds:schemaRef ds:uri="http://schemas.microsoft.com/office/2006/metadata/properties"/>
    <ds:schemaRef ds:uri="d34a4129-52ec-4ee5-bc77-23d8e5f94cf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Analiza izvedivosti</vt:lpstr>
      <vt:lpstr>Analiza troškova</vt:lpstr>
      <vt:lpstr>Troškovi održavanja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Novine-StudijaIzvedivosti</dc:title>
  <dc:creator>Jelena Baksa</dc:creator>
  <cp:lastModifiedBy>Petar Pandža</cp:lastModifiedBy>
  <dcterms:created xsi:type="dcterms:W3CDTF">2014-03-20T08:46:49Z</dcterms:created>
  <dcterms:modified xsi:type="dcterms:W3CDTF">2025-03-18T19:22:03Z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