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ar/Documents/GitHub/Oglasi/DZ1/"/>
    </mc:Choice>
  </mc:AlternateContent>
  <xr:revisionPtr revIDLastSave="0" documentId="13_ncr:1_{EDE55903-2140-DD43-BC54-0E6C7549005A}" xr6:coauthVersionLast="47" xr6:coauthVersionMax="47" xr10:uidLastSave="{00000000-0000-0000-0000-000000000000}"/>
  <bookViews>
    <workbookView xWindow="0" yWindow="760" windowWidth="30240" windowHeight="17300" activeTab="1" xr2:uid="{00000000-000D-0000-FFFF-FFFF00000000}"/>
  </bookViews>
  <sheets>
    <sheet name="Analiza izvedivosti" sheetId="1" r:id="rId1"/>
    <sheet name="Analiza troškova i koristi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5" l="1"/>
  <c r="F7" i="5"/>
  <c r="F8" i="5"/>
  <c r="F9" i="5"/>
  <c r="F10" i="5"/>
  <c r="F11" i="5"/>
  <c r="F12" i="5"/>
  <c r="F5" i="5"/>
  <c r="D14" i="5"/>
  <c r="E14" i="5"/>
  <c r="C14" i="5"/>
  <c r="G12" i="5"/>
  <c r="G7" i="5"/>
  <c r="G8" i="5"/>
  <c r="G9" i="5"/>
  <c r="G10" i="5"/>
  <c r="G11" i="5"/>
  <c r="G6" i="5"/>
  <c r="G5" i="5"/>
  <c r="D10" i="5"/>
  <c r="E10" i="5"/>
  <c r="C8" i="5"/>
  <c r="C9" i="5"/>
  <c r="C10" i="5"/>
  <c r="F14" i="5" l="1"/>
  <c r="G14" i="5"/>
  <c r="D16" i="1" l="1"/>
  <c r="E16" i="1"/>
  <c r="F16" i="1"/>
  <c r="G16" i="1"/>
  <c r="H16" i="1"/>
  <c r="I16" i="1"/>
  <c r="J16" i="1"/>
  <c r="K16" i="1"/>
  <c r="C16" i="1"/>
  <c r="D11" i="1"/>
  <c r="E11" i="1"/>
  <c r="F11" i="1"/>
  <c r="G11" i="1"/>
  <c r="H11" i="1"/>
  <c r="I11" i="1"/>
  <c r="J11" i="1"/>
  <c r="K11" i="1"/>
  <c r="C11" i="1"/>
  <c r="D6" i="1"/>
  <c r="E6" i="1"/>
  <c r="F6" i="1"/>
  <c r="G6" i="1"/>
  <c r="H6" i="1"/>
  <c r="I6" i="1"/>
  <c r="J6" i="1"/>
  <c r="K6" i="1"/>
  <c r="C6" i="1"/>
</calcChain>
</file>

<file path=xl/sharedStrings.xml><?xml version="1.0" encoding="utf-8"?>
<sst xmlns="http://schemas.openxmlformats.org/spreadsheetml/2006/main" count="71" uniqueCount="50">
  <si>
    <t>Nadogradnja</t>
  </si>
  <si>
    <t>Operativna</t>
  </si>
  <si>
    <t>Tehnička</t>
  </si>
  <si>
    <t>Vremenska</t>
  </si>
  <si>
    <t>Ekonomska</t>
  </si>
  <si>
    <t>Izrada vlastitog</t>
  </si>
  <si>
    <t>Ocjena alternative</t>
  </si>
  <si>
    <t>Nabava gotovog</t>
  </si>
  <si>
    <t>Konačan prijedlog
 alternative</t>
  </si>
  <si>
    <t>x</t>
  </si>
  <si>
    <t>Analitičar sustava</t>
  </si>
  <si>
    <t>Ukupno</t>
  </si>
  <si>
    <t>Tajnica</t>
  </si>
  <si>
    <t>Analiza izvedivosti</t>
  </si>
  <si>
    <t>Registracija korisnika</t>
  </si>
  <si>
    <t>Pregled oglasa</t>
  </si>
  <si>
    <t>Objava oglasa</t>
  </si>
  <si>
    <t>Objava slika</t>
  </si>
  <si>
    <t>Algoritam pretrage</t>
  </si>
  <si>
    <t>Administratorsko sučelje</t>
  </si>
  <si>
    <t>Responzivno sučelje</t>
  </si>
  <si>
    <t>Sigurnosni mehanizmi</t>
  </si>
  <si>
    <t>Upravljanje kategorijama</t>
  </si>
  <si>
    <t>Programska potpora</t>
  </si>
  <si>
    <t>Web Hosting</t>
  </si>
  <si>
    <t>Postoje mnoga vrlo dobra rješenja na internetu za sustav registracije, koji nude dobar proizvod uz malo dodatnog truda</t>
  </si>
  <si>
    <t>Jednostavno je napravit vlastiti sustav za pregled oglasa, neće biti potrebno ništa složeno.</t>
  </si>
  <si>
    <t>Objava oglasa se izvodi preko formi. Lakše je promijeniti postojeću formu.</t>
  </si>
  <si>
    <t>Sustav za objavu i pohranu slika bolje preuzeti od nekoga drugog.</t>
  </si>
  <si>
    <t>Složeno je napraviti svoj algoritam za pretragu. Postojeći neće biti korisni za našu svrhu.</t>
  </si>
  <si>
    <t>Postoje razna gotova rješenja koja ćemo urediti za našu svrhu.</t>
  </si>
  <si>
    <t>Skuplje rješenje, ali isplativo. Korisnici će više cijeniti responzivniju aplikaciju</t>
  </si>
  <si>
    <t>Sigurnost aplikacije izuzetno bitna, ostavit ćemo stručnjacima.</t>
  </si>
  <si>
    <t>Izgradlja vlastitog sustava za veću slobodu.</t>
  </si>
  <si>
    <t>Analiza troškova i koristi</t>
  </si>
  <si>
    <t>Razvojni tim</t>
  </si>
  <si>
    <t>Laptopi</t>
  </si>
  <si>
    <t>Windows 11  Home</t>
  </si>
  <si>
    <t>Korist od prihoda</t>
  </si>
  <si>
    <t>Godina:</t>
  </si>
  <si>
    <t>Korist - Troškovi</t>
  </si>
  <si>
    <t>NPV</t>
  </si>
  <si>
    <t>Troškovi plaća za programere i dizajnere koji rade na izradi sustava.</t>
  </si>
  <si>
    <t>Troškovi plaće za stručnjaka koji analizira zahtjeve i projektira rješenja.</t>
  </si>
  <si>
    <t>Troškovi plaće za administrativnu podršku i koordinaciju tima.</t>
  </si>
  <si>
    <t>Troškovi nabave opreme za razvojni tim.</t>
  </si>
  <si>
    <t>Troškovi licenciranja operativnog sustava za radne stanice.</t>
  </si>
  <si>
    <t>Troškovi softverskih alata i licenci potrebnih za razvoj.</t>
  </si>
  <si>
    <t>Prihodi od oglašavanja, pretplata ili drugih izvora unutar aplikacije.</t>
  </si>
  <si>
    <t>Troškovi hostinga, domene i certifikata.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</si>
</sst>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7" xfId="0" applyBorder="1"/>
    <xf numFmtId="0" fontId="0" fillId="0" borderId="2" xfId="0" applyBorder="1"/>
    <xf numFmtId="164" fontId="4" fillId="0" borderId="24" xfId="0" applyNumberFormat="1" applyFont="1" applyBorder="1"/>
    <xf numFmtId="164" fontId="4" fillId="0" borderId="3" xfId="0" applyNumberFormat="1" applyFont="1" applyBorder="1"/>
    <xf numFmtId="0" fontId="0" fillId="0" borderId="4" xfId="0" applyBorder="1"/>
    <xf numFmtId="164" fontId="4" fillId="0" borderId="1" xfId="0" applyNumberFormat="1" applyFont="1" applyBorder="1"/>
    <xf numFmtId="164" fontId="4" fillId="0" borderId="5" xfId="0" applyNumberFormat="1" applyFont="1" applyBorder="1"/>
    <xf numFmtId="164" fontId="0" fillId="0" borderId="1" xfId="0" applyNumberFormat="1" applyBorder="1"/>
    <xf numFmtId="164" fontId="0" fillId="0" borderId="5" xfId="0" applyNumberFormat="1" applyBorder="1"/>
    <xf numFmtId="0" fontId="0" fillId="0" borderId="6" xfId="0" applyBorder="1"/>
    <xf numFmtId="164" fontId="4" fillId="0" borderId="25" xfId="0" applyNumberFormat="1" applyFont="1" applyBorder="1"/>
    <xf numFmtId="164" fontId="4" fillId="0" borderId="7" xfId="0" applyNumberFormat="1" applyFont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139" workbookViewId="0">
      <selection activeCell="L16" sqref="L16"/>
    </sheetView>
  </sheetViews>
  <sheetFormatPr baseColWidth="10" defaultColWidth="8.83203125" defaultRowHeight="15" x14ac:dyDescent="0.2"/>
  <cols>
    <col min="1" max="1" width="18.5" customWidth="1"/>
    <col min="2" max="2" width="18.6640625" customWidth="1"/>
    <col min="3" max="11" width="11.83203125" customWidth="1"/>
  </cols>
  <sheetData>
    <row r="1" spans="1:11" s="1" customFormat="1" ht="33" thickBot="1" x14ac:dyDescent="0.25">
      <c r="A1" s="45" t="s">
        <v>13</v>
      </c>
      <c r="B1" s="46"/>
      <c r="C1" s="8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10" t="s">
        <v>22</v>
      </c>
    </row>
    <row r="2" spans="1:11" x14ac:dyDescent="0.2">
      <c r="A2" s="54" t="s">
        <v>0</v>
      </c>
      <c r="B2" s="5" t="s">
        <v>1</v>
      </c>
      <c r="C2" s="11">
        <v>3</v>
      </c>
      <c r="D2" s="12">
        <v>3</v>
      </c>
      <c r="E2" s="12">
        <v>2</v>
      </c>
      <c r="F2" s="12">
        <v>3</v>
      </c>
      <c r="G2" s="12">
        <v>3</v>
      </c>
      <c r="H2" s="12">
        <v>3</v>
      </c>
      <c r="I2" s="12">
        <v>2</v>
      </c>
      <c r="J2" s="12">
        <v>3</v>
      </c>
      <c r="K2" s="3">
        <v>2</v>
      </c>
    </row>
    <row r="3" spans="1:11" x14ac:dyDescent="0.2">
      <c r="A3" s="48"/>
      <c r="B3" s="6" t="s">
        <v>2</v>
      </c>
      <c r="C3" s="2">
        <v>2</v>
      </c>
      <c r="D3" s="13">
        <v>1</v>
      </c>
      <c r="E3" s="13">
        <v>3</v>
      </c>
      <c r="F3" s="13">
        <v>3</v>
      </c>
      <c r="G3" s="13">
        <v>1</v>
      </c>
      <c r="H3" s="13">
        <v>3</v>
      </c>
      <c r="I3" s="13">
        <v>3</v>
      </c>
      <c r="J3" s="13">
        <v>1</v>
      </c>
      <c r="K3" s="4">
        <v>2</v>
      </c>
    </row>
    <row r="4" spans="1:11" x14ac:dyDescent="0.2">
      <c r="A4" s="48"/>
      <c r="B4" s="6" t="s">
        <v>3</v>
      </c>
      <c r="C4" s="2">
        <v>2</v>
      </c>
      <c r="D4" s="13">
        <v>1</v>
      </c>
      <c r="E4" s="13">
        <v>3</v>
      </c>
      <c r="F4" s="13">
        <v>2</v>
      </c>
      <c r="G4" s="13">
        <v>2</v>
      </c>
      <c r="H4" s="13">
        <v>3</v>
      </c>
      <c r="I4" s="13">
        <v>1</v>
      </c>
      <c r="J4" s="13">
        <v>1</v>
      </c>
      <c r="K4" s="4">
        <v>3</v>
      </c>
    </row>
    <row r="5" spans="1:11" ht="16" thickBot="1" x14ac:dyDescent="0.25">
      <c r="A5" s="49"/>
      <c r="B5" s="7" t="s">
        <v>4</v>
      </c>
      <c r="C5" s="14">
        <v>2</v>
      </c>
      <c r="D5" s="15">
        <v>2</v>
      </c>
      <c r="E5" s="15">
        <v>2</v>
      </c>
      <c r="F5" s="15">
        <v>2</v>
      </c>
      <c r="G5" s="15">
        <v>2</v>
      </c>
      <c r="H5" s="15">
        <v>2</v>
      </c>
      <c r="I5" s="15">
        <v>3</v>
      </c>
      <c r="J5" s="15">
        <v>2</v>
      </c>
      <c r="K5" s="16">
        <v>2</v>
      </c>
    </row>
    <row r="6" spans="1:11" ht="16" thickBot="1" x14ac:dyDescent="0.25">
      <c r="A6" s="50" t="s">
        <v>6</v>
      </c>
      <c r="B6" s="51"/>
      <c r="C6" s="20">
        <f>AVERAGE(C2:C5)</f>
        <v>2.25</v>
      </c>
      <c r="D6" s="20">
        <f t="shared" ref="D6:K6" si="0">AVERAGE(D2:D5)</f>
        <v>1.75</v>
      </c>
      <c r="E6" s="20">
        <f t="shared" si="0"/>
        <v>2.5</v>
      </c>
      <c r="F6" s="20">
        <f t="shared" si="0"/>
        <v>2.5</v>
      </c>
      <c r="G6" s="20">
        <f t="shared" si="0"/>
        <v>2</v>
      </c>
      <c r="H6" s="20">
        <f t="shared" si="0"/>
        <v>2.75</v>
      </c>
      <c r="I6" s="20">
        <f t="shared" si="0"/>
        <v>2.25</v>
      </c>
      <c r="J6" s="20">
        <f t="shared" si="0"/>
        <v>1.75</v>
      </c>
      <c r="K6" s="20">
        <f t="shared" si="0"/>
        <v>2.25</v>
      </c>
    </row>
    <row r="7" spans="1:11" x14ac:dyDescent="0.2">
      <c r="A7" s="54" t="s">
        <v>5</v>
      </c>
      <c r="B7" s="5" t="s">
        <v>1</v>
      </c>
      <c r="C7" s="17">
        <v>2</v>
      </c>
      <c r="D7" s="18">
        <v>3</v>
      </c>
      <c r="E7" s="18">
        <v>2</v>
      </c>
      <c r="F7" s="18">
        <v>3</v>
      </c>
      <c r="G7" s="18">
        <v>1</v>
      </c>
      <c r="H7" s="18">
        <v>3</v>
      </c>
      <c r="I7" s="18">
        <v>2</v>
      </c>
      <c r="J7" s="18">
        <v>1</v>
      </c>
      <c r="K7" s="19">
        <v>3</v>
      </c>
    </row>
    <row r="8" spans="1:11" x14ac:dyDescent="0.2">
      <c r="A8" s="48"/>
      <c r="B8" s="6" t="s">
        <v>2</v>
      </c>
      <c r="C8" s="2">
        <v>1</v>
      </c>
      <c r="D8" s="13">
        <v>2</v>
      </c>
      <c r="E8" s="13">
        <v>1</v>
      </c>
      <c r="F8" s="13">
        <v>1</v>
      </c>
      <c r="G8" s="13">
        <v>1</v>
      </c>
      <c r="H8" s="13">
        <v>2</v>
      </c>
      <c r="I8" s="13">
        <v>1</v>
      </c>
      <c r="J8" s="13">
        <v>0</v>
      </c>
      <c r="K8" s="4">
        <v>3</v>
      </c>
    </row>
    <row r="9" spans="1:11" x14ac:dyDescent="0.2">
      <c r="A9" s="48"/>
      <c r="B9" s="6" t="s">
        <v>3</v>
      </c>
      <c r="C9" s="2">
        <v>1</v>
      </c>
      <c r="D9" s="13">
        <v>2</v>
      </c>
      <c r="E9" s="13">
        <v>2</v>
      </c>
      <c r="F9" s="13">
        <v>1</v>
      </c>
      <c r="G9" s="13">
        <v>1</v>
      </c>
      <c r="H9" s="13">
        <v>2</v>
      </c>
      <c r="I9" s="13">
        <v>0</v>
      </c>
      <c r="J9" s="13">
        <v>1</v>
      </c>
      <c r="K9" s="4">
        <v>2</v>
      </c>
    </row>
    <row r="10" spans="1:11" ht="16" thickBot="1" x14ac:dyDescent="0.25">
      <c r="A10" s="49"/>
      <c r="B10" s="7" t="s">
        <v>4</v>
      </c>
      <c r="C10" s="14">
        <v>3</v>
      </c>
      <c r="D10" s="15">
        <v>3</v>
      </c>
      <c r="E10" s="15">
        <v>2</v>
      </c>
      <c r="F10" s="15">
        <v>3</v>
      </c>
      <c r="G10" s="15">
        <v>3</v>
      </c>
      <c r="H10" s="15">
        <v>3</v>
      </c>
      <c r="I10" s="15">
        <v>3</v>
      </c>
      <c r="J10" s="15">
        <v>2</v>
      </c>
      <c r="K10" s="16">
        <v>3</v>
      </c>
    </row>
    <row r="11" spans="1:11" ht="16" thickBot="1" x14ac:dyDescent="0.25">
      <c r="A11" s="50" t="s">
        <v>6</v>
      </c>
      <c r="B11" s="51"/>
      <c r="C11" s="20">
        <f>AVERAGE(C7:C10)</f>
        <v>1.75</v>
      </c>
      <c r="D11" s="20">
        <f t="shared" ref="D11:K11" si="1">AVERAGE(D7:D10)</f>
        <v>2.5</v>
      </c>
      <c r="E11" s="20">
        <f t="shared" si="1"/>
        <v>1.75</v>
      </c>
      <c r="F11" s="20">
        <f t="shared" si="1"/>
        <v>2</v>
      </c>
      <c r="G11" s="20">
        <f t="shared" si="1"/>
        <v>1.5</v>
      </c>
      <c r="H11" s="20">
        <f t="shared" si="1"/>
        <v>2.5</v>
      </c>
      <c r="I11" s="20">
        <f t="shared" si="1"/>
        <v>1.5</v>
      </c>
      <c r="J11" s="20">
        <f t="shared" si="1"/>
        <v>1</v>
      </c>
      <c r="K11" s="20">
        <f t="shared" si="1"/>
        <v>2.75</v>
      </c>
    </row>
    <row r="12" spans="1:11" x14ac:dyDescent="0.2">
      <c r="A12" s="54" t="s">
        <v>7</v>
      </c>
      <c r="B12" s="5" t="s">
        <v>1</v>
      </c>
      <c r="C12" s="17">
        <v>3</v>
      </c>
      <c r="D12" s="18">
        <v>3</v>
      </c>
      <c r="E12" s="18">
        <v>2</v>
      </c>
      <c r="F12" s="18">
        <v>3</v>
      </c>
      <c r="G12" s="18">
        <v>3</v>
      </c>
      <c r="H12" s="18">
        <v>3</v>
      </c>
      <c r="I12" s="18">
        <v>3</v>
      </c>
      <c r="J12" s="18">
        <v>3</v>
      </c>
      <c r="K12" s="19">
        <v>3</v>
      </c>
    </row>
    <row r="13" spans="1:11" x14ac:dyDescent="0.2">
      <c r="A13" s="48"/>
      <c r="B13" s="6" t="s">
        <v>2</v>
      </c>
      <c r="C13" s="2">
        <v>3</v>
      </c>
      <c r="D13" s="13">
        <v>1</v>
      </c>
      <c r="E13" s="13">
        <v>2</v>
      </c>
      <c r="F13" s="13">
        <v>3</v>
      </c>
      <c r="G13" s="13">
        <v>3</v>
      </c>
      <c r="H13" s="13">
        <v>2</v>
      </c>
      <c r="I13" s="13">
        <v>3</v>
      </c>
      <c r="J13" s="13">
        <v>3</v>
      </c>
      <c r="K13" s="4">
        <v>2</v>
      </c>
    </row>
    <row r="14" spans="1:11" x14ac:dyDescent="0.2">
      <c r="A14" s="48"/>
      <c r="B14" s="6" t="s">
        <v>3</v>
      </c>
      <c r="C14" s="2">
        <v>2</v>
      </c>
      <c r="D14" s="13">
        <v>2</v>
      </c>
      <c r="E14" s="13">
        <v>3</v>
      </c>
      <c r="F14" s="13">
        <v>1</v>
      </c>
      <c r="G14" s="13">
        <v>3</v>
      </c>
      <c r="H14" s="13">
        <v>2</v>
      </c>
      <c r="I14" s="13">
        <v>3</v>
      </c>
      <c r="J14" s="13">
        <v>2</v>
      </c>
      <c r="K14" s="4">
        <v>3</v>
      </c>
    </row>
    <row r="15" spans="1:11" ht="16" thickBot="1" x14ac:dyDescent="0.25">
      <c r="A15" s="49"/>
      <c r="B15" s="7" t="s">
        <v>4</v>
      </c>
      <c r="C15" s="14">
        <v>0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6">
        <v>1</v>
      </c>
    </row>
    <row r="16" spans="1:11" ht="16" thickBot="1" x14ac:dyDescent="0.25">
      <c r="A16" s="52" t="s">
        <v>6</v>
      </c>
      <c r="B16" s="53"/>
      <c r="C16" s="20">
        <f>AVERAGE(C12:C15)</f>
        <v>2</v>
      </c>
      <c r="D16" s="20">
        <f t="shared" ref="D16:K16" si="2">AVERAGE(D12:D15)</f>
        <v>1.75</v>
      </c>
      <c r="E16" s="20">
        <f t="shared" si="2"/>
        <v>2</v>
      </c>
      <c r="F16" s="20">
        <f t="shared" si="2"/>
        <v>2</v>
      </c>
      <c r="G16" s="20">
        <f t="shared" si="2"/>
        <v>2.5</v>
      </c>
      <c r="H16" s="20">
        <f t="shared" si="2"/>
        <v>2</v>
      </c>
      <c r="I16" s="20">
        <f t="shared" si="2"/>
        <v>2.5</v>
      </c>
      <c r="J16" s="20">
        <f t="shared" si="2"/>
        <v>2.25</v>
      </c>
      <c r="K16" s="20">
        <f t="shared" si="2"/>
        <v>2.25</v>
      </c>
    </row>
    <row r="17" spans="1:11" ht="15" customHeight="1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" customHeight="1" x14ac:dyDescent="0.2">
      <c r="A18" s="47" t="s">
        <v>8</v>
      </c>
      <c r="B18" s="5" t="s">
        <v>0</v>
      </c>
      <c r="C18" s="22" t="s">
        <v>9</v>
      </c>
      <c r="D18" s="23"/>
      <c r="E18" s="23" t="s">
        <v>9</v>
      </c>
      <c r="F18" s="23" t="s">
        <v>9</v>
      </c>
      <c r="G18" s="23"/>
      <c r="H18" s="23" t="s">
        <v>9</v>
      </c>
      <c r="I18" s="23"/>
      <c r="J18" s="23"/>
      <c r="K18" s="24"/>
    </row>
    <row r="19" spans="1:11" x14ac:dyDescent="0.2">
      <c r="A19" s="48"/>
      <c r="B19" s="6" t="s">
        <v>5</v>
      </c>
      <c r="C19" s="25"/>
      <c r="D19" s="26" t="s">
        <v>9</v>
      </c>
      <c r="E19" s="26"/>
      <c r="F19" s="26"/>
      <c r="G19" s="26"/>
      <c r="H19" s="26"/>
      <c r="I19" s="26"/>
      <c r="J19" s="26"/>
      <c r="K19" s="27" t="s">
        <v>9</v>
      </c>
    </row>
    <row r="20" spans="1:11" ht="16" thickBot="1" x14ac:dyDescent="0.25">
      <c r="A20" s="49"/>
      <c r="B20" s="7" t="s">
        <v>7</v>
      </c>
      <c r="C20" s="28"/>
      <c r="D20" s="29"/>
      <c r="E20" s="29"/>
      <c r="F20" s="29"/>
      <c r="G20" s="29" t="s">
        <v>9</v>
      </c>
      <c r="H20" s="29"/>
      <c r="I20" s="29" t="s">
        <v>9</v>
      </c>
      <c r="J20" s="29" t="s">
        <v>9</v>
      </c>
      <c r="K20" s="30"/>
    </row>
    <row r="22" spans="1:11" ht="88" customHeight="1" x14ac:dyDescent="0.2">
      <c r="C22" s="21" t="s">
        <v>25</v>
      </c>
      <c r="D22" s="21" t="s">
        <v>26</v>
      </c>
      <c r="E22" s="21" t="s">
        <v>27</v>
      </c>
      <c r="F22" s="21" t="s">
        <v>28</v>
      </c>
      <c r="G22" s="21" t="s">
        <v>29</v>
      </c>
      <c r="H22" s="21" t="s">
        <v>30</v>
      </c>
      <c r="I22" s="21" t="s">
        <v>31</v>
      </c>
      <c r="J22" s="21" t="s">
        <v>32</v>
      </c>
      <c r="K22" s="21" t="s">
        <v>33</v>
      </c>
    </row>
  </sheetData>
  <mergeCells count="8">
    <mergeCell ref="A1:B1"/>
    <mergeCell ref="A18:A20"/>
    <mergeCell ref="A6:B6"/>
    <mergeCell ref="A11:B11"/>
    <mergeCell ref="A16:B16"/>
    <mergeCell ref="A2:A5"/>
    <mergeCell ref="A7:A10"/>
    <mergeCell ref="A12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23BF-A7BE-B847-8042-7D242136BEB1}">
  <dimension ref="A1:I28"/>
  <sheetViews>
    <sheetView tabSelected="1" zoomScale="158" workbookViewId="0">
      <selection activeCell="B8" sqref="B8"/>
    </sheetView>
  </sheetViews>
  <sheetFormatPr baseColWidth="10" defaultRowHeight="15" x14ac:dyDescent="0.2"/>
  <sheetData>
    <row r="1" spans="1:9" ht="21" x14ac:dyDescent="0.25">
      <c r="A1" s="31" t="s">
        <v>34</v>
      </c>
    </row>
    <row r="3" spans="1:9" ht="16" thickBot="1" x14ac:dyDescent="0.25"/>
    <row r="4" spans="1:9" ht="16" thickBot="1" x14ac:dyDescent="0.25">
      <c r="A4" s="33"/>
      <c r="B4" s="33" t="s">
        <v>39</v>
      </c>
      <c r="C4" s="33">
        <v>0</v>
      </c>
      <c r="D4" s="33">
        <v>1</v>
      </c>
      <c r="E4" s="33">
        <v>2</v>
      </c>
      <c r="F4" s="33" t="s">
        <v>11</v>
      </c>
      <c r="G4" s="33" t="s">
        <v>41</v>
      </c>
    </row>
    <row r="5" spans="1:9" ht="16" thickBot="1" x14ac:dyDescent="0.25">
      <c r="A5" s="33" t="s">
        <v>35</v>
      </c>
      <c r="B5" s="34"/>
      <c r="C5" s="35">
        <v>-60000</v>
      </c>
      <c r="D5" s="35">
        <v>-60000</v>
      </c>
      <c r="E5" s="35">
        <v>-60000</v>
      </c>
      <c r="F5" s="35">
        <f>SUM(C5:E5)</f>
        <v>-180000</v>
      </c>
      <c r="G5" s="36">
        <f t="shared" ref="G5:G12" si="0">C5 + D5/POWER(1.05,1) + E5/POWER(1.05,2)</f>
        <v>-171564.62585034012</v>
      </c>
      <c r="I5" t="s">
        <v>42</v>
      </c>
    </row>
    <row r="6" spans="1:9" ht="16" thickBot="1" x14ac:dyDescent="0.25">
      <c r="A6" s="33" t="s">
        <v>10</v>
      </c>
      <c r="B6" s="37"/>
      <c r="C6" s="38">
        <v>-18000</v>
      </c>
      <c r="D6" s="38">
        <v>-18000</v>
      </c>
      <c r="E6" s="38">
        <v>-18000</v>
      </c>
      <c r="F6" s="38">
        <f t="shared" ref="F6:F12" si="1">SUM(C6:E6)</f>
        <v>-54000</v>
      </c>
      <c r="G6" s="39">
        <f t="shared" si="0"/>
        <v>-51469.387755102041</v>
      </c>
      <c r="I6" t="s">
        <v>43</v>
      </c>
    </row>
    <row r="7" spans="1:9" ht="16" thickBot="1" x14ac:dyDescent="0.25">
      <c r="A7" s="33" t="s">
        <v>12</v>
      </c>
      <c r="B7" s="37"/>
      <c r="C7" s="38">
        <v>-15000</v>
      </c>
      <c r="D7" s="38">
        <v>-15000</v>
      </c>
      <c r="E7" s="38">
        <v>-15000</v>
      </c>
      <c r="F7" s="38">
        <f t="shared" si="1"/>
        <v>-45000</v>
      </c>
      <c r="G7" s="39">
        <f t="shared" si="0"/>
        <v>-42891.15646258503</v>
      </c>
      <c r="I7" t="s">
        <v>44</v>
      </c>
    </row>
    <row r="8" spans="1:9" ht="16" thickBot="1" x14ac:dyDescent="0.25">
      <c r="A8" s="33" t="s">
        <v>36</v>
      </c>
      <c r="B8" s="37"/>
      <c r="C8" s="38">
        <f>-6*1200</f>
        <v>-7200</v>
      </c>
      <c r="D8" s="38">
        <v>0</v>
      </c>
      <c r="E8" s="38">
        <v>0</v>
      </c>
      <c r="F8" s="38">
        <f t="shared" si="1"/>
        <v>-7200</v>
      </c>
      <c r="G8" s="39">
        <f t="shared" si="0"/>
        <v>-7200</v>
      </c>
      <c r="I8" t="s">
        <v>45</v>
      </c>
    </row>
    <row r="9" spans="1:9" ht="16" thickBot="1" x14ac:dyDescent="0.25">
      <c r="A9" s="33" t="s">
        <v>37</v>
      </c>
      <c r="B9" s="37"/>
      <c r="C9" s="38">
        <f>-6*140</f>
        <v>-840</v>
      </c>
      <c r="D9" s="38">
        <v>0</v>
      </c>
      <c r="E9" s="38">
        <v>0</v>
      </c>
      <c r="F9" s="38">
        <f t="shared" si="1"/>
        <v>-840</v>
      </c>
      <c r="G9" s="39">
        <f t="shared" si="0"/>
        <v>-840</v>
      </c>
      <c r="I9" t="s">
        <v>46</v>
      </c>
    </row>
    <row r="10" spans="1:9" ht="16" thickBot="1" x14ac:dyDescent="0.25">
      <c r="A10" s="33" t="s">
        <v>23</v>
      </c>
      <c r="B10" s="37"/>
      <c r="C10" s="38">
        <f>-4*800</f>
        <v>-3200</v>
      </c>
      <c r="D10" s="38">
        <f t="shared" ref="D10:E10" si="2">-4*800</f>
        <v>-3200</v>
      </c>
      <c r="E10" s="38">
        <f t="shared" si="2"/>
        <v>-3200</v>
      </c>
      <c r="F10" s="38">
        <f t="shared" si="1"/>
        <v>-9600</v>
      </c>
      <c r="G10" s="39">
        <f t="shared" si="0"/>
        <v>-9150.1133786848077</v>
      </c>
      <c r="I10" t="s">
        <v>47</v>
      </c>
    </row>
    <row r="11" spans="1:9" ht="16" thickBot="1" x14ac:dyDescent="0.25">
      <c r="A11" s="33" t="s">
        <v>24</v>
      </c>
      <c r="B11" s="37"/>
      <c r="C11" s="38">
        <v>-1000</v>
      </c>
      <c r="D11" s="38">
        <v>-1000</v>
      </c>
      <c r="E11" s="38">
        <v>-1000</v>
      </c>
      <c r="F11" s="38">
        <f t="shared" si="1"/>
        <v>-3000</v>
      </c>
      <c r="G11" s="39">
        <f t="shared" si="0"/>
        <v>-2859.4104308390024</v>
      </c>
      <c r="I11" t="s">
        <v>49</v>
      </c>
    </row>
    <row r="12" spans="1:9" ht="16" thickBot="1" x14ac:dyDescent="0.25">
      <c r="A12" s="33" t="s">
        <v>38</v>
      </c>
      <c r="B12" s="37"/>
      <c r="C12" s="40">
        <v>1000</v>
      </c>
      <c r="D12" s="40">
        <v>18000</v>
      </c>
      <c r="E12" s="40">
        <v>65000</v>
      </c>
      <c r="F12" s="40">
        <f t="shared" si="1"/>
        <v>84000</v>
      </c>
      <c r="G12" s="41">
        <f t="shared" si="0"/>
        <v>77099.773242630385</v>
      </c>
      <c r="I12" t="s">
        <v>48</v>
      </c>
    </row>
    <row r="13" spans="1:9" ht="16" thickBot="1" x14ac:dyDescent="0.25">
      <c r="A13" s="33"/>
      <c r="B13" s="37"/>
      <c r="C13" s="40"/>
      <c r="D13" s="40"/>
      <c r="E13" s="40"/>
      <c r="F13" s="40"/>
      <c r="G13" s="41"/>
    </row>
    <row r="14" spans="1:9" ht="16" thickBot="1" x14ac:dyDescent="0.25">
      <c r="A14" s="33" t="s">
        <v>40</v>
      </c>
      <c r="B14" s="42"/>
      <c r="C14" s="43">
        <f>SUM(C5:C12)</f>
        <v>-104240</v>
      </c>
      <c r="D14" s="43">
        <f t="shared" ref="D14:E14" si="3">SUM(D5:D12)</f>
        <v>-79200</v>
      </c>
      <c r="E14" s="43">
        <f t="shared" si="3"/>
        <v>-32200</v>
      </c>
      <c r="F14" s="43">
        <f>SUM(F5:F12)</f>
        <v>-215640</v>
      </c>
      <c r="G14" s="44">
        <f>SUM(G5:G12)</f>
        <v>-208874.92063492062</v>
      </c>
    </row>
    <row r="22" spans="3:6" x14ac:dyDescent="0.2">
      <c r="C22" s="32"/>
      <c r="D22" s="32"/>
      <c r="E22" s="32"/>
      <c r="F22" s="32"/>
    </row>
    <row r="23" spans="3:6" x14ac:dyDescent="0.2">
      <c r="C23" s="32"/>
      <c r="D23" s="32"/>
      <c r="E23" s="32"/>
      <c r="F23" s="32"/>
    </row>
    <row r="24" spans="3:6" x14ac:dyDescent="0.2">
      <c r="C24" s="32"/>
      <c r="D24" s="32"/>
      <c r="E24" s="32"/>
      <c r="F24" s="32"/>
    </row>
    <row r="25" spans="3:6" x14ac:dyDescent="0.2">
      <c r="C25" s="32"/>
      <c r="D25" s="32"/>
      <c r="E25" s="32"/>
      <c r="F25" s="32"/>
    </row>
    <row r="26" spans="3:6" x14ac:dyDescent="0.2">
      <c r="C26" s="32"/>
      <c r="D26" s="32"/>
      <c r="E26" s="32"/>
      <c r="F26" s="32"/>
    </row>
    <row r="27" spans="3:6" x14ac:dyDescent="0.2">
      <c r="C27" s="32"/>
      <c r="D27" s="32"/>
      <c r="E27" s="32"/>
      <c r="F27" s="32"/>
    </row>
    <row r="28" spans="3:6" x14ac:dyDescent="0.2">
      <c r="C28" s="32"/>
      <c r="D28" s="32"/>
      <c r="E28" s="32"/>
      <c r="F28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FC1106DB8A04488E866355A5CEB218" ma:contentTypeVersion="2" ma:contentTypeDescription="Stvaranje novog dokumenta." ma:contentTypeScope="" ma:versionID="cf5653b097a0dc1db313e4d0258d9f51">
  <xsd:schema xmlns:xsd="http://www.w3.org/2001/XMLSchema" xmlns:p="http://schemas.microsoft.com/office/2006/metadata/properties" xmlns:ns2="d34a4129-52ec-4ee5-bc77-23d8e5f94cfd" targetNamespace="http://schemas.microsoft.com/office/2006/metadata/properties" ma:root="true" ma:fieldsID="3c81d14dc3ad95f274f0f0999b8e60d5" ns2:_="">
    <xsd:import namespace="d34a4129-52ec-4ee5-bc77-23d8e5f94cfd"/>
    <xsd:element name="properties">
      <xsd:complexType>
        <xsd:sequence>
          <xsd:element name="documentManagement">
            <xsd:complexType>
              <xsd:all>
                <xsd:element ref="ns2:Koment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34a4129-52ec-4ee5-bc77-23d8e5f94cfd" elementFormDefault="qualified">
    <xsd:import namespace="http://schemas.microsoft.com/office/2006/documentManagement/types"/>
    <xsd:element name="Komentar" ma:index="8" nillable="true" ma:displayName="Komentar" ma:internalName="Komentar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 ma:readOnly="tru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Komentar xmlns="d34a4129-52ec-4ee5-bc77-23d8e5f94cfd" xsi:nil="true"/>
  </documentManagement>
</p:properties>
</file>

<file path=customXml/itemProps1.xml><?xml version="1.0" encoding="utf-8"?>
<ds:datastoreItem xmlns:ds="http://schemas.openxmlformats.org/officeDocument/2006/customXml" ds:itemID="{033D9B50-45AF-432E-87DC-2944701B1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4a4129-52ec-4ee5-bc77-23d8e5f94cf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5758EF3-F7D3-4420-8E13-AF1AC80FD1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DA977-5768-4922-8197-65E8CF2221D8}">
  <ds:schemaRefs>
    <ds:schemaRef ds:uri="http://schemas.microsoft.com/office/2006/metadata/properties"/>
    <ds:schemaRef ds:uri="d34a4129-52ec-4ee5-bc77-23d8e5f94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Analiza izvedivosti</vt:lpstr>
      <vt:lpstr>Analiza troškova i koristi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Novine-StudijaIzvedivosti</dc:title>
  <dc:creator>Jelena Baksa</dc:creator>
  <cp:lastModifiedBy>Petar Pandža</cp:lastModifiedBy>
  <dcterms:created xsi:type="dcterms:W3CDTF">2014-03-20T08:46:49Z</dcterms:created>
  <dcterms:modified xsi:type="dcterms:W3CDTF">2025-03-20T21:43:37Z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0x0101007AFC1106DB8A04488E866355A5CEB218</vt:lpwstr>
  </property>
</Properties>
</file>