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_FOLDER\2021 Stock Assessments\2021 Pacific cod\Models\"/>
    </mc:Choice>
  </mc:AlternateContent>
  <bookViews>
    <workbookView xWindow="0" yWindow="0" windowWidth="23040" windowHeight="11235" activeTab="1"/>
  </bookViews>
  <sheets>
    <sheet name="Chart1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8" i="1" l="1"/>
  <c r="Q52" i="1"/>
  <c r="R7" i="1" l="1"/>
  <c r="S7" i="1"/>
  <c r="T7" i="1"/>
  <c r="U7" i="1"/>
  <c r="V7" i="1"/>
  <c r="W7" i="1"/>
  <c r="X7" i="1"/>
  <c r="Y7" i="1"/>
  <c r="Q7" i="1"/>
  <c r="Q11" i="1"/>
  <c r="R11" i="1"/>
  <c r="S11" i="1"/>
  <c r="T11" i="1"/>
  <c r="U11" i="1"/>
  <c r="V11" i="1"/>
  <c r="W11" i="1"/>
  <c r="X11" i="1"/>
  <c r="Y11" i="1"/>
  <c r="Q14" i="1"/>
  <c r="R14" i="1"/>
  <c r="S14" i="1"/>
  <c r="T14" i="1"/>
  <c r="U14" i="1"/>
  <c r="V14" i="1"/>
  <c r="W14" i="1"/>
  <c r="X14" i="1"/>
  <c r="Y14" i="1"/>
  <c r="Q17" i="1"/>
  <c r="R17" i="1"/>
  <c r="S17" i="1"/>
  <c r="T17" i="1"/>
  <c r="U17" i="1"/>
  <c r="V17" i="1"/>
  <c r="W17" i="1"/>
  <c r="X17" i="1"/>
  <c r="Y17" i="1"/>
  <c r="Q20" i="1"/>
  <c r="R20" i="1"/>
  <c r="R52" i="1" s="1"/>
  <c r="S20" i="1"/>
  <c r="S52" i="1" s="1"/>
  <c r="T20" i="1"/>
  <c r="U20" i="1"/>
  <c r="U52" i="1" s="1"/>
  <c r="V20" i="1"/>
  <c r="W20" i="1"/>
  <c r="W52" i="1" s="1"/>
  <c r="W54" i="1" s="1"/>
  <c r="X20" i="1"/>
  <c r="X52" i="1" s="1"/>
  <c r="X54" i="1" s="1"/>
  <c r="Y20" i="1"/>
  <c r="Y52" i="1" s="1"/>
  <c r="Q23" i="1"/>
  <c r="R23" i="1"/>
  <c r="S23" i="1"/>
  <c r="T23" i="1"/>
  <c r="U23" i="1"/>
  <c r="V23" i="1"/>
  <c r="W23" i="1"/>
  <c r="X23" i="1"/>
  <c r="Y23" i="1"/>
  <c r="Q25" i="1"/>
  <c r="R25" i="1"/>
  <c r="S25" i="1"/>
  <c r="T25" i="1"/>
  <c r="U25" i="1"/>
  <c r="V25" i="1"/>
  <c r="W25" i="1"/>
  <c r="X25" i="1"/>
  <c r="Y25" i="1"/>
  <c r="Q27" i="1"/>
  <c r="R27" i="1"/>
  <c r="S27" i="1"/>
  <c r="T27" i="1"/>
  <c r="U27" i="1"/>
  <c r="V27" i="1"/>
  <c r="V52" i="1" s="1"/>
  <c r="V53" i="1" s="1"/>
  <c r="W27" i="1"/>
  <c r="X27" i="1"/>
  <c r="Y27" i="1"/>
  <c r="Q29" i="1"/>
  <c r="R29" i="1"/>
  <c r="S29" i="1"/>
  <c r="T29" i="1"/>
  <c r="U29" i="1"/>
  <c r="V29" i="1"/>
  <c r="W29" i="1"/>
  <c r="X29" i="1"/>
  <c r="Y29" i="1"/>
  <c r="Q31" i="1"/>
  <c r="R31" i="1"/>
  <c r="S31" i="1"/>
  <c r="T31" i="1"/>
  <c r="T52" i="1" s="1"/>
  <c r="U31" i="1"/>
  <c r="V31" i="1"/>
  <c r="W31" i="1"/>
  <c r="X31" i="1"/>
  <c r="Y31" i="1"/>
  <c r="Q33" i="1"/>
  <c r="R33" i="1"/>
  <c r="S33" i="1"/>
  <c r="T33" i="1"/>
  <c r="U33" i="1"/>
  <c r="V33" i="1"/>
  <c r="W33" i="1"/>
  <c r="X33" i="1"/>
  <c r="Y33" i="1"/>
  <c r="Q35" i="1"/>
  <c r="R35" i="1"/>
  <c r="S35" i="1"/>
  <c r="T35" i="1"/>
  <c r="U35" i="1"/>
  <c r="V35" i="1"/>
  <c r="W35" i="1"/>
  <c r="X35" i="1"/>
  <c r="Y35" i="1"/>
  <c r="Q37" i="1"/>
  <c r="R37" i="1"/>
  <c r="S37" i="1"/>
  <c r="T37" i="1"/>
  <c r="U37" i="1"/>
  <c r="V37" i="1"/>
  <c r="W37" i="1"/>
  <c r="X37" i="1"/>
  <c r="Y37" i="1"/>
  <c r="Q39" i="1"/>
  <c r="R39" i="1"/>
  <c r="S39" i="1"/>
  <c r="T39" i="1"/>
  <c r="U39" i="1"/>
  <c r="V39" i="1"/>
  <c r="W39" i="1"/>
  <c r="X39" i="1"/>
  <c r="Y39" i="1"/>
  <c r="Q41" i="1"/>
  <c r="R41" i="1"/>
  <c r="S41" i="1"/>
  <c r="T41" i="1"/>
  <c r="U41" i="1"/>
  <c r="V41" i="1"/>
  <c r="W41" i="1"/>
  <c r="X41" i="1"/>
  <c r="Y41" i="1"/>
  <c r="U43" i="1"/>
  <c r="V43" i="1"/>
  <c r="W43" i="1"/>
  <c r="X43" i="1"/>
  <c r="Y43" i="1"/>
  <c r="V45" i="1"/>
  <c r="W45" i="1"/>
  <c r="X45" i="1"/>
  <c r="Y45" i="1"/>
  <c r="R8" i="1"/>
  <c r="S8" i="1"/>
  <c r="T8" i="1"/>
  <c r="U8" i="1"/>
  <c r="V8" i="1"/>
  <c r="W8" i="1"/>
  <c r="X8" i="1"/>
  <c r="Q8" i="1"/>
  <c r="E45" i="1"/>
  <c r="U54" i="1" l="1"/>
  <c r="Y54" i="1"/>
  <c r="Y53" i="1"/>
  <c r="T54" i="1"/>
  <c r="R54" i="1"/>
  <c r="S53" i="1"/>
  <c r="S54" i="1"/>
  <c r="W53" i="1"/>
  <c r="U53" i="1"/>
  <c r="V54" i="1"/>
  <c r="X53" i="1"/>
  <c r="Q53" i="1"/>
  <c r="Q54" i="1"/>
  <c r="T53" i="1" l="1"/>
  <c r="R53" i="1"/>
  <c r="E43" i="1" l="1"/>
  <c r="E41" i="1" l="1"/>
  <c r="E11" i="1" l="1"/>
  <c r="E14" i="1"/>
  <c r="E17" i="1"/>
  <c r="E20" i="1"/>
  <c r="E23" i="1"/>
  <c r="E25" i="1"/>
  <c r="E27" i="1"/>
  <c r="E29" i="1"/>
  <c r="E31" i="1"/>
  <c r="E33" i="1"/>
  <c r="E35" i="1"/>
  <c r="E37" i="1"/>
  <c r="E39" i="1"/>
  <c r="E8" i="1"/>
</calcChain>
</file>

<file path=xl/sharedStrings.xml><?xml version="1.0" encoding="utf-8"?>
<sst xmlns="http://schemas.openxmlformats.org/spreadsheetml/2006/main" count="2" uniqueCount="2">
  <si>
    <t>BTS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</si>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</sst>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11" fontId="0" fillId="0" borderId="0" xfId="0" applyNumberFormat="1"/>
    <xf numFmtId="2" fontId="0" fillId="2" borderId="0" xfId="0" applyNumberFormat="1" applyFill="1"/>
    <xf numFmtId="0" fontId="0" fillId="0" borderId="0" xfId="0" applyFill="1"/>
    <xf numFmtId="2" fontId="0" fillId="0" borderId="0" xfId="1" applyNumberFormat="1" applyFont="1" applyFill="1"/>
    <xf numFmtId="2" fontId="0" fillId="0" borderId="0" xfId="0" applyNumberFormat="1" applyFill="1"/>
    <xf numFmtId="0" fontId="0" fillId="3" borderId="0" xfId="0" applyFill="1"/>
    <xf numFmtId="2" fontId="0" fillId="3" borderId="1" xfId="0" applyNumberFormat="1" applyFill="1" applyBorder="1"/>
    <xf numFmtId="9" fontId="0" fillId="3" borderId="0" xfId="1" applyFont="1" applyFill="1"/>
    <xf numFmtId="0" fontId="0" fillId="0" borderId="0" xfId="0" applyFill="1" applyBorder="1"/>
    <xf numFmtId="2" fontId="0" fillId="0" borderId="0" xfId="0" applyNumberFormat="1" applyFill="1" applyBorder="1"/>
    <xf numFmtId="2" fontId="0" fillId="0" borderId="0" xfId="1" applyNumberFormat="1" applyFont="1" applyFill="1" applyBorder="1"/>
    <xf numFmtId="3" fontId="2" fillId="0" borderId="0" xfId="0" applyNumberFormat="1" applyFont="1"/>
    <xf numFmtId="3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0" fillId="0" borderId="0" xfId="2" applyNumberFormat="1" applyFont="1"/>
    <xf numFmtId="0" fontId="3" fillId="0" borderId="0" xfId="0" applyFont="1" applyFill="1" applyBorder="1" applyAlignment="1">
      <alignment horizontal="center" vertical="center"/>
    </xf>
    <xf numFmtId="164" fontId="0" fillId="0" borderId="0" xfId="2" applyNumberFormat="1" applyFont="1" applyFill="1" applyBorder="1"/>
    <xf numFmtId="166" fontId="0" fillId="0" borderId="0" xfId="0" applyNumberFormat="1" applyFill="1" applyBorder="1"/>
    <xf numFmtId="43" fontId="0" fillId="0" borderId="0" xfId="2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Bottom trawl survey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FF00"/>
              </a:solidFill>
              <a:ln w="127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Sheet1!$E$8:$E$45</c:f>
                <c:numCache>
                  <c:formatCode>General</c:formatCode>
                  <c:ptCount val="38"/>
                  <c:pt idx="0">
                    <c:v>103670.70336</c:v>
                  </c:pt>
                  <c:pt idx="3">
                    <c:v>65804.834199999998</c:v>
                  </c:pt>
                  <c:pt idx="6">
                    <c:v>81690.448000000004</c:v>
                  </c:pt>
                  <c:pt idx="9">
                    <c:v>93986.343359999999</c:v>
                  </c:pt>
                  <c:pt idx="12">
                    <c:v>138176.42103999999</c:v>
                  </c:pt>
                  <c:pt idx="15">
                    <c:v>49847.266840000004</c:v>
                  </c:pt>
                  <c:pt idx="17">
                    <c:v>67154.817520000011</c:v>
                  </c:pt>
                  <c:pt idx="19">
                    <c:v>57124.976159999998</c:v>
                  </c:pt>
                  <c:pt idx="21">
                    <c:v>102683.91</c:v>
                  </c:pt>
                  <c:pt idx="23">
                    <c:v>41385.762599999995</c:v>
                  </c:pt>
                  <c:pt idx="25">
                    <c:v>287663.21220000001</c:v>
                  </c:pt>
                  <c:pt idx="27">
                    <c:v>87390.078999999998</c:v>
                  </c:pt>
                  <c:pt idx="29">
                    <c:v>96269.543440000009</c:v>
                  </c:pt>
                  <c:pt idx="31">
                    <c:v>34309.576560000001</c:v>
                  </c:pt>
                  <c:pt idx="33">
                    <c:v>26929.96096</c:v>
                  </c:pt>
                  <c:pt idx="35">
                    <c:v>77585.929680000001</c:v>
                  </c:pt>
                  <c:pt idx="37">
                    <c:v>30082.926719999999</c:v>
                  </c:pt>
                </c:numCache>
              </c:numRef>
            </c:plus>
            <c:minus>
              <c:numRef>
                <c:f>Sheet1!$E$8:$E$45</c:f>
                <c:numCache>
                  <c:formatCode>General</c:formatCode>
                  <c:ptCount val="38"/>
                  <c:pt idx="0">
                    <c:v>103670.70336</c:v>
                  </c:pt>
                  <c:pt idx="3">
                    <c:v>65804.834199999998</c:v>
                  </c:pt>
                  <c:pt idx="6">
                    <c:v>81690.448000000004</c:v>
                  </c:pt>
                  <c:pt idx="9">
                    <c:v>93986.343359999999</c:v>
                  </c:pt>
                  <c:pt idx="12">
                    <c:v>138176.42103999999</c:v>
                  </c:pt>
                  <c:pt idx="15">
                    <c:v>49847.266840000004</c:v>
                  </c:pt>
                  <c:pt idx="17">
                    <c:v>67154.817520000011</c:v>
                  </c:pt>
                  <c:pt idx="19">
                    <c:v>57124.976159999998</c:v>
                  </c:pt>
                  <c:pt idx="21">
                    <c:v>102683.91</c:v>
                  </c:pt>
                  <c:pt idx="23">
                    <c:v>41385.762599999995</c:v>
                  </c:pt>
                  <c:pt idx="25">
                    <c:v>287663.21220000001</c:v>
                  </c:pt>
                  <c:pt idx="27">
                    <c:v>87390.078999999998</c:v>
                  </c:pt>
                  <c:pt idx="29">
                    <c:v>96269.543440000009</c:v>
                  </c:pt>
                  <c:pt idx="31">
                    <c:v>34309.576560000001</c:v>
                  </c:pt>
                  <c:pt idx="33">
                    <c:v>26929.96096</c:v>
                  </c:pt>
                  <c:pt idx="35">
                    <c:v>77585.929680000001</c:v>
                  </c:pt>
                  <c:pt idx="37">
                    <c:v>30082.926719999999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Sheet1!$B$8:$B$45</c:f>
              <c:numCache>
                <c:formatCode>General</c:formatCode>
                <c:ptCount val="3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  <c:pt idx="36">
                  <c:v>2020</c:v>
                </c:pt>
                <c:pt idx="37">
                  <c:v>2021</c:v>
                </c:pt>
              </c:numCache>
            </c:numRef>
          </c:xVal>
          <c:yVal>
            <c:numRef>
              <c:f>Sheet1!$C$8:$C$45</c:f>
              <c:numCache>
                <c:formatCode>General</c:formatCode>
                <c:ptCount val="38"/>
                <c:pt idx="0" formatCode="#,##0">
                  <c:v>550971</c:v>
                </c:pt>
                <c:pt idx="3" formatCode="#,##0">
                  <c:v>394987</c:v>
                </c:pt>
                <c:pt idx="6" formatCode="#,##0">
                  <c:v>416788</c:v>
                </c:pt>
                <c:pt idx="9" formatCode="#,##0">
                  <c:v>409848</c:v>
                </c:pt>
                <c:pt idx="12" formatCode="#,##0">
                  <c:v>538154</c:v>
                </c:pt>
                <c:pt idx="15" formatCode="#,##0">
                  <c:v>306413</c:v>
                </c:pt>
                <c:pt idx="17" formatCode="#,##0">
                  <c:v>257614</c:v>
                </c:pt>
                <c:pt idx="19" formatCode="#,##0">
                  <c:v>297402</c:v>
                </c:pt>
                <c:pt idx="21" formatCode="#,##0">
                  <c:v>308175</c:v>
                </c:pt>
                <c:pt idx="23" formatCode="#,##0">
                  <c:v>232035</c:v>
                </c:pt>
                <c:pt idx="25" formatCode="#,##0">
                  <c:v>752651</c:v>
                </c:pt>
                <c:pt idx="27" formatCode="#,##0">
                  <c:v>500975</c:v>
                </c:pt>
                <c:pt idx="29" formatCode="#,##0">
                  <c:v>506362</c:v>
                </c:pt>
                <c:pt idx="31" formatCode="#,##0">
                  <c:v>253694</c:v>
                </c:pt>
                <c:pt idx="33" formatCode="#,##0">
                  <c:v>107342</c:v>
                </c:pt>
                <c:pt idx="35" formatCode="#,##0">
                  <c:v>181581</c:v>
                </c:pt>
                <c:pt idx="37" formatCode="0.00">
                  <c:v>174414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3-40A8-B87A-9B846413605F}"/>
            </c:ext>
          </c:extLst>
        </c:ser>
        <c:ser>
          <c:idx val="7"/>
          <c:order val="1"/>
          <c:tx>
            <c:strRef>
              <c:f>Sheet1!$F$7</c:f>
              <c:strCache>
                <c:ptCount val="1"/>
                <c:pt idx="0">
                  <c:v>2015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  <a:alpha val="42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Sheet1!$B$8:$B$42</c:f>
              <c:numCache>
                <c:formatCode>General</c:formatCode>
                <c:ptCount val="35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numCache>
            </c:numRef>
          </c:xVal>
          <c:yVal>
            <c:numRef>
              <c:f>Sheet1!$F$8:$F$42</c:f>
              <c:numCache>
                <c:formatCode>0.00E+00</c:formatCode>
                <c:ptCount val="35"/>
                <c:pt idx="0">
                  <c:v>1192900</c:v>
                </c:pt>
                <c:pt idx="1">
                  <c:v>1123500</c:v>
                </c:pt>
                <c:pt idx="2">
                  <c:v>1074690</c:v>
                </c:pt>
                <c:pt idx="3">
                  <c:v>1031670</c:v>
                </c:pt>
                <c:pt idx="4" formatCode="General">
                  <c:v>992223</c:v>
                </c:pt>
                <c:pt idx="5" formatCode="General">
                  <c:v>957883</c:v>
                </c:pt>
                <c:pt idx="6" formatCode="General">
                  <c:v>929900</c:v>
                </c:pt>
                <c:pt idx="7" formatCode="General">
                  <c:v>897201</c:v>
                </c:pt>
                <c:pt idx="8" formatCode="General">
                  <c:v>882509</c:v>
                </c:pt>
                <c:pt idx="9" formatCode="General">
                  <c:v>875687</c:v>
                </c:pt>
                <c:pt idx="10" formatCode="General">
                  <c:v>881053</c:v>
                </c:pt>
                <c:pt idx="11" formatCode="General">
                  <c:v>884985</c:v>
                </c:pt>
                <c:pt idx="12" formatCode="General">
                  <c:v>864893</c:v>
                </c:pt>
                <c:pt idx="13" formatCode="General">
                  <c:v>845189</c:v>
                </c:pt>
                <c:pt idx="14" formatCode="General">
                  <c:v>810938</c:v>
                </c:pt>
                <c:pt idx="15" formatCode="General">
                  <c:v>771093</c:v>
                </c:pt>
                <c:pt idx="16" formatCode="General">
                  <c:v>716605</c:v>
                </c:pt>
                <c:pt idx="17" formatCode="General">
                  <c:v>686479</c:v>
                </c:pt>
                <c:pt idx="18" formatCode="General">
                  <c:v>678314</c:v>
                </c:pt>
                <c:pt idx="19" formatCode="General">
                  <c:v>663643</c:v>
                </c:pt>
                <c:pt idx="20" formatCode="General">
                  <c:v>636886</c:v>
                </c:pt>
                <c:pt idx="21" formatCode="General">
                  <c:v>594740</c:v>
                </c:pt>
                <c:pt idx="22" formatCode="General">
                  <c:v>564563</c:v>
                </c:pt>
                <c:pt idx="23" formatCode="General">
                  <c:v>554304</c:v>
                </c:pt>
                <c:pt idx="24" formatCode="General">
                  <c:v>573741</c:v>
                </c:pt>
                <c:pt idx="25" formatCode="General">
                  <c:v>621730</c:v>
                </c:pt>
                <c:pt idx="26" formatCode="General">
                  <c:v>691512</c:v>
                </c:pt>
                <c:pt idx="27" formatCode="General">
                  <c:v>727393</c:v>
                </c:pt>
                <c:pt idx="28" formatCode="General">
                  <c:v>723446</c:v>
                </c:pt>
                <c:pt idx="29" formatCode="General">
                  <c:v>698514</c:v>
                </c:pt>
                <c:pt idx="30" formatCode="General">
                  <c:v>676031</c:v>
                </c:pt>
                <c:pt idx="31" formatCode="General">
                  <c:v>645311</c:v>
                </c:pt>
                <c:pt idx="32" formatCode="General">
                  <c:v>627538</c:v>
                </c:pt>
                <c:pt idx="33" formatCode="General">
                  <c:v>620652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23-40A8-B87A-9B846413605F}"/>
            </c:ext>
          </c:extLst>
        </c:ser>
        <c:ser>
          <c:idx val="3"/>
          <c:order val="2"/>
          <c:tx>
            <c:strRef>
              <c:f>Sheet1!$G$7</c:f>
              <c:strCache>
                <c:ptCount val="1"/>
                <c:pt idx="0">
                  <c:v>2016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  <a:alpha val="28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Sheet1!$B$8:$B$42</c:f>
              <c:numCache>
                <c:formatCode>General</c:formatCode>
                <c:ptCount val="35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numCache>
            </c:numRef>
          </c:xVal>
          <c:yVal>
            <c:numRef>
              <c:f>Sheet1!$G$8:$G$42</c:f>
              <c:numCache>
                <c:formatCode>General</c:formatCode>
                <c:ptCount val="35"/>
                <c:pt idx="0">
                  <c:v>603739</c:v>
                </c:pt>
                <c:pt idx="1">
                  <c:v>599694</c:v>
                </c:pt>
                <c:pt idx="2">
                  <c:v>612895</c:v>
                </c:pt>
                <c:pt idx="3">
                  <c:v>621265</c:v>
                </c:pt>
                <c:pt idx="4">
                  <c:v>619373</c:v>
                </c:pt>
                <c:pt idx="5">
                  <c:v>612623</c:v>
                </c:pt>
                <c:pt idx="6">
                  <c:v>593471</c:v>
                </c:pt>
                <c:pt idx="7">
                  <c:v>556167</c:v>
                </c:pt>
                <c:pt idx="8">
                  <c:v>524325</c:v>
                </c:pt>
                <c:pt idx="9">
                  <c:v>489950</c:v>
                </c:pt>
                <c:pt idx="10">
                  <c:v>470469</c:v>
                </c:pt>
                <c:pt idx="11">
                  <c:v>449681</c:v>
                </c:pt>
                <c:pt idx="12">
                  <c:v>406914</c:v>
                </c:pt>
                <c:pt idx="13">
                  <c:v>368646</c:v>
                </c:pt>
                <c:pt idx="14">
                  <c:v>333544</c:v>
                </c:pt>
                <c:pt idx="15">
                  <c:v>305148</c:v>
                </c:pt>
                <c:pt idx="16">
                  <c:v>276574</c:v>
                </c:pt>
                <c:pt idx="17">
                  <c:v>270051</c:v>
                </c:pt>
                <c:pt idx="18">
                  <c:v>277913</c:v>
                </c:pt>
                <c:pt idx="19">
                  <c:v>277654</c:v>
                </c:pt>
                <c:pt idx="20">
                  <c:v>259534</c:v>
                </c:pt>
                <c:pt idx="21">
                  <c:v>233872</c:v>
                </c:pt>
                <c:pt idx="22">
                  <c:v>221732</c:v>
                </c:pt>
                <c:pt idx="23">
                  <c:v>226330</c:v>
                </c:pt>
                <c:pt idx="24">
                  <c:v>246996</c:v>
                </c:pt>
                <c:pt idx="25">
                  <c:v>275136</c:v>
                </c:pt>
                <c:pt idx="26">
                  <c:v>313368</c:v>
                </c:pt>
                <c:pt idx="27">
                  <c:v>320566</c:v>
                </c:pt>
                <c:pt idx="28">
                  <c:v>312171</c:v>
                </c:pt>
                <c:pt idx="29">
                  <c:v>318688</c:v>
                </c:pt>
                <c:pt idx="30">
                  <c:v>350882</c:v>
                </c:pt>
                <c:pt idx="31">
                  <c:v>369351</c:v>
                </c:pt>
                <c:pt idx="32">
                  <c:v>373364</c:v>
                </c:pt>
                <c:pt idx="33">
                  <c:v>362825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23-40A8-B87A-9B846413605F}"/>
            </c:ext>
          </c:extLst>
        </c:ser>
        <c:ser>
          <c:idx val="9"/>
          <c:order val="3"/>
          <c:tx>
            <c:strRef>
              <c:f>Sheet1!$H$7</c:f>
              <c:strCache>
                <c:ptCount val="1"/>
                <c:pt idx="0">
                  <c:v>2017</c:v>
                </c:pt>
              </c:strCache>
            </c:strRef>
          </c:tx>
          <c:spPr>
            <a:ln w="34925" cap="rnd">
              <a:solidFill>
                <a:schemeClr val="bg1">
                  <a:lumMod val="50000"/>
                  <a:alpha val="43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Sheet1!$B$8:$B$42</c:f>
              <c:numCache>
                <c:formatCode>General</c:formatCode>
                <c:ptCount val="35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numCache>
            </c:numRef>
          </c:xVal>
          <c:yVal>
            <c:numRef>
              <c:f>Sheet1!$H$8:$H$42</c:f>
              <c:numCache>
                <c:formatCode>General</c:formatCode>
                <c:ptCount val="35"/>
                <c:pt idx="0">
                  <c:v>390111</c:v>
                </c:pt>
                <c:pt idx="1">
                  <c:v>437570</c:v>
                </c:pt>
                <c:pt idx="2">
                  <c:v>498142</c:v>
                </c:pt>
                <c:pt idx="3">
                  <c:v>545113</c:v>
                </c:pt>
                <c:pt idx="4">
                  <c:v>571546</c:v>
                </c:pt>
                <c:pt idx="5">
                  <c:v>585807</c:v>
                </c:pt>
                <c:pt idx="6">
                  <c:v>583842</c:v>
                </c:pt>
                <c:pt idx="7">
                  <c:v>561866</c:v>
                </c:pt>
                <c:pt idx="8">
                  <c:v>542976</c:v>
                </c:pt>
                <c:pt idx="9">
                  <c:v>516782</c:v>
                </c:pt>
                <c:pt idx="10">
                  <c:v>499037</c:v>
                </c:pt>
                <c:pt idx="11">
                  <c:v>475559</c:v>
                </c:pt>
                <c:pt idx="12">
                  <c:v>429292</c:v>
                </c:pt>
                <c:pt idx="13">
                  <c:v>387522</c:v>
                </c:pt>
                <c:pt idx="14">
                  <c:v>349739</c:v>
                </c:pt>
                <c:pt idx="15">
                  <c:v>320235</c:v>
                </c:pt>
                <c:pt idx="16">
                  <c:v>292186</c:v>
                </c:pt>
                <c:pt idx="17">
                  <c:v>286165</c:v>
                </c:pt>
                <c:pt idx="18">
                  <c:v>293722</c:v>
                </c:pt>
                <c:pt idx="19">
                  <c:v>292752</c:v>
                </c:pt>
                <c:pt idx="20">
                  <c:v>273713</c:v>
                </c:pt>
                <c:pt idx="21">
                  <c:v>247481</c:v>
                </c:pt>
                <c:pt idx="22">
                  <c:v>237086</c:v>
                </c:pt>
                <c:pt idx="23">
                  <c:v>246629</c:v>
                </c:pt>
                <c:pt idx="24">
                  <c:v>273757</c:v>
                </c:pt>
                <c:pt idx="25">
                  <c:v>307285</c:v>
                </c:pt>
                <c:pt idx="26">
                  <c:v>344435</c:v>
                </c:pt>
                <c:pt idx="27">
                  <c:v>345269</c:v>
                </c:pt>
                <c:pt idx="28">
                  <c:v>327174</c:v>
                </c:pt>
                <c:pt idx="29">
                  <c:v>316926</c:v>
                </c:pt>
                <c:pt idx="30">
                  <c:v>323692</c:v>
                </c:pt>
                <c:pt idx="31">
                  <c:v>312414</c:v>
                </c:pt>
                <c:pt idx="32">
                  <c:v>227748</c:v>
                </c:pt>
                <c:pt idx="33">
                  <c:v>154727</c:v>
                </c:pt>
                <c:pt idx="34">
                  <c:v>132723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23-40A8-B87A-9B846413605F}"/>
            </c:ext>
          </c:extLst>
        </c:ser>
        <c:ser>
          <c:idx val="6"/>
          <c:order val="4"/>
          <c:tx>
            <c:strRef>
              <c:f>Sheet1!$I$7</c:f>
              <c:strCache>
                <c:ptCount val="1"/>
                <c:pt idx="0">
                  <c:v>2018</c:v>
                </c:pt>
              </c:strCache>
            </c:strRef>
          </c:tx>
          <c:spPr>
            <a:ln w="22225" cap="rnd">
              <a:solidFill>
                <a:schemeClr val="bg1">
                  <a:lumMod val="50000"/>
                  <a:alpha val="48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Sheet1!$B$8:$B$44</c:f>
              <c:numCache>
                <c:formatCode>General</c:formatCode>
                <c:ptCount val="37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  <c:pt idx="36">
                  <c:v>2020</c:v>
                </c:pt>
              </c:numCache>
            </c:numRef>
          </c:xVal>
          <c:yVal>
            <c:numRef>
              <c:f>Sheet1!$I$8:$I$44</c:f>
              <c:numCache>
                <c:formatCode>General</c:formatCode>
                <c:ptCount val="37"/>
                <c:pt idx="0">
                  <c:v>758519</c:v>
                </c:pt>
                <c:pt idx="1">
                  <c:v>798787</c:v>
                </c:pt>
                <c:pt idx="2">
                  <c:v>837433</c:v>
                </c:pt>
                <c:pt idx="3">
                  <c:v>871227</c:v>
                </c:pt>
                <c:pt idx="4">
                  <c:v>873994</c:v>
                </c:pt>
                <c:pt idx="5">
                  <c:v>857974</c:v>
                </c:pt>
                <c:pt idx="6">
                  <c:v>823846</c:v>
                </c:pt>
                <c:pt idx="7">
                  <c:v>776061</c:v>
                </c:pt>
                <c:pt idx="8">
                  <c:v>743411</c:v>
                </c:pt>
                <c:pt idx="9">
                  <c:v>705219</c:v>
                </c:pt>
                <c:pt idx="10">
                  <c:v>667998</c:v>
                </c:pt>
                <c:pt idx="11">
                  <c:v>613486</c:v>
                </c:pt>
                <c:pt idx="12">
                  <c:v>533819</c:v>
                </c:pt>
                <c:pt idx="13">
                  <c:v>470311</c:v>
                </c:pt>
                <c:pt idx="14">
                  <c:v>418822</c:v>
                </c:pt>
                <c:pt idx="15">
                  <c:v>379079</c:v>
                </c:pt>
                <c:pt idx="16">
                  <c:v>338390</c:v>
                </c:pt>
                <c:pt idx="17">
                  <c:v>325728</c:v>
                </c:pt>
                <c:pt idx="18">
                  <c:v>334660</c:v>
                </c:pt>
                <c:pt idx="19">
                  <c:v>336484</c:v>
                </c:pt>
                <c:pt idx="20">
                  <c:v>317059</c:v>
                </c:pt>
                <c:pt idx="21">
                  <c:v>288103</c:v>
                </c:pt>
                <c:pt idx="22">
                  <c:v>272454</c:v>
                </c:pt>
                <c:pt idx="23">
                  <c:v>281250</c:v>
                </c:pt>
                <c:pt idx="24">
                  <c:v>316237</c:v>
                </c:pt>
                <c:pt idx="25">
                  <c:v>364318</c:v>
                </c:pt>
                <c:pt idx="26">
                  <c:v>421953</c:v>
                </c:pt>
                <c:pt idx="27">
                  <c:v>441055</c:v>
                </c:pt>
                <c:pt idx="28">
                  <c:v>442457</c:v>
                </c:pt>
                <c:pt idx="29">
                  <c:v>467634</c:v>
                </c:pt>
                <c:pt idx="30">
                  <c:v>541959</c:v>
                </c:pt>
                <c:pt idx="31">
                  <c:v>413621</c:v>
                </c:pt>
                <c:pt idx="32">
                  <c:v>278457</c:v>
                </c:pt>
                <c:pt idx="33">
                  <c:v>166636</c:v>
                </c:pt>
                <c:pt idx="34">
                  <c:v>146433</c:v>
                </c:pt>
                <c:pt idx="35">
                  <c:v>183503</c:v>
                </c:pt>
                <c:pt idx="36">
                  <c:v>255504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823-40A8-B87A-9B846413605F}"/>
            </c:ext>
          </c:extLst>
        </c:ser>
        <c:ser>
          <c:idx val="1"/>
          <c:order val="5"/>
          <c:tx>
            <c:strRef>
              <c:f>Sheet1!$J$7</c:f>
              <c:strCache>
                <c:ptCount val="1"/>
                <c:pt idx="0">
                  <c:v>2019</c:v>
                </c:pt>
              </c:strCache>
            </c:strRef>
          </c:tx>
          <c:spPr>
            <a:ln w="25400" cap="rnd">
              <a:solidFill>
                <a:schemeClr val="tx1">
                  <a:lumMod val="50000"/>
                  <a:lumOff val="50000"/>
                  <a:alpha val="36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Sheet1!$B$8:$B$44</c:f>
              <c:numCache>
                <c:formatCode>General</c:formatCode>
                <c:ptCount val="37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  <c:pt idx="36">
                  <c:v>2020</c:v>
                </c:pt>
              </c:numCache>
            </c:numRef>
          </c:xVal>
          <c:yVal>
            <c:numRef>
              <c:f>Sheet1!$J$8:$J$44</c:f>
              <c:numCache>
                <c:formatCode>_(* #,##0_);_(* \(#,##0\);_(* "-"??_);_(@_)</c:formatCode>
                <c:ptCount val="37"/>
                <c:pt idx="0">
                  <c:v>612364</c:v>
                </c:pt>
                <c:pt idx="1">
                  <c:v>664827</c:v>
                </c:pt>
                <c:pt idx="2">
                  <c:v>715967</c:v>
                </c:pt>
                <c:pt idx="3">
                  <c:v>764445</c:v>
                </c:pt>
                <c:pt idx="4">
                  <c:v>778122</c:v>
                </c:pt>
                <c:pt idx="5">
                  <c:v>777175</c:v>
                </c:pt>
                <c:pt idx="6">
                  <c:v>759213</c:v>
                </c:pt>
                <c:pt idx="7">
                  <c:v>717933</c:v>
                </c:pt>
                <c:pt idx="8">
                  <c:v>689490</c:v>
                </c:pt>
                <c:pt idx="9">
                  <c:v>654597</c:v>
                </c:pt>
                <c:pt idx="10">
                  <c:v>627867</c:v>
                </c:pt>
                <c:pt idx="11">
                  <c:v>588782</c:v>
                </c:pt>
                <c:pt idx="12">
                  <c:v>518686</c:v>
                </c:pt>
                <c:pt idx="13">
                  <c:v>461210</c:v>
                </c:pt>
                <c:pt idx="14">
                  <c:v>413127</c:v>
                </c:pt>
                <c:pt idx="15">
                  <c:v>375787</c:v>
                </c:pt>
                <c:pt idx="16">
                  <c:v>335702</c:v>
                </c:pt>
                <c:pt idx="17">
                  <c:v>318708</c:v>
                </c:pt>
                <c:pt idx="18">
                  <c:v>324404</c:v>
                </c:pt>
                <c:pt idx="19">
                  <c:v>325922</c:v>
                </c:pt>
                <c:pt idx="20">
                  <c:v>307850</c:v>
                </c:pt>
                <c:pt idx="21">
                  <c:v>280816</c:v>
                </c:pt>
                <c:pt idx="22">
                  <c:v>264538</c:v>
                </c:pt>
                <c:pt idx="23">
                  <c:v>268873</c:v>
                </c:pt>
                <c:pt idx="24">
                  <c:v>299342</c:v>
                </c:pt>
                <c:pt idx="25">
                  <c:v>342596</c:v>
                </c:pt>
                <c:pt idx="26">
                  <c:v>401264</c:v>
                </c:pt>
                <c:pt idx="27">
                  <c:v>425866</c:v>
                </c:pt>
                <c:pt idx="28">
                  <c:v>428225</c:v>
                </c:pt>
                <c:pt idx="29">
                  <c:v>445224</c:v>
                </c:pt>
                <c:pt idx="30">
                  <c:v>498565</c:v>
                </c:pt>
                <c:pt idx="31">
                  <c:v>381875</c:v>
                </c:pt>
                <c:pt idx="32">
                  <c:v>257969</c:v>
                </c:pt>
                <c:pt idx="33">
                  <c:v>155394</c:v>
                </c:pt>
                <c:pt idx="34">
                  <c:v>127165</c:v>
                </c:pt>
                <c:pt idx="35">
                  <c:v>141458</c:v>
                </c:pt>
                <c:pt idx="36">
                  <c:v>170124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823-40A8-B87A-9B846413605F}"/>
            </c:ext>
          </c:extLst>
        </c:ser>
        <c:ser>
          <c:idx val="2"/>
          <c:order val="6"/>
          <c:tx>
            <c:strRef>
              <c:f>Sheet1!$K$7</c:f>
              <c:strCache>
                <c:ptCount val="1"/>
                <c:pt idx="0">
                  <c:v>2020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Sheet1!$B$8:$B$45</c:f>
              <c:numCache>
                <c:formatCode>General</c:formatCode>
                <c:ptCount val="3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  <c:pt idx="36">
                  <c:v>2020</c:v>
                </c:pt>
                <c:pt idx="37">
                  <c:v>2021</c:v>
                </c:pt>
              </c:numCache>
            </c:numRef>
          </c:xVal>
          <c:yVal>
            <c:numRef>
              <c:f>Sheet1!$K$8:$K$45</c:f>
              <c:numCache>
                <c:formatCode>General</c:formatCode>
                <c:ptCount val="38"/>
                <c:pt idx="0">
                  <c:v>651063</c:v>
                </c:pt>
                <c:pt idx="1">
                  <c:v>690522</c:v>
                </c:pt>
                <c:pt idx="2">
                  <c:v>742523</c:v>
                </c:pt>
                <c:pt idx="3">
                  <c:v>787267</c:v>
                </c:pt>
                <c:pt idx="4">
                  <c:v>794280</c:v>
                </c:pt>
                <c:pt idx="5">
                  <c:v>787561</c:v>
                </c:pt>
                <c:pt idx="6">
                  <c:v>769439</c:v>
                </c:pt>
                <c:pt idx="7">
                  <c:v>736250</c:v>
                </c:pt>
                <c:pt idx="8">
                  <c:v>707463</c:v>
                </c:pt>
                <c:pt idx="9">
                  <c:v>665035</c:v>
                </c:pt>
                <c:pt idx="10">
                  <c:v>628624</c:v>
                </c:pt>
                <c:pt idx="11">
                  <c:v>585143</c:v>
                </c:pt>
                <c:pt idx="12">
                  <c:v>519793</c:v>
                </c:pt>
                <c:pt idx="13">
                  <c:v>465313</c:v>
                </c:pt>
                <c:pt idx="14">
                  <c:v>416933</c:v>
                </c:pt>
                <c:pt idx="15">
                  <c:v>377406</c:v>
                </c:pt>
                <c:pt idx="16">
                  <c:v>338761</c:v>
                </c:pt>
                <c:pt idx="17">
                  <c:v>324757</c:v>
                </c:pt>
                <c:pt idx="18">
                  <c:v>328461</c:v>
                </c:pt>
                <c:pt idx="19">
                  <c:v>323780</c:v>
                </c:pt>
                <c:pt idx="20">
                  <c:v>300952</c:v>
                </c:pt>
                <c:pt idx="21">
                  <c:v>274389</c:v>
                </c:pt>
                <c:pt idx="22">
                  <c:v>266500</c:v>
                </c:pt>
                <c:pt idx="23">
                  <c:v>284405</c:v>
                </c:pt>
                <c:pt idx="24">
                  <c:v>321322</c:v>
                </c:pt>
                <c:pt idx="25">
                  <c:v>365206</c:v>
                </c:pt>
                <c:pt idx="26">
                  <c:v>412065</c:v>
                </c:pt>
                <c:pt idx="27">
                  <c:v>425550</c:v>
                </c:pt>
                <c:pt idx="28">
                  <c:v>431913</c:v>
                </c:pt>
                <c:pt idx="29">
                  <c:v>475139</c:v>
                </c:pt>
                <c:pt idx="30">
                  <c:v>553456</c:v>
                </c:pt>
                <c:pt idx="31">
                  <c:v>408888</c:v>
                </c:pt>
                <c:pt idx="32">
                  <c:v>266608</c:v>
                </c:pt>
                <c:pt idx="33">
                  <c:v>157240</c:v>
                </c:pt>
                <c:pt idx="34">
                  <c:v>131650</c:v>
                </c:pt>
                <c:pt idx="35">
                  <c:v>149969</c:v>
                </c:pt>
                <c:pt idx="36">
                  <c:v>186666</c:v>
                </c:pt>
                <c:pt idx="37">
                  <c:v>247415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823-40A8-B87A-9B846413605F}"/>
            </c:ext>
          </c:extLst>
        </c:ser>
        <c:ser>
          <c:idx val="4"/>
          <c:order val="7"/>
          <c:tx>
            <c:strRef>
              <c:f>Sheet1!$L$7</c:f>
              <c:strCache>
                <c:ptCount val="1"/>
                <c:pt idx="0">
                  <c:v>19.1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Sheet1!$B$8:$B$46</c:f>
              <c:numCache>
                <c:formatCode>General</c:formatCode>
                <c:ptCount val="39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  <c:pt idx="36">
                  <c:v>2020</c:v>
                </c:pt>
                <c:pt idx="37">
                  <c:v>2021</c:v>
                </c:pt>
                <c:pt idx="38">
                  <c:v>2022</c:v>
                </c:pt>
              </c:numCache>
            </c:numRef>
          </c:xVal>
          <c:yVal>
            <c:numRef>
              <c:f>Sheet1!$L$8:$L$46</c:f>
              <c:numCache>
                <c:formatCode>General</c:formatCode>
                <c:ptCount val="39"/>
                <c:pt idx="0">
                  <c:v>632697</c:v>
                </c:pt>
                <c:pt idx="1">
                  <c:v>683824</c:v>
                </c:pt>
                <c:pt idx="2">
                  <c:v>732867</c:v>
                </c:pt>
                <c:pt idx="3">
                  <c:v>782490</c:v>
                </c:pt>
                <c:pt idx="4">
                  <c:v>798727</c:v>
                </c:pt>
                <c:pt idx="5">
                  <c:v>794743</c:v>
                </c:pt>
                <c:pt idx="6">
                  <c:v>772193</c:v>
                </c:pt>
                <c:pt idx="7">
                  <c:v>731935</c:v>
                </c:pt>
                <c:pt idx="8">
                  <c:v>702773</c:v>
                </c:pt>
                <c:pt idx="9">
                  <c:v>666905</c:v>
                </c:pt>
                <c:pt idx="10">
                  <c:v>636597</c:v>
                </c:pt>
                <c:pt idx="11">
                  <c:v>594030</c:v>
                </c:pt>
                <c:pt idx="12">
                  <c:v>521432</c:v>
                </c:pt>
                <c:pt idx="13">
                  <c:v>462156</c:v>
                </c:pt>
                <c:pt idx="14">
                  <c:v>411385</c:v>
                </c:pt>
                <c:pt idx="15">
                  <c:v>371229</c:v>
                </c:pt>
                <c:pt idx="16">
                  <c:v>329155</c:v>
                </c:pt>
                <c:pt idx="17">
                  <c:v>310120</c:v>
                </c:pt>
                <c:pt idx="18">
                  <c:v>314352</c:v>
                </c:pt>
                <c:pt idx="19">
                  <c:v>315306</c:v>
                </c:pt>
                <c:pt idx="20">
                  <c:v>296214</c:v>
                </c:pt>
                <c:pt idx="21">
                  <c:v>268601</c:v>
                </c:pt>
                <c:pt idx="22">
                  <c:v>255663</c:v>
                </c:pt>
                <c:pt idx="23">
                  <c:v>265118</c:v>
                </c:pt>
                <c:pt idx="24">
                  <c:v>300799</c:v>
                </c:pt>
                <c:pt idx="25">
                  <c:v>346125</c:v>
                </c:pt>
                <c:pt idx="26">
                  <c:v>400730</c:v>
                </c:pt>
                <c:pt idx="27">
                  <c:v>422163</c:v>
                </c:pt>
                <c:pt idx="28">
                  <c:v>430148</c:v>
                </c:pt>
                <c:pt idx="29">
                  <c:v>461599</c:v>
                </c:pt>
                <c:pt idx="30">
                  <c:v>544567</c:v>
                </c:pt>
                <c:pt idx="31">
                  <c:v>413710</c:v>
                </c:pt>
                <c:pt idx="32">
                  <c:v>274478</c:v>
                </c:pt>
                <c:pt idx="33">
                  <c:v>162220</c:v>
                </c:pt>
                <c:pt idx="34">
                  <c:v>136739</c:v>
                </c:pt>
                <c:pt idx="35">
                  <c:v>144511</c:v>
                </c:pt>
                <c:pt idx="36">
                  <c:v>155524</c:v>
                </c:pt>
                <c:pt idx="37">
                  <c:v>171976</c:v>
                </c:pt>
                <c:pt idx="38">
                  <c:v>178961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63-4D6F-AD96-3406D8564150}"/>
            </c:ext>
          </c:extLst>
        </c:ser>
        <c:ser>
          <c:idx val="5"/>
          <c:order val="8"/>
          <c:tx>
            <c:strRef>
              <c:f>Sheet1!$M$7</c:f>
              <c:strCache>
                <c:ptCount val="1"/>
                <c:pt idx="0">
                  <c:v>21.1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Sheet1!$B$8:$B$46</c:f>
              <c:numCache>
                <c:formatCode>General</c:formatCode>
                <c:ptCount val="39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  <c:pt idx="36">
                  <c:v>2020</c:v>
                </c:pt>
                <c:pt idx="37">
                  <c:v>2021</c:v>
                </c:pt>
                <c:pt idx="38">
                  <c:v>2022</c:v>
                </c:pt>
              </c:numCache>
            </c:numRef>
          </c:xVal>
          <c:yVal>
            <c:numRef>
              <c:f>Sheet1!$M$8:$M$46</c:f>
              <c:numCache>
                <c:formatCode>General</c:formatCode>
                <c:ptCount val="39"/>
                <c:pt idx="0">
                  <c:v>590411</c:v>
                </c:pt>
                <c:pt idx="1">
                  <c:v>637969</c:v>
                </c:pt>
                <c:pt idx="2">
                  <c:v>685060</c:v>
                </c:pt>
                <c:pt idx="3">
                  <c:v>732745</c:v>
                </c:pt>
                <c:pt idx="4">
                  <c:v>749733</c:v>
                </c:pt>
                <c:pt idx="5">
                  <c:v>748578</c:v>
                </c:pt>
                <c:pt idx="6">
                  <c:v>729539</c:v>
                </c:pt>
                <c:pt idx="7">
                  <c:v>691972</c:v>
                </c:pt>
                <c:pt idx="8">
                  <c:v>664432</c:v>
                </c:pt>
                <c:pt idx="9">
                  <c:v>630694</c:v>
                </c:pt>
                <c:pt idx="10">
                  <c:v>603944</c:v>
                </c:pt>
                <c:pt idx="11">
                  <c:v>566139</c:v>
                </c:pt>
                <c:pt idx="12">
                  <c:v>498362</c:v>
                </c:pt>
                <c:pt idx="13">
                  <c:v>442318</c:v>
                </c:pt>
                <c:pt idx="14">
                  <c:v>393819</c:v>
                </c:pt>
                <c:pt idx="15">
                  <c:v>355403</c:v>
                </c:pt>
                <c:pt idx="16">
                  <c:v>314722</c:v>
                </c:pt>
                <c:pt idx="17">
                  <c:v>296363</c:v>
                </c:pt>
                <c:pt idx="18">
                  <c:v>300433</c:v>
                </c:pt>
                <c:pt idx="19">
                  <c:v>301357</c:v>
                </c:pt>
                <c:pt idx="20">
                  <c:v>282878</c:v>
                </c:pt>
                <c:pt idx="21">
                  <c:v>255935</c:v>
                </c:pt>
                <c:pt idx="22">
                  <c:v>242974</c:v>
                </c:pt>
                <c:pt idx="23">
                  <c:v>250431</c:v>
                </c:pt>
                <c:pt idx="24">
                  <c:v>281362</c:v>
                </c:pt>
                <c:pt idx="25">
                  <c:v>320009</c:v>
                </c:pt>
                <c:pt idx="26">
                  <c:v>365938</c:v>
                </c:pt>
                <c:pt idx="27">
                  <c:v>377794</c:v>
                </c:pt>
                <c:pt idx="28">
                  <c:v>374815</c:v>
                </c:pt>
                <c:pt idx="29">
                  <c:v>391998</c:v>
                </c:pt>
                <c:pt idx="30">
                  <c:v>460152</c:v>
                </c:pt>
                <c:pt idx="31">
                  <c:v>526186</c:v>
                </c:pt>
                <c:pt idx="32">
                  <c:v>348297</c:v>
                </c:pt>
                <c:pt idx="33">
                  <c:v>206714</c:v>
                </c:pt>
                <c:pt idx="34">
                  <c:v>116455</c:v>
                </c:pt>
                <c:pt idx="35">
                  <c:v>124537</c:v>
                </c:pt>
                <c:pt idx="36">
                  <c:v>136999</c:v>
                </c:pt>
                <c:pt idx="37">
                  <c:v>156394</c:v>
                </c:pt>
                <c:pt idx="38">
                  <c:v>166852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F7-49B6-9D97-CE9955104D33}"/>
            </c:ext>
          </c:extLst>
        </c:ser>
        <c:ser>
          <c:idx val="8"/>
          <c:order val="9"/>
          <c:tx>
            <c:strRef>
              <c:f>Sheet1!$N$7</c:f>
              <c:strCache>
                <c:ptCount val="1"/>
                <c:pt idx="0">
                  <c:v>21.2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Sheet1!$B$8:$B$46</c:f>
              <c:numCache>
                <c:formatCode>General</c:formatCode>
                <c:ptCount val="39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  <c:pt idx="36">
                  <c:v>2020</c:v>
                </c:pt>
                <c:pt idx="37">
                  <c:v>2021</c:v>
                </c:pt>
                <c:pt idx="38">
                  <c:v>2022</c:v>
                </c:pt>
              </c:numCache>
            </c:numRef>
          </c:xVal>
          <c:yVal>
            <c:numRef>
              <c:f>Sheet1!$N$8:$N$46</c:f>
              <c:numCache>
                <c:formatCode>General</c:formatCode>
                <c:ptCount val="39"/>
                <c:pt idx="0">
                  <c:v>753449</c:v>
                </c:pt>
                <c:pt idx="1">
                  <c:v>760530</c:v>
                </c:pt>
                <c:pt idx="2">
                  <c:v>786725</c:v>
                </c:pt>
                <c:pt idx="3">
                  <c:v>816227</c:v>
                </c:pt>
                <c:pt idx="4">
                  <c:v>845182</c:v>
                </c:pt>
                <c:pt idx="5">
                  <c:v>839938</c:v>
                </c:pt>
                <c:pt idx="6">
                  <c:v>801170</c:v>
                </c:pt>
                <c:pt idx="7">
                  <c:v>750211</c:v>
                </c:pt>
                <c:pt idx="8">
                  <c:v>725674</c:v>
                </c:pt>
                <c:pt idx="9">
                  <c:v>708781</c:v>
                </c:pt>
                <c:pt idx="10">
                  <c:v>679288</c:v>
                </c:pt>
                <c:pt idx="11">
                  <c:v>641051</c:v>
                </c:pt>
                <c:pt idx="12">
                  <c:v>569401</c:v>
                </c:pt>
                <c:pt idx="13">
                  <c:v>523091</c:v>
                </c:pt>
                <c:pt idx="14">
                  <c:v>444086</c:v>
                </c:pt>
                <c:pt idx="15">
                  <c:v>394747</c:v>
                </c:pt>
                <c:pt idx="16">
                  <c:v>360248</c:v>
                </c:pt>
                <c:pt idx="17">
                  <c:v>356364</c:v>
                </c:pt>
                <c:pt idx="18">
                  <c:v>379910</c:v>
                </c:pt>
                <c:pt idx="19">
                  <c:v>389894</c:v>
                </c:pt>
                <c:pt idx="20">
                  <c:v>348192</c:v>
                </c:pt>
                <c:pt idx="21">
                  <c:v>311004</c:v>
                </c:pt>
                <c:pt idx="22">
                  <c:v>249486</c:v>
                </c:pt>
                <c:pt idx="23">
                  <c:v>257368</c:v>
                </c:pt>
                <c:pt idx="24">
                  <c:v>287118</c:v>
                </c:pt>
                <c:pt idx="25">
                  <c:v>326772</c:v>
                </c:pt>
                <c:pt idx="26">
                  <c:v>365593</c:v>
                </c:pt>
                <c:pt idx="27">
                  <c:v>394309</c:v>
                </c:pt>
                <c:pt idx="28">
                  <c:v>398698</c:v>
                </c:pt>
                <c:pt idx="29">
                  <c:v>414466</c:v>
                </c:pt>
                <c:pt idx="30">
                  <c:v>486477</c:v>
                </c:pt>
                <c:pt idx="31">
                  <c:v>455312</c:v>
                </c:pt>
                <c:pt idx="32">
                  <c:v>350920</c:v>
                </c:pt>
                <c:pt idx="33">
                  <c:v>191168</c:v>
                </c:pt>
                <c:pt idx="34">
                  <c:v>172440</c:v>
                </c:pt>
                <c:pt idx="35">
                  <c:v>184803</c:v>
                </c:pt>
                <c:pt idx="36">
                  <c:v>141337</c:v>
                </c:pt>
                <c:pt idx="37">
                  <c:v>150093</c:v>
                </c:pt>
                <c:pt idx="38">
                  <c:v>160755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F7-49B6-9D97-CE9955104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0120"/>
        <c:axId val="5230512"/>
      </c:scatterChart>
      <c:valAx>
        <c:axId val="5230120"/>
        <c:scaling>
          <c:orientation val="minMax"/>
          <c:max val="2023"/>
          <c:min val="198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0512"/>
        <c:crosses val="autoZero"/>
        <c:crossBetween val="midCat"/>
        <c:majorUnit val="2"/>
      </c:valAx>
      <c:valAx>
        <c:axId val="523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 Biomass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0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00"/>
  <sheetViews>
    <sheetView tabSelected="1" topLeftCell="F29" workbookViewId="0">
      <selection activeCell="O3" sqref="O3"/>
    </sheetView>
  </sheetViews>
  <sheetFormatPr defaultRowHeight="15" x14ac:dyDescent="0.25"/>
  <cols>
    <col min="2" max="2" width="11.5703125" bestFit="1" customWidth="1"/>
    <col min="3" max="3" width="11.42578125" bestFit="1" customWidth="1"/>
    <col min="7" max="7" width="10.7109375" customWidth="1"/>
    <col min="8" max="8" width="10.7109375" style="3" customWidth="1"/>
    <col min="9" max="14" width="10.7109375" customWidth="1"/>
    <col min="15" max="15" width="8.85546875" style="3"/>
    <col min="17" max="17" width="13.28515625" bestFit="1" customWidth="1"/>
  </cols>
  <sheetData>
    <row r="1" spans="2:28" x14ac:dyDescent="0.25">
      <c r="H1" s="6"/>
    </row>
    <row r="2" spans="2:28" x14ac:dyDescent="0.25">
      <c r="H2" s="6"/>
    </row>
    <row r="3" spans="2:28" x14ac:dyDescent="0.25">
      <c r="H3" s="6"/>
    </row>
    <row r="4" spans="2:28" x14ac:dyDescent="0.25">
      <c r="H4" s="6"/>
    </row>
    <row r="5" spans="2:28" x14ac:dyDescent="0.25">
      <c r="H5" s="6"/>
    </row>
    <row r="6" spans="2:28" x14ac:dyDescent="0.25">
      <c r="H6" s="6"/>
      <c r="Q6" s="26"/>
    </row>
    <row r="7" spans="2:28" ht="15.75" thickBot="1" x14ac:dyDescent="0.3">
      <c r="C7" t="s">
        <v>0</v>
      </c>
      <c r="D7" t="s">
        <v>1</v>
      </c>
      <c r="F7">
        <v>2015</v>
      </c>
      <c r="G7">
        <v>2016</v>
      </c>
      <c r="H7" s="6">
        <v>2017</v>
      </c>
      <c r="I7">
        <v>2018</v>
      </c>
      <c r="J7">
        <v>2019</v>
      </c>
      <c r="K7">
        <v>2020</v>
      </c>
      <c r="L7">
        <v>19.100000000000001</v>
      </c>
      <c r="M7">
        <v>21.1</v>
      </c>
      <c r="N7">
        <v>21.2</v>
      </c>
      <c r="Q7">
        <f>F7</f>
        <v>2015</v>
      </c>
      <c r="R7">
        <f t="shared" ref="R7:Y7" si="0">G7</f>
        <v>2016</v>
      </c>
      <c r="S7">
        <f t="shared" si="0"/>
        <v>2017</v>
      </c>
      <c r="T7">
        <f t="shared" si="0"/>
        <v>2018</v>
      </c>
      <c r="U7">
        <f t="shared" si="0"/>
        <v>2019</v>
      </c>
      <c r="V7">
        <f t="shared" si="0"/>
        <v>2020</v>
      </c>
      <c r="W7">
        <f t="shared" si="0"/>
        <v>19.100000000000001</v>
      </c>
      <c r="X7">
        <f t="shared" si="0"/>
        <v>21.1</v>
      </c>
      <c r="Y7">
        <f t="shared" si="0"/>
        <v>21.2</v>
      </c>
    </row>
    <row r="8" spans="2:28" x14ac:dyDescent="0.25">
      <c r="B8">
        <v>1984</v>
      </c>
      <c r="C8" s="13">
        <v>550971</v>
      </c>
      <c r="D8" s="14">
        <v>9.6000000000000002E-2</v>
      </c>
      <c r="E8">
        <f>D8*1.96*C8</f>
        <v>103670.70336</v>
      </c>
      <c r="F8" s="1">
        <v>1192900</v>
      </c>
      <c r="G8">
        <v>603739</v>
      </c>
      <c r="H8" s="6">
        <v>390111</v>
      </c>
      <c r="I8">
        <v>758519</v>
      </c>
      <c r="J8" s="22">
        <v>612364</v>
      </c>
      <c r="K8">
        <v>651063</v>
      </c>
      <c r="L8">
        <v>632697</v>
      </c>
      <c r="M8">
        <v>590411</v>
      </c>
      <c r="N8">
        <v>753449</v>
      </c>
      <c r="Q8" s="2">
        <f>LN(F8)/LN($C8)</f>
        <v>1.0584336831819467</v>
      </c>
      <c r="R8" s="2">
        <f>LN(G8)/LN($C8)</f>
        <v>1.0069185855646567</v>
      </c>
      <c r="S8" s="2">
        <f>LN(H8)/LN($C8)</f>
        <v>0.97388308970433579</v>
      </c>
      <c r="T8" s="2">
        <f>LN(I8)/LN($C8)</f>
        <v>1.0241830011912203</v>
      </c>
      <c r="U8" s="2">
        <f>LN(J8)/LN($C8)</f>
        <v>1.007991618487339</v>
      </c>
      <c r="V8" s="2">
        <f>LN(K8)/LN($C8)</f>
        <v>1.0126271814588921</v>
      </c>
      <c r="W8" s="2">
        <f>LN(L8)/LN($C8)</f>
        <v>1.0104625827564946</v>
      </c>
      <c r="X8" s="2">
        <f>LN(M8)/LN($C8)</f>
        <v>1.0052299296845717</v>
      </c>
      <c r="Y8" s="2">
        <f>LN(N8)/LN($C8)</f>
        <v>1.0236756788257955</v>
      </c>
      <c r="Z8" s="5"/>
      <c r="AA8" s="5"/>
      <c r="AB8" s="5"/>
    </row>
    <row r="9" spans="2:28" x14ac:dyDescent="0.25">
      <c r="B9">
        <v>1985</v>
      </c>
      <c r="F9" s="1">
        <v>1123500</v>
      </c>
      <c r="G9">
        <v>599694</v>
      </c>
      <c r="H9" s="6">
        <v>437570</v>
      </c>
      <c r="I9">
        <v>798787</v>
      </c>
      <c r="J9" s="22">
        <v>664827</v>
      </c>
      <c r="K9">
        <v>690522</v>
      </c>
      <c r="L9">
        <v>683824</v>
      </c>
      <c r="M9">
        <v>637969</v>
      </c>
      <c r="N9">
        <v>760530</v>
      </c>
      <c r="Q9" s="2"/>
      <c r="R9" s="2"/>
      <c r="S9" s="2"/>
      <c r="T9" s="2"/>
      <c r="U9" s="2"/>
      <c r="V9" s="2"/>
      <c r="W9" s="2"/>
      <c r="X9" s="2"/>
      <c r="Y9" s="2"/>
    </row>
    <row r="10" spans="2:28" x14ac:dyDescent="0.25">
      <c r="B10">
        <v>1986</v>
      </c>
      <c r="F10" s="1">
        <v>1074690</v>
      </c>
      <c r="G10">
        <v>612895</v>
      </c>
      <c r="H10" s="6">
        <v>498142</v>
      </c>
      <c r="I10">
        <v>837433</v>
      </c>
      <c r="J10" s="22">
        <v>715967</v>
      </c>
      <c r="K10">
        <v>742523</v>
      </c>
      <c r="L10">
        <v>732867</v>
      </c>
      <c r="M10">
        <v>685060</v>
      </c>
      <c r="N10">
        <v>786725</v>
      </c>
      <c r="Q10" s="2"/>
      <c r="R10" s="2"/>
      <c r="S10" s="2"/>
      <c r="T10" s="2"/>
      <c r="U10" s="2"/>
      <c r="V10" s="2"/>
      <c r="W10" s="2"/>
      <c r="X10" s="2"/>
      <c r="Y10" s="2"/>
    </row>
    <row r="11" spans="2:28" x14ac:dyDescent="0.25">
      <c r="B11">
        <v>1987</v>
      </c>
      <c r="C11" s="15">
        <v>394987</v>
      </c>
      <c r="D11" s="16">
        <v>8.5000000000000006E-2</v>
      </c>
      <c r="E11">
        <f t="shared" ref="E11:E45" si="1">D11*1.96*C11</f>
        <v>65804.834199999998</v>
      </c>
      <c r="F11" s="1">
        <v>1031670</v>
      </c>
      <c r="G11">
        <v>621265</v>
      </c>
      <c r="H11" s="6">
        <v>545113</v>
      </c>
      <c r="I11">
        <v>871227</v>
      </c>
      <c r="J11" s="22">
        <v>764445</v>
      </c>
      <c r="K11">
        <v>787267</v>
      </c>
      <c r="L11">
        <v>782490</v>
      </c>
      <c r="M11">
        <v>732745</v>
      </c>
      <c r="N11">
        <v>816227</v>
      </c>
      <c r="Q11" s="2">
        <f>LN(F11)/LN($C11)</f>
        <v>1.0745022479666873</v>
      </c>
      <c r="R11" s="2">
        <f>LN(G11)/LN($C11)</f>
        <v>1.0351453900346808</v>
      </c>
      <c r="S11" s="2">
        <f>LN(H11)/LN($C11)</f>
        <v>1.024998064374685</v>
      </c>
      <c r="T11" s="2">
        <f>LN(I11)/LN($C11)</f>
        <v>1.061385408930509</v>
      </c>
      <c r="U11" s="2">
        <f>LN(J11)/LN($C11)</f>
        <v>1.0512390243116743</v>
      </c>
      <c r="V11" s="2">
        <f>LN(K11)/LN($C11)</f>
        <v>1.0535218106949145</v>
      </c>
      <c r="W11" s="2">
        <f>LN(L11)/LN($C11)</f>
        <v>1.053049513325226</v>
      </c>
      <c r="X11" s="2">
        <f>LN(M11)/LN($C11)</f>
        <v>1.0479524865397947</v>
      </c>
      <c r="Y11" s="2">
        <f>LN(N11)/LN($C11)</f>
        <v>1.0563251122524102</v>
      </c>
    </row>
    <row r="12" spans="2:28" x14ac:dyDescent="0.25">
      <c r="B12">
        <v>1988</v>
      </c>
      <c r="F12">
        <v>992223</v>
      </c>
      <c r="G12">
        <v>619373</v>
      </c>
      <c r="H12" s="6">
        <v>571546</v>
      </c>
      <c r="I12">
        <v>873994</v>
      </c>
      <c r="J12" s="22">
        <v>778122</v>
      </c>
      <c r="K12">
        <v>794280</v>
      </c>
      <c r="L12">
        <v>798727</v>
      </c>
      <c r="M12">
        <v>749733</v>
      </c>
      <c r="N12">
        <v>845182</v>
      </c>
      <c r="Q12" s="2"/>
      <c r="R12" s="2"/>
      <c r="S12" s="2"/>
      <c r="T12" s="2"/>
      <c r="U12" s="2"/>
      <c r="V12" s="2"/>
      <c r="W12" s="2"/>
      <c r="X12" s="2"/>
      <c r="Y12" s="2"/>
    </row>
    <row r="13" spans="2:28" x14ac:dyDescent="0.25">
      <c r="B13">
        <v>1989</v>
      </c>
      <c r="F13">
        <v>957883</v>
      </c>
      <c r="G13">
        <v>612623</v>
      </c>
      <c r="H13" s="6">
        <v>585807</v>
      </c>
      <c r="I13">
        <v>857974</v>
      </c>
      <c r="J13" s="22">
        <v>777175</v>
      </c>
      <c r="K13">
        <v>787561</v>
      </c>
      <c r="L13">
        <v>794743</v>
      </c>
      <c r="M13">
        <v>748578</v>
      </c>
      <c r="N13">
        <v>839938</v>
      </c>
      <c r="Q13" s="2"/>
      <c r="R13" s="2"/>
      <c r="S13" s="2"/>
      <c r="T13" s="2"/>
      <c r="U13" s="2"/>
      <c r="V13" s="2"/>
      <c r="W13" s="2"/>
      <c r="X13" s="2"/>
      <c r="Y13" s="2"/>
    </row>
    <row r="14" spans="2:28" x14ac:dyDescent="0.25">
      <c r="B14">
        <v>1990</v>
      </c>
      <c r="C14" s="15">
        <v>416788</v>
      </c>
      <c r="D14" s="16">
        <v>0.1</v>
      </c>
      <c r="E14">
        <f t="shared" si="1"/>
        <v>81690.448000000004</v>
      </c>
      <c r="F14">
        <v>929900</v>
      </c>
      <c r="G14">
        <v>593471</v>
      </c>
      <c r="H14" s="6">
        <v>583842</v>
      </c>
      <c r="I14">
        <v>823846</v>
      </c>
      <c r="J14" s="22">
        <v>759213</v>
      </c>
      <c r="K14">
        <v>769439</v>
      </c>
      <c r="L14">
        <v>772193</v>
      </c>
      <c r="M14">
        <v>729539</v>
      </c>
      <c r="N14">
        <v>801170</v>
      </c>
      <c r="Q14" s="2">
        <f>LN(F14)/LN($C14)</f>
        <v>1.0620153558333552</v>
      </c>
      <c r="R14" s="2">
        <f>LN(G14)/LN($C14)</f>
        <v>1.0273107849337391</v>
      </c>
      <c r="S14" s="2">
        <f>LN(H14)/LN($C14)</f>
        <v>1.0260466789848359</v>
      </c>
      <c r="T14" s="2">
        <f>LN(I14)/LN($C14)</f>
        <v>1.0526575259808244</v>
      </c>
      <c r="U14" s="2">
        <f>LN(J14)/LN($C14)</f>
        <v>1.0463438361445887</v>
      </c>
      <c r="V14" s="2">
        <f>LN(K14)/LN($C14)</f>
        <v>1.0473777591099207</v>
      </c>
      <c r="W14" s="2">
        <f>LN(L14)/LN($C14)</f>
        <v>1.0476538602662038</v>
      </c>
      <c r="X14" s="2">
        <f>LN(M14)/LN($C14)</f>
        <v>1.0432628070323389</v>
      </c>
      <c r="Y14" s="2">
        <f>LN(N14)/LN($C14)</f>
        <v>1.0505006680367917</v>
      </c>
    </row>
    <row r="15" spans="2:28" x14ac:dyDescent="0.25">
      <c r="B15">
        <v>1991</v>
      </c>
      <c r="F15">
        <v>897201</v>
      </c>
      <c r="G15">
        <v>556167</v>
      </c>
      <c r="H15" s="6">
        <v>561866</v>
      </c>
      <c r="I15">
        <v>776061</v>
      </c>
      <c r="J15" s="22">
        <v>717933</v>
      </c>
      <c r="K15">
        <v>736250</v>
      </c>
      <c r="L15">
        <v>731935</v>
      </c>
      <c r="M15">
        <v>691972</v>
      </c>
      <c r="N15">
        <v>750211</v>
      </c>
      <c r="Q15" s="2"/>
      <c r="R15" s="2"/>
      <c r="S15" s="2"/>
      <c r="T15" s="2"/>
      <c r="U15" s="2"/>
      <c r="V15" s="2"/>
      <c r="W15" s="2"/>
      <c r="X15" s="2"/>
      <c r="Y15" s="2"/>
    </row>
    <row r="16" spans="2:28" x14ac:dyDescent="0.25">
      <c r="B16">
        <v>1992</v>
      </c>
      <c r="F16">
        <v>882509</v>
      </c>
      <c r="G16">
        <v>524325</v>
      </c>
      <c r="H16" s="6">
        <v>542976</v>
      </c>
      <c r="I16">
        <v>743411</v>
      </c>
      <c r="J16" s="22">
        <v>689490</v>
      </c>
      <c r="K16">
        <v>707463</v>
      </c>
      <c r="L16">
        <v>702773</v>
      </c>
      <c r="M16">
        <v>664432</v>
      </c>
      <c r="N16">
        <v>725674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>
        <v>1993</v>
      </c>
      <c r="C17" s="15">
        <v>409848</v>
      </c>
      <c r="D17" s="16">
        <v>0.11700000000000001</v>
      </c>
      <c r="E17">
        <f t="shared" si="1"/>
        <v>93986.343359999999</v>
      </c>
      <c r="F17">
        <v>875687</v>
      </c>
      <c r="G17">
        <v>489950</v>
      </c>
      <c r="H17" s="6">
        <v>516782</v>
      </c>
      <c r="I17">
        <v>705219</v>
      </c>
      <c r="J17" s="22">
        <v>654597</v>
      </c>
      <c r="K17">
        <v>665035</v>
      </c>
      <c r="L17">
        <v>666905</v>
      </c>
      <c r="M17">
        <v>630694</v>
      </c>
      <c r="N17">
        <v>708781</v>
      </c>
      <c r="Q17" s="2">
        <f>LN(F17)/LN($C17)</f>
        <v>1.0587472368760034</v>
      </c>
      <c r="R17" s="2">
        <f>LN(G17)/LN($C17)</f>
        <v>1.0138133176513027</v>
      </c>
      <c r="S17" s="2">
        <f>LN(H17)/LN($C17)</f>
        <v>1.0179389496607893</v>
      </c>
      <c r="T17" s="2">
        <f>LN(I17)/LN($C17)</f>
        <v>1.0419948377009385</v>
      </c>
      <c r="U17" s="2">
        <f>LN(J17)/LN($C17)</f>
        <v>1.0362310450926864</v>
      </c>
      <c r="V17" s="2">
        <f>LN(K17)/LN($C17)</f>
        <v>1.0374551593631778</v>
      </c>
      <c r="W17" s="2">
        <f>LN(L17)/LN($C17)</f>
        <v>1.0376724323224691</v>
      </c>
      <c r="X17" s="2">
        <f>LN(M17)/LN($C17)</f>
        <v>1.0333526561988864</v>
      </c>
      <c r="Y17" s="2">
        <f>LN(N17)/LN($C17)</f>
        <v>1.0423846844110349</v>
      </c>
    </row>
    <row r="18" spans="2:25" x14ac:dyDescent="0.25">
      <c r="B18">
        <v>1994</v>
      </c>
      <c r="F18">
        <v>881053</v>
      </c>
      <c r="G18">
        <v>470469</v>
      </c>
      <c r="H18" s="6">
        <v>499037</v>
      </c>
      <c r="I18">
        <v>667998</v>
      </c>
      <c r="J18" s="22">
        <v>627867</v>
      </c>
      <c r="K18">
        <v>628624</v>
      </c>
      <c r="L18">
        <v>636597</v>
      </c>
      <c r="M18">
        <v>603944</v>
      </c>
      <c r="N18">
        <v>679288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>
        <v>1995</v>
      </c>
      <c r="F19">
        <v>884985</v>
      </c>
      <c r="G19">
        <v>449681</v>
      </c>
      <c r="H19" s="6">
        <v>475559</v>
      </c>
      <c r="I19">
        <v>613486</v>
      </c>
      <c r="J19" s="22">
        <v>588782</v>
      </c>
      <c r="K19">
        <v>585143</v>
      </c>
      <c r="L19">
        <v>594030</v>
      </c>
      <c r="M19">
        <v>566139</v>
      </c>
      <c r="N19">
        <v>641051</v>
      </c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>
        <v>1996</v>
      </c>
      <c r="C20" s="15">
        <v>538154</v>
      </c>
      <c r="D20" s="16">
        <v>0.13100000000000001</v>
      </c>
      <c r="E20">
        <f t="shared" si="1"/>
        <v>138176.42103999999</v>
      </c>
      <c r="F20">
        <v>864893</v>
      </c>
      <c r="G20">
        <v>406914</v>
      </c>
      <c r="H20" s="6">
        <v>429292</v>
      </c>
      <c r="I20">
        <v>533819</v>
      </c>
      <c r="J20" s="22">
        <v>518686</v>
      </c>
      <c r="K20">
        <v>519793</v>
      </c>
      <c r="L20">
        <v>521432</v>
      </c>
      <c r="M20">
        <v>498362</v>
      </c>
      <c r="N20">
        <v>569401</v>
      </c>
      <c r="Q20" s="2">
        <f>LN(F20)/LN($C20)</f>
        <v>1.0359551856060276</v>
      </c>
      <c r="R20" s="2">
        <f>LN(G20)/LN($C20)</f>
        <v>0.97881592746774082</v>
      </c>
      <c r="S20" s="2">
        <f>LN(H20)/LN($C20)</f>
        <v>0.98287290569501062</v>
      </c>
      <c r="T20" s="2">
        <f>LN(I20)/LN($C20)</f>
        <v>0.99938708732746373</v>
      </c>
      <c r="U20" s="2">
        <f>LN(J20)/LN($C20)</f>
        <v>0.99720776347250295</v>
      </c>
      <c r="V20" s="2">
        <f>LN(K20)/LN($C20)</f>
        <v>0.99736932615120732</v>
      </c>
      <c r="W20" s="2">
        <f>LN(L20)/LN($C20)</f>
        <v>0.99760790157485713</v>
      </c>
      <c r="X20" s="2">
        <f>LN(M20)/LN($C20)</f>
        <v>0.99417864308494819</v>
      </c>
      <c r="Y20" s="2">
        <f>LN(N20)/LN($C20)</f>
        <v>1.004277098669758</v>
      </c>
    </row>
    <row r="21" spans="2:25" x14ac:dyDescent="0.25">
      <c r="B21">
        <v>1997</v>
      </c>
      <c r="F21">
        <v>845189</v>
      </c>
      <c r="G21">
        <v>368646</v>
      </c>
      <c r="H21" s="6">
        <v>387522</v>
      </c>
      <c r="I21">
        <v>470311</v>
      </c>
      <c r="J21" s="22">
        <v>461210</v>
      </c>
      <c r="K21">
        <v>465313</v>
      </c>
      <c r="L21">
        <v>462156</v>
      </c>
      <c r="M21">
        <v>442318</v>
      </c>
      <c r="N21">
        <v>523091</v>
      </c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>
        <v>1998</v>
      </c>
      <c r="F22">
        <v>810938</v>
      </c>
      <c r="G22">
        <v>333544</v>
      </c>
      <c r="H22" s="6">
        <v>349739</v>
      </c>
      <c r="I22">
        <v>418822</v>
      </c>
      <c r="J22" s="22">
        <v>413127</v>
      </c>
      <c r="K22">
        <v>416933</v>
      </c>
      <c r="L22">
        <v>411385</v>
      </c>
      <c r="M22">
        <v>393819</v>
      </c>
      <c r="N22">
        <v>444086</v>
      </c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>
        <v>1999</v>
      </c>
      <c r="C23" s="15">
        <v>306413</v>
      </c>
      <c r="D23" s="16">
        <v>8.3000000000000004E-2</v>
      </c>
      <c r="E23">
        <f t="shared" si="1"/>
        <v>49847.266840000004</v>
      </c>
      <c r="F23">
        <v>771093</v>
      </c>
      <c r="G23">
        <v>305148</v>
      </c>
      <c r="H23" s="6">
        <v>320235</v>
      </c>
      <c r="I23">
        <v>379079</v>
      </c>
      <c r="J23" s="22">
        <v>375787</v>
      </c>
      <c r="K23">
        <v>377406</v>
      </c>
      <c r="L23">
        <v>371229</v>
      </c>
      <c r="M23">
        <v>355403</v>
      </c>
      <c r="N23">
        <v>394747</v>
      </c>
      <c r="Q23" s="2">
        <f>LN(F23)/LN($C23)</f>
        <v>1.0730545264877256</v>
      </c>
      <c r="R23" s="2">
        <f>LN(G23)/LN($C23)</f>
        <v>0.99967251942145618</v>
      </c>
      <c r="S23" s="2">
        <f>LN(H23)/LN($C23)</f>
        <v>1.003492624223087</v>
      </c>
      <c r="T23" s="2">
        <f>LN(I23)/LN($C23)</f>
        <v>1.0168460380082016</v>
      </c>
      <c r="U23" s="2">
        <f>LN(J23)/LN($C23)</f>
        <v>1.0161555964861377</v>
      </c>
      <c r="V23" s="2">
        <f>LN(K23)/LN($C23)</f>
        <v>1.0164959070485002</v>
      </c>
      <c r="W23" s="2">
        <f>LN(L23)/LN($C23)</f>
        <v>1.0151895812131602</v>
      </c>
      <c r="X23" s="2">
        <f>LN(M23)/LN($C23)</f>
        <v>1.0117408486839754</v>
      </c>
      <c r="Y23" s="2">
        <f>LN(N23)/LN($C23)</f>
        <v>1.0200520400134079</v>
      </c>
    </row>
    <row r="24" spans="2:25" x14ac:dyDescent="0.25">
      <c r="B24">
        <v>2000</v>
      </c>
      <c r="F24">
        <v>716605</v>
      </c>
      <c r="G24">
        <v>276574</v>
      </c>
      <c r="H24" s="6">
        <v>292186</v>
      </c>
      <c r="I24">
        <v>338390</v>
      </c>
      <c r="J24" s="22">
        <v>335702</v>
      </c>
      <c r="K24">
        <v>338761</v>
      </c>
      <c r="L24">
        <v>329155</v>
      </c>
      <c r="M24">
        <v>314722</v>
      </c>
      <c r="N24">
        <v>360248</v>
      </c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>
        <v>2001</v>
      </c>
      <c r="C25" s="15">
        <v>257614</v>
      </c>
      <c r="D25" s="16">
        <v>0.13300000000000001</v>
      </c>
      <c r="E25">
        <f t="shared" si="1"/>
        <v>67154.817520000011</v>
      </c>
      <c r="F25">
        <v>686479</v>
      </c>
      <c r="G25">
        <v>270051</v>
      </c>
      <c r="H25" s="6">
        <v>286165</v>
      </c>
      <c r="I25">
        <v>325728</v>
      </c>
      <c r="J25" s="22">
        <v>318708</v>
      </c>
      <c r="K25">
        <v>324757</v>
      </c>
      <c r="L25">
        <v>310120</v>
      </c>
      <c r="M25">
        <v>296363</v>
      </c>
      <c r="N25">
        <v>356364</v>
      </c>
      <c r="Q25" s="2">
        <f>LN(F25)/LN($C25)</f>
        <v>1.078665717554592</v>
      </c>
      <c r="R25" s="2">
        <f>LN(G25)/LN($C25)</f>
        <v>1.0037842255356775</v>
      </c>
      <c r="S25" s="2">
        <f>LN(H25)/LN($C25)</f>
        <v>1.0084360214397505</v>
      </c>
      <c r="T25" s="2">
        <f>LN(I25)/LN($C25)</f>
        <v>1.0188294597505143</v>
      </c>
      <c r="U25" s="2">
        <f>LN(J25)/LN($C25)</f>
        <v>1.0170807661446895</v>
      </c>
      <c r="V25" s="2">
        <f>LN(K25)/LN($C25)</f>
        <v>1.0185898406186917</v>
      </c>
      <c r="W25" s="2">
        <f>LN(L25)/LN($C25)</f>
        <v>1.0148883328339993</v>
      </c>
      <c r="X25" s="2">
        <f>LN(M25)/LN($C25)</f>
        <v>1.0112465098547856</v>
      </c>
      <c r="Y25" s="2">
        <f>LN(N25)/LN($C25)</f>
        <v>1.0260441987388371</v>
      </c>
    </row>
    <row r="26" spans="2:25" x14ac:dyDescent="0.25">
      <c r="B26">
        <v>2002</v>
      </c>
      <c r="F26">
        <v>678314</v>
      </c>
      <c r="G26">
        <v>277913</v>
      </c>
      <c r="H26" s="6">
        <v>293722</v>
      </c>
      <c r="I26">
        <v>334660</v>
      </c>
      <c r="J26" s="22">
        <v>324404</v>
      </c>
      <c r="K26">
        <v>328461</v>
      </c>
      <c r="L26">
        <v>314352</v>
      </c>
      <c r="M26">
        <v>300433</v>
      </c>
      <c r="N26">
        <v>379910</v>
      </c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>
        <v>2003</v>
      </c>
      <c r="C27" s="15">
        <v>297402</v>
      </c>
      <c r="D27" s="16">
        <v>9.8000000000000004E-2</v>
      </c>
      <c r="E27">
        <f t="shared" si="1"/>
        <v>57124.976159999998</v>
      </c>
      <c r="F27">
        <v>663643</v>
      </c>
      <c r="G27">
        <v>277654</v>
      </c>
      <c r="H27" s="6">
        <v>292752</v>
      </c>
      <c r="I27">
        <v>336484</v>
      </c>
      <c r="J27" s="22">
        <v>325922</v>
      </c>
      <c r="K27">
        <v>323780</v>
      </c>
      <c r="L27">
        <v>315306</v>
      </c>
      <c r="M27">
        <v>301357</v>
      </c>
      <c r="N27">
        <v>389894</v>
      </c>
      <c r="Q27" s="2">
        <f>LN(F27)/LN($C27)</f>
        <v>1.0636887870447507</v>
      </c>
      <c r="R27" s="2">
        <f>LN(G27)/LN($C27)</f>
        <v>0.99454813164847788</v>
      </c>
      <c r="S27" s="2">
        <f>LN(H27)/LN($C27)</f>
        <v>0.99874957353395266</v>
      </c>
      <c r="T27" s="2">
        <f>LN(I27)/LN($C27)</f>
        <v>1.0097966680794528</v>
      </c>
      <c r="U27" s="2">
        <f>LN(J27)/LN($C27)</f>
        <v>1.0072660868269558</v>
      </c>
      <c r="V27" s="2">
        <f>LN(K27)/LN($C27)</f>
        <v>1.0067428860165299</v>
      </c>
      <c r="W27" s="2">
        <f>LN(L27)/LN($C27)</f>
        <v>1.0046385447039483</v>
      </c>
      <c r="X27" s="2">
        <f>LN(M27)/LN($C27)</f>
        <v>1.0010482438458488</v>
      </c>
      <c r="Y27" s="2">
        <f>LN(N27)/LN($C27)</f>
        <v>1.0214864385758196</v>
      </c>
    </row>
    <row r="28" spans="2:25" x14ac:dyDescent="0.25">
      <c r="B28">
        <v>2004</v>
      </c>
      <c r="F28">
        <v>636886</v>
      </c>
      <c r="G28">
        <v>259534</v>
      </c>
      <c r="H28" s="6">
        <v>273713</v>
      </c>
      <c r="I28">
        <v>317059</v>
      </c>
      <c r="J28" s="22">
        <v>307850</v>
      </c>
      <c r="K28">
        <v>300952</v>
      </c>
      <c r="L28">
        <v>296214</v>
      </c>
      <c r="M28">
        <v>282878</v>
      </c>
      <c r="N28">
        <v>348192</v>
      </c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>
        <v>2005</v>
      </c>
      <c r="C29" s="15">
        <v>308175</v>
      </c>
      <c r="D29" s="16">
        <v>0.17</v>
      </c>
      <c r="E29">
        <f t="shared" si="1"/>
        <v>102683.91</v>
      </c>
      <c r="F29">
        <v>594740</v>
      </c>
      <c r="G29">
        <v>233872</v>
      </c>
      <c r="H29" s="6">
        <v>247481</v>
      </c>
      <c r="I29">
        <v>288103</v>
      </c>
      <c r="J29" s="22">
        <v>280816</v>
      </c>
      <c r="K29">
        <v>274389</v>
      </c>
      <c r="L29">
        <v>268601</v>
      </c>
      <c r="M29">
        <v>255935</v>
      </c>
      <c r="N29">
        <v>311004</v>
      </c>
      <c r="Q29" s="2">
        <f>LN(F29)/LN($C29)</f>
        <v>1.0520204559959192</v>
      </c>
      <c r="R29" s="2">
        <f>LN(G29)/LN($C29)</f>
        <v>0.97817023180095786</v>
      </c>
      <c r="S29" s="2">
        <f>LN(H29)/LN($C29)</f>
        <v>0.98264546212592829</v>
      </c>
      <c r="T29" s="2">
        <f>LN(I29)/LN($C29)</f>
        <v>0.994671032302758</v>
      </c>
      <c r="U29" s="2">
        <f>LN(J29)/LN($C29)</f>
        <v>0.99264400691083288</v>
      </c>
      <c r="V29" s="2">
        <f>LN(K29)/LN($C29)</f>
        <v>0.9908120661022608</v>
      </c>
      <c r="W29" s="2">
        <f>LN(L29)/LN($C29)</f>
        <v>0.98912516257361505</v>
      </c>
      <c r="X29" s="2">
        <f>LN(M29)/LN($C29)</f>
        <v>0.98530320624366152</v>
      </c>
      <c r="Y29" s="2">
        <f>LN(N29)/LN($C29)</f>
        <v>1.000723030898371</v>
      </c>
    </row>
    <row r="30" spans="2:25" x14ac:dyDescent="0.25">
      <c r="B30">
        <v>2006</v>
      </c>
      <c r="F30">
        <v>564563</v>
      </c>
      <c r="G30">
        <v>221732</v>
      </c>
      <c r="H30" s="6">
        <v>237086</v>
      </c>
      <c r="I30">
        <v>272454</v>
      </c>
      <c r="J30" s="22">
        <v>264538</v>
      </c>
      <c r="K30">
        <v>266500</v>
      </c>
      <c r="L30">
        <v>255663</v>
      </c>
      <c r="M30">
        <v>242974</v>
      </c>
      <c r="N30">
        <v>249486</v>
      </c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>
        <v>2007</v>
      </c>
      <c r="C31" s="15">
        <v>232035</v>
      </c>
      <c r="D31" s="16">
        <v>9.0999999999999998E-2</v>
      </c>
      <c r="E31">
        <f t="shared" si="1"/>
        <v>41385.762599999995</v>
      </c>
      <c r="F31">
        <v>554304</v>
      </c>
      <c r="G31">
        <v>226330</v>
      </c>
      <c r="H31" s="6">
        <v>246629</v>
      </c>
      <c r="I31">
        <v>281250</v>
      </c>
      <c r="J31" s="22">
        <v>268873</v>
      </c>
      <c r="K31">
        <v>284405</v>
      </c>
      <c r="L31">
        <v>265118</v>
      </c>
      <c r="M31">
        <v>250431</v>
      </c>
      <c r="N31">
        <v>257368</v>
      </c>
      <c r="Q31" s="2">
        <f>LN(F31)/LN($C31)</f>
        <v>1.0704856477855853</v>
      </c>
      <c r="R31" s="2">
        <f>LN(G31)/LN($C31)</f>
        <v>0.99798504010962297</v>
      </c>
      <c r="S31" s="2">
        <f>LN(H31)/LN($C31)</f>
        <v>1.0049371688307971</v>
      </c>
      <c r="T31" s="2">
        <f>LN(I31)/LN($C31)</f>
        <v>1.0155695088361754</v>
      </c>
      <c r="U31" s="2">
        <f>LN(J31)/LN($C31)</f>
        <v>1.0119267647655537</v>
      </c>
      <c r="V31" s="2">
        <f>LN(K31)/LN($C31)</f>
        <v>1.01647243453587</v>
      </c>
      <c r="W31" s="2">
        <f>LN(L31)/LN($C31)</f>
        <v>1.0107883960815902</v>
      </c>
      <c r="X31" s="2">
        <f>LN(M31)/LN($C31)</f>
        <v>1.0061754279769419</v>
      </c>
      <c r="Y31" s="2">
        <f>LN(N31)/LN($C31)</f>
        <v>1.0083870283218899</v>
      </c>
    </row>
    <row r="32" spans="2:25" x14ac:dyDescent="0.25">
      <c r="B32">
        <v>2008</v>
      </c>
      <c r="F32">
        <v>573741</v>
      </c>
      <c r="G32">
        <v>246996</v>
      </c>
      <c r="H32" s="6">
        <v>273757</v>
      </c>
      <c r="I32">
        <v>316237</v>
      </c>
      <c r="J32" s="22">
        <v>299342</v>
      </c>
      <c r="K32">
        <v>321322</v>
      </c>
      <c r="L32">
        <v>300799</v>
      </c>
      <c r="M32">
        <v>281362</v>
      </c>
      <c r="N32">
        <v>287118</v>
      </c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>
        <v>2009</v>
      </c>
      <c r="C33" s="15">
        <v>752651</v>
      </c>
      <c r="D33" s="16">
        <v>0.19500000000000001</v>
      </c>
      <c r="E33">
        <f t="shared" si="1"/>
        <v>287663.21220000001</v>
      </c>
      <c r="F33">
        <v>621730</v>
      </c>
      <c r="G33">
        <v>275136</v>
      </c>
      <c r="H33" s="6">
        <v>307285</v>
      </c>
      <c r="I33">
        <v>364318</v>
      </c>
      <c r="J33" s="22">
        <v>342596</v>
      </c>
      <c r="K33">
        <v>365206</v>
      </c>
      <c r="L33">
        <v>346125</v>
      </c>
      <c r="M33">
        <v>320009</v>
      </c>
      <c r="N33">
        <v>326772</v>
      </c>
      <c r="Q33" s="2">
        <f>LN(F33)/LN($C33)</f>
        <v>0.98587756370784263</v>
      </c>
      <c r="R33" s="2">
        <f>LN(G33)/LN($C33)</f>
        <v>0.92562932704933165</v>
      </c>
      <c r="S33" s="2">
        <f>LN(H33)/LN($C33)</f>
        <v>0.93379629326636537</v>
      </c>
      <c r="T33" s="2">
        <f>LN(I33)/LN($C33)</f>
        <v>0.94637828766049448</v>
      </c>
      <c r="U33" s="2">
        <f>LN(J33)/LN($C33)</f>
        <v>0.94183512154743443</v>
      </c>
      <c r="V33" s="2">
        <f>LN(K33)/LN($C33)</f>
        <v>0.94655820053494444</v>
      </c>
      <c r="W33" s="2">
        <f>LN(L33)/LN($C33)</f>
        <v>0.94259247878463848</v>
      </c>
      <c r="X33" s="2">
        <f>LN(M33)/LN($C33)</f>
        <v>0.93679477042788639</v>
      </c>
      <c r="Y33" s="2">
        <f>LN(N33)/LN($C33)</f>
        <v>0.93834033305889875</v>
      </c>
    </row>
    <row r="34" spans="2:25" x14ac:dyDescent="0.25">
      <c r="B34">
        <v>2010</v>
      </c>
      <c r="F34">
        <v>691512</v>
      </c>
      <c r="G34">
        <v>313368</v>
      </c>
      <c r="H34" s="6">
        <v>344435</v>
      </c>
      <c r="I34">
        <v>421953</v>
      </c>
      <c r="J34" s="22">
        <v>401264</v>
      </c>
      <c r="K34">
        <v>412065</v>
      </c>
      <c r="L34">
        <v>400730</v>
      </c>
      <c r="M34">
        <v>365938</v>
      </c>
      <c r="N34">
        <v>365593</v>
      </c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5">
      <c r="B35">
        <v>2011</v>
      </c>
      <c r="C35" s="15">
        <v>500975</v>
      </c>
      <c r="D35" s="16">
        <v>8.8999999999999996E-2</v>
      </c>
      <c r="E35">
        <f t="shared" si="1"/>
        <v>87390.078999999998</v>
      </c>
      <c r="F35">
        <v>727393</v>
      </c>
      <c r="G35">
        <v>320566</v>
      </c>
      <c r="H35" s="6">
        <v>345269</v>
      </c>
      <c r="I35">
        <v>441055</v>
      </c>
      <c r="J35" s="22">
        <v>425866</v>
      </c>
      <c r="K35">
        <v>425550</v>
      </c>
      <c r="L35">
        <v>422163</v>
      </c>
      <c r="M35">
        <v>377794</v>
      </c>
      <c r="N35">
        <v>394309</v>
      </c>
      <c r="Q35" s="2">
        <f>LN(F35)/LN($C35)</f>
        <v>1.0284137350868177</v>
      </c>
      <c r="R35" s="2">
        <f>LN(G35)/LN($C35)</f>
        <v>0.96598160467542271</v>
      </c>
      <c r="S35" s="2">
        <f>LN(H35)/LN($C35)</f>
        <v>0.97163795015942189</v>
      </c>
      <c r="T35" s="2">
        <f>LN(I35)/LN($C35)</f>
        <v>0.99029384393809683</v>
      </c>
      <c r="U35" s="2">
        <f>LN(J35)/LN($C35)</f>
        <v>0.98762362070509313</v>
      </c>
      <c r="V35" s="2">
        <f>LN(K35)/LN($C35)</f>
        <v>0.98756706209060774</v>
      </c>
      <c r="W35" s="2">
        <f>LN(L35)/LN($C35)</f>
        <v>0.98695819551856545</v>
      </c>
      <c r="X35" s="2">
        <f>LN(M35)/LN($C35)</f>
        <v>0.97849737667554404</v>
      </c>
      <c r="Y35" s="2">
        <f>LN(N35)/LN($C35)</f>
        <v>0.98175741758741797</v>
      </c>
    </row>
    <row r="36" spans="2:25" x14ac:dyDescent="0.25">
      <c r="B36">
        <v>2012</v>
      </c>
      <c r="F36">
        <v>723446</v>
      </c>
      <c r="G36">
        <v>312171</v>
      </c>
      <c r="H36" s="6">
        <v>327174</v>
      </c>
      <c r="I36">
        <v>442457</v>
      </c>
      <c r="J36" s="22">
        <v>428225</v>
      </c>
      <c r="K36">
        <v>431913</v>
      </c>
      <c r="L36">
        <v>430148</v>
      </c>
      <c r="M36">
        <v>374815</v>
      </c>
      <c r="N36">
        <v>398698</v>
      </c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5">
      <c r="B37">
        <v>2013</v>
      </c>
      <c r="C37" s="15">
        <v>506362</v>
      </c>
      <c r="D37" s="16">
        <v>9.7000000000000003E-2</v>
      </c>
      <c r="E37">
        <f t="shared" si="1"/>
        <v>96269.543440000009</v>
      </c>
      <c r="F37">
        <v>698514</v>
      </c>
      <c r="G37">
        <v>318688</v>
      </c>
      <c r="H37" s="6">
        <v>316926</v>
      </c>
      <c r="I37">
        <v>467634</v>
      </c>
      <c r="J37" s="22">
        <v>445224</v>
      </c>
      <c r="K37">
        <v>475139</v>
      </c>
      <c r="L37">
        <v>461599</v>
      </c>
      <c r="M37">
        <v>391998</v>
      </c>
      <c r="N37">
        <v>414466</v>
      </c>
      <c r="Q37" s="2">
        <f>LN(F37)/LN($C37)</f>
        <v>1.0244920608182773</v>
      </c>
      <c r="R37" s="2">
        <f>LN(G37)/LN($C37)</f>
        <v>0.96474769621508627</v>
      </c>
      <c r="S37" s="2">
        <f>LN(H37)/LN($C37)</f>
        <v>0.96432559826238773</v>
      </c>
      <c r="T37" s="2">
        <f>LN(I37)/LN($C37)</f>
        <v>0.99394245551641269</v>
      </c>
      <c r="U37" s="2">
        <f>LN(J37)/LN($C37)</f>
        <v>0.99020371278351127</v>
      </c>
      <c r="V37" s="2">
        <f>LN(K37)/LN($C37)</f>
        <v>0.99515459449746158</v>
      </c>
      <c r="W37" s="2">
        <f>LN(L37)/LN($C37)</f>
        <v>0.99295354171119543</v>
      </c>
      <c r="X37" s="2">
        <f>LN(M37)/LN($C37)</f>
        <v>0.98051047184915119</v>
      </c>
      <c r="Y37" s="2">
        <f>LN(N37)/LN($C37)</f>
        <v>0.98475365241846569</v>
      </c>
    </row>
    <row r="38" spans="2:25" x14ac:dyDescent="0.25">
      <c r="B38">
        <v>2014</v>
      </c>
      <c r="F38">
        <v>676031</v>
      </c>
      <c r="G38">
        <v>350882</v>
      </c>
      <c r="H38" s="6">
        <v>323692</v>
      </c>
      <c r="I38">
        <v>541959</v>
      </c>
      <c r="J38" s="22">
        <v>498565</v>
      </c>
      <c r="K38">
        <v>553456</v>
      </c>
      <c r="L38">
        <v>544567</v>
      </c>
      <c r="M38">
        <v>460152</v>
      </c>
      <c r="N38">
        <v>486477</v>
      </c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5">
      <c r="B39">
        <v>2015</v>
      </c>
      <c r="C39" s="15">
        <v>253694</v>
      </c>
      <c r="D39" s="16">
        <v>6.9000000000000006E-2</v>
      </c>
      <c r="E39">
        <f t="shared" si="1"/>
        <v>34309.576560000001</v>
      </c>
      <c r="F39">
        <v>645311</v>
      </c>
      <c r="G39">
        <v>369351</v>
      </c>
      <c r="H39" s="6">
        <v>312414</v>
      </c>
      <c r="I39">
        <v>413621</v>
      </c>
      <c r="J39" s="22">
        <v>381875</v>
      </c>
      <c r="K39">
        <v>408888</v>
      </c>
      <c r="L39">
        <v>413710</v>
      </c>
      <c r="M39">
        <v>526186</v>
      </c>
      <c r="N39">
        <v>455312</v>
      </c>
      <c r="Q39" s="2">
        <f>LN(F39)/LN($C39)</f>
        <v>1.0750250924578144</v>
      </c>
      <c r="R39" s="2">
        <f>LN(G39)/LN($C39)</f>
        <v>1.0301849962766765</v>
      </c>
      <c r="S39" s="2">
        <f>LN(H39)/LN($C39)</f>
        <v>1.0167311438584425</v>
      </c>
      <c r="T39" s="2">
        <f>LN(I39)/LN($C39)</f>
        <v>1.0392820501629341</v>
      </c>
      <c r="U39" s="2">
        <f>LN(J39)/LN($C39)</f>
        <v>1.0328646996747699</v>
      </c>
      <c r="V39" s="2">
        <f>LN(K39)/LN($C39)</f>
        <v>1.0383571929720319</v>
      </c>
      <c r="W39" s="2">
        <f>LN(L39)/LN($C39)</f>
        <v>1.0392993397550985</v>
      </c>
      <c r="X39" s="2">
        <f>LN(M39)/LN($C39)</f>
        <v>1.0586252604464241</v>
      </c>
      <c r="Y39" s="2">
        <f>LN(N39)/LN($C39)</f>
        <v>1.0469993192974509</v>
      </c>
    </row>
    <row r="40" spans="2:25" x14ac:dyDescent="0.25">
      <c r="B40">
        <v>2016</v>
      </c>
      <c r="F40">
        <v>627538</v>
      </c>
      <c r="G40">
        <v>373364</v>
      </c>
      <c r="H40" s="6">
        <v>227748</v>
      </c>
      <c r="I40">
        <v>278457</v>
      </c>
      <c r="J40" s="22">
        <v>257969</v>
      </c>
      <c r="K40">
        <v>266608</v>
      </c>
      <c r="L40">
        <v>274478</v>
      </c>
      <c r="M40">
        <v>348297</v>
      </c>
      <c r="N40">
        <v>350920</v>
      </c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5">
      <c r="B41">
        <v>2017</v>
      </c>
      <c r="C41" s="15">
        <v>107342</v>
      </c>
      <c r="D41" s="16">
        <v>0.128</v>
      </c>
      <c r="E41">
        <f t="shared" si="1"/>
        <v>26929.96096</v>
      </c>
      <c r="F41">
        <v>620652</v>
      </c>
      <c r="G41">
        <v>362825</v>
      </c>
      <c r="H41" s="6">
        <v>154727</v>
      </c>
      <c r="I41">
        <v>166636</v>
      </c>
      <c r="J41" s="22">
        <v>155394</v>
      </c>
      <c r="K41">
        <v>157240</v>
      </c>
      <c r="L41" s="3">
        <v>162220</v>
      </c>
      <c r="M41">
        <v>206714</v>
      </c>
      <c r="N41">
        <v>191168</v>
      </c>
      <c r="Q41" s="2">
        <f>LN(F41)/LN($C41)</f>
        <v>1.1514834755788432</v>
      </c>
      <c r="R41" s="2">
        <f>LN(G41)/LN($C41)</f>
        <v>1.1051384886339746</v>
      </c>
      <c r="S41" s="2">
        <f>LN(H41)/LN($C41)</f>
        <v>1.0315650352298642</v>
      </c>
      <c r="T41" s="2">
        <f>LN(I41)/LN($C41)</f>
        <v>1.0379661883378681</v>
      </c>
      <c r="U41" s="2">
        <f>LN(J41)/LN($C41)</f>
        <v>1.0319363781940654</v>
      </c>
      <c r="V41" s="2">
        <f>LN(K41)/LN($C41)</f>
        <v>1.032955862181</v>
      </c>
      <c r="W41" s="2">
        <f>LN(L41)/LN($C41)</f>
        <v>1.0356475699654144</v>
      </c>
      <c r="X41" s="2">
        <f>LN(M41)/LN($C41)</f>
        <v>1.0565719017093662</v>
      </c>
      <c r="Y41" s="2">
        <f>LN(N41)/LN($C41)</f>
        <v>1.049822498260522</v>
      </c>
    </row>
    <row r="42" spans="2:25" x14ac:dyDescent="0.25">
      <c r="B42">
        <v>2018</v>
      </c>
      <c r="H42" s="6">
        <v>132723</v>
      </c>
      <c r="I42">
        <v>146433</v>
      </c>
      <c r="J42" s="22">
        <v>127165</v>
      </c>
      <c r="K42">
        <v>131650</v>
      </c>
      <c r="L42" s="3">
        <v>136739</v>
      </c>
      <c r="M42">
        <v>116455</v>
      </c>
      <c r="N42">
        <v>172440</v>
      </c>
      <c r="Q42" s="2"/>
      <c r="R42" s="2"/>
      <c r="S42" s="2"/>
      <c r="T42" s="2"/>
      <c r="U42" s="2"/>
      <c r="V42" s="2"/>
      <c r="W42" s="2"/>
      <c r="X42" s="2"/>
      <c r="Y42" s="2"/>
    </row>
    <row r="43" spans="2:25" ht="15.75" thickBot="1" x14ac:dyDescent="0.3">
      <c r="B43">
        <v>2019</v>
      </c>
      <c r="C43" s="17">
        <v>181581</v>
      </c>
      <c r="D43" s="18">
        <v>0.218</v>
      </c>
      <c r="E43">
        <f t="shared" si="1"/>
        <v>77585.929680000001</v>
      </c>
      <c r="H43" s="6"/>
      <c r="I43">
        <v>183503</v>
      </c>
      <c r="J43" s="22">
        <v>141458</v>
      </c>
      <c r="K43">
        <v>149969</v>
      </c>
      <c r="L43" s="3">
        <v>144511</v>
      </c>
      <c r="M43">
        <v>124537</v>
      </c>
      <c r="N43">
        <v>184803</v>
      </c>
      <c r="Q43" s="2"/>
      <c r="R43" s="2"/>
      <c r="S43" s="2"/>
      <c r="T43" s="2"/>
      <c r="U43" s="2">
        <f>LN(J43)/LN($C43)</f>
        <v>0.97937983680407592</v>
      </c>
      <c r="V43" s="2">
        <f>LN(K43)/LN($C43)</f>
        <v>0.98420464045009126</v>
      </c>
      <c r="W43" s="2">
        <f>LN(L43)/LN($C43)</f>
        <v>0.98114315086397141</v>
      </c>
      <c r="X43" s="2">
        <f>LN(M43)/LN($C43)</f>
        <v>0.96885913455235917</v>
      </c>
      <c r="Y43" s="2">
        <f>LN(N43)/LN($C43)</f>
        <v>1.0014524645930361</v>
      </c>
    </row>
    <row r="44" spans="2:25" x14ac:dyDescent="0.25">
      <c r="B44" s="9">
        <v>2020</v>
      </c>
      <c r="C44" s="9"/>
      <c r="D44" s="9"/>
      <c r="F44" s="9"/>
      <c r="G44" s="9"/>
      <c r="H44" s="9"/>
      <c r="I44">
        <v>255504</v>
      </c>
      <c r="J44" s="22">
        <v>170124</v>
      </c>
      <c r="K44">
        <v>186666</v>
      </c>
      <c r="L44" s="3">
        <v>155524</v>
      </c>
      <c r="M44">
        <v>136999</v>
      </c>
      <c r="N44">
        <v>141337</v>
      </c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5">
      <c r="B45" s="9">
        <v>2021</v>
      </c>
      <c r="C45" s="10">
        <v>174414</v>
      </c>
      <c r="D45" s="10">
        <v>8.7999999999999995E-2</v>
      </c>
      <c r="E45">
        <f t="shared" si="1"/>
        <v>30082.926719999999</v>
      </c>
      <c r="F45" s="10"/>
      <c r="G45" s="10"/>
      <c r="H45" s="9"/>
      <c r="K45">
        <v>247415</v>
      </c>
      <c r="L45" s="3">
        <v>171976</v>
      </c>
      <c r="M45">
        <v>156394</v>
      </c>
      <c r="N45">
        <v>150093</v>
      </c>
      <c r="Q45" s="2"/>
      <c r="R45" s="2"/>
      <c r="S45" s="2"/>
      <c r="T45" s="2"/>
      <c r="U45" s="2"/>
      <c r="V45" s="2">
        <f>LN(K45)/LN($C45)</f>
        <v>1.0289692506534474</v>
      </c>
      <c r="W45" s="2">
        <f>LN(L45)/LN($C45)</f>
        <v>0.99883365373196531</v>
      </c>
      <c r="X45" s="2">
        <f>LN(M45)/LN($C45)</f>
        <v>0.99096431940991769</v>
      </c>
      <c r="Y45" s="2">
        <f>LN(N45)/LN($C45)</f>
        <v>0.98755701765749038</v>
      </c>
    </row>
    <row r="46" spans="2:25" x14ac:dyDescent="0.25">
      <c r="B46" s="9">
        <v>2022</v>
      </c>
      <c r="C46" s="12"/>
      <c r="D46" s="9"/>
      <c r="E46" s="9"/>
      <c r="F46" s="9"/>
      <c r="G46" s="9"/>
      <c r="H46" s="9"/>
      <c r="L46">
        <v>178961</v>
      </c>
      <c r="M46">
        <v>166852</v>
      </c>
      <c r="N46">
        <v>160755</v>
      </c>
    </row>
    <row r="47" spans="2:25" x14ac:dyDescent="0.25">
      <c r="B47" s="9"/>
      <c r="C47" s="9"/>
      <c r="D47" s="9"/>
      <c r="E47" s="9"/>
      <c r="F47" s="9"/>
      <c r="G47" s="9"/>
      <c r="H47" s="11"/>
      <c r="L47" s="3"/>
    </row>
    <row r="48" spans="2:25" x14ac:dyDescent="0.25">
      <c r="D48" s="9"/>
      <c r="E48" s="9"/>
      <c r="F48" s="9"/>
      <c r="G48" s="9"/>
      <c r="H48" s="9"/>
      <c r="I48" s="3"/>
      <c r="J48" s="3"/>
      <c r="K48" s="3"/>
      <c r="L48" s="3"/>
    </row>
    <row r="49" spans="2:25" x14ac:dyDescent="0.25">
      <c r="D49" s="9"/>
      <c r="E49" s="9"/>
      <c r="F49" s="9"/>
      <c r="G49" s="9"/>
      <c r="H49" s="9"/>
      <c r="I49" s="3"/>
      <c r="J49" s="3"/>
      <c r="K49" s="3"/>
      <c r="L49" s="3"/>
    </row>
    <row r="50" spans="2:25" x14ac:dyDescent="0.25">
      <c r="D50" s="9"/>
      <c r="E50" s="9"/>
      <c r="F50" s="9"/>
      <c r="G50" s="9"/>
      <c r="H50" s="9"/>
      <c r="I50" s="3"/>
      <c r="J50" s="3"/>
      <c r="K50" s="3"/>
      <c r="L50" s="3"/>
      <c r="T50" s="3"/>
    </row>
    <row r="51" spans="2:25" x14ac:dyDescent="0.25">
      <c r="D51" s="9"/>
      <c r="E51" s="9"/>
      <c r="F51" s="9"/>
      <c r="G51" s="9"/>
      <c r="H51" s="9"/>
      <c r="I51" s="3"/>
      <c r="J51" s="3"/>
      <c r="K51" s="3"/>
    </row>
    <row r="52" spans="2:25" x14ac:dyDescent="0.25">
      <c r="D52" s="9"/>
      <c r="E52" s="9"/>
      <c r="F52" s="9"/>
      <c r="G52" s="9"/>
      <c r="H52" s="9"/>
      <c r="I52" s="3"/>
      <c r="J52" s="3"/>
      <c r="K52" s="3"/>
      <c r="P52" s="7"/>
      <c r="Q52" s="7">
        <f>AVERAGE(Q20:Q51)</f>
        <v>1.0581056589203812</v>
      </c>
      <c r="R52" s="7">
        <f t="shared" ref="Q52:W52" si="2">AVERAGE(R20:R51)</f>
        <v>0.99496892625767508</v>
      </c>
      <c r="S52" s="7">
        <f t="shared" si="2"/>
        <v>0.99083543423863707</v>
      </c>
      <c r="T52" s="7">
        <f t="shared" si="2"/>
        <v>1.0057238745382155</v>
      </c>
      <c r="U52" s="7">
        <f t="shared" si="2"/>
        <v>1.0005103628596352</v>
      </c>
      <c r="V52" s="7">
        <f t="shared" si="2"/>
        <v>1.0046345587578958</v>
      </c>
      <c r="W52" s="7">
        <f t="shared" si="2"/>
        <v>1.0007435268701554</v>
      </c>
      <c r="X52" s="7">
        <f>AVERAGE(X20:X51)</f>
        <v>0.99850123959698545</v>
      </c>
      <c r="Y52" s="7">
        <f>AVERAGE(Y20:Y51)</f>
        <v>1.0055117336993358</v>
      </c>
    </row>
    <row r="53" spans="2:25" x14ac:dyDescent="0.25">
      <c r="D53" s="9"/>
      <c r="E53" s="9"/>
      <c r="F53" s="9"/>
      <c r="G53" s="9"/>
      <c r="H53" s="9"/>
      <c r="I53" s="3"/>
      <c r="O53"/>
      <c r="P53" s="8"/>
      <c r="Q53" s="8">
        <f t="shared" ref="Q53:Y53" si="3">Q52</f>
        <v>1.0581056589203812</v>
      </c>
      <c r="R53" s="8">
        <f t="shared" si="3"/>
        <v>0.99496892625767508</v>
      </c>
      <c r="S53" s="8">
        <f t="shared" si="3"/>
        <v>0.99083543423863707</v>
      </c>
      <c r="T53" s="8">
        <f t="shared" si="3"/>
        <v>1.0057238745382155</v>
      </c>
      <c r="U53" s="8">
        <f t="shared" si="3"/>
        <v>1.0005103628596352</v>
      </c>
      <c r="V53" s="8">
        <f t="shared" si="3"/>
        <v>1.0046345587578958</v>
      </c>
      <c r="W53" s="8">
        <f t="shared" si="3"/>
        <v>1.0007435268701554</v>
      </c>
      <c r="X53" s="8">
        <f t="shared" si="3"/>
        <v>0.99850123959698545</v>
      </c>
      <c r="Y53" s="8">
        <f t="shared" si="3"/>
        <v>1.0055117336993358</v>
      </c>
    </row>
    <row r="54" spans="2:25" x14ac:dyDescent="0.25">
      <c r="D54" s="9"/>
      <c r="E54" s="9"/>
      <c r="F54" s="9"/>
      <c r="G54" s="9"/>
      <c r="H54" s="9"/>
      <c r="I54" s="3"/>
      <c r="J54" s="3"/>
      <c r="K54" s="3"/>
      <c r="P54" s="4"/>
      <c r="Q54" s="4">
        <f t="shared" ref="Q54:Y54" si="4">1/Q52</f>
        <v>0.94508520162375065</v>
      </c>
      <c r="R54" s="4">
        <f t="shared" si="4"/>
        <v>1.0050565134342919</v>
      </c>
      <c r="S54" s="4">
        <f t="shared" si="4"/>
        <v>1.0092493318715483</v>
      </c>
      <c r="T54" s="4">
        <f t="shared" si="4"/>
        <v>0.99430870173899</v>
      </c>
      <c r="U54" s="4">
        <f t="shared" si="4"/>
        <v>0.99948989747774675</v>
      </c>
      <c r="V54" s="4">
        <f t="shared" si="4"/>
        <v>0.99538682128989686</v>
      </c>
      <c r="W54" s="4">
        <f t="shared" si="4"/>
        <v>0.99925702555131102</v>
      </c>
      <c r="X54" s="4">
        <f t="shared" si="4"/>
        <v>1.0015010100574533</v>
      </c>
      <c r="Y54" s="4">
        <f t="shared" si="4"/>
        <v>0.99451847898476753</v>
      </c>
    </row>
    <row r="55" spans="2:25" ht="15.75" thickBot="1" x14ac:dyDescent="0.3">
      <c r="D55" s="9"/>
      <c r="E55" s="9"/>
      <c r="F55" s="9"/>
      <c r="G55" s="9"/>
      <c r="H55" s="9"/>
      <c r="I55" s="3"/>
      <c r="J55" s="3"/>
      <c r="K55" s="3"/>
    </row>
    <row r="56" spans="2:25" x14ac:dyDescent="0.25">
      <c r="B56" s="19">
        <v>1984</v>
      </c>
      <c r="C56" s="13">
        <v>550971</v>
      </c>
      <c r="D56" s="14">
        <v>9.6000000000000002E-2</v>
      </c>
      <c r="E56" s="9"/>
      <c r="F56" s="9"/>
      <c r="G56" s="9"/>
      <c r="H56" s="9"/>
      <c r="I56" s="3"/>
      <c r="J56" s="3"/>
      <c r="K56" s="3"/>
    </row>
    <row r="57" spans="2:25" x14ac:dyDescent="0.25">
      <c r="B57" s="20">
        <v>1987</v>
      </c>
      <c r="C57" s="15">
        <v>394987</v>
      </c>
      <c r="D57" s="16">
        <v>8.5000000000000006E-2</v>
      </c>
      <c r="E57" s="9"/>
      <c r="F57" s="9"/>
      <c r="G57" s="9"/>
      <c r="H57" s="9"/>
      <c r="I57" s="3"/>
      <c r="J57" s="3"/>
      <c r="K57" s="3"/>
    </row>
    <row r="58" spans="2:25" x14ac:dyDescent="0.25">
      <c r="B58" s="20">
        <v>1990</v>
      </c>
      <c r="C58" s="15">
        <v>416788</v>
      </c>
      <c r="D58" s="16">
        <v>0.1</v>
      </c>
      <c r="E58" s="9"/>
      <c r="F58" s="9"/>
      <c r="G58" s="9"/>
      <c r="H58" s="9"/>
      <c r="O58"/>
    </row>
    <row r="59" spans="2:25" x14ac:dyDescent="0.25">
      <c r="B59" s="20">
        <v>1993</v>
      </c>
      <c r="C59" s="15">
        <v>409848</v>
      </c>
      <c r="D59" s="16">
        <v>0.11700000000000001</v>
      </c>
      <c r="E59" s="9"/>
      <c r="F59" s="9"/>
      <c r="G59" s="9"/>
      <c r="H59" s="9"/>
      <c r="O59"/>
    </row>
    <row r="60" spans="2:25" x14ac:dyDescent="0.25">
      <c r="B60" s="20">
        <v>1996</v>
      </c>
      <c r="C60" s="15">
        <v>538154</v>
      </c>
      <c r="D60" s="16">
        <v>0.13100000000000001</v>
      </c>
      <c r="E60" s="9"/>
      <c r="F60" s="9"/>
      <c r="G60" s="9"/>
      <c r="H60" s="9"/>
      <c r="O60"/>
    </row>
    <row r="61" spans="2:25" x14ac:dyDescent="0.25">
      <c r="B61" s="20">
        <v>1999</v>
      </c>
      <c r="C61" s="15">
        <v>306413</v>
      </c>
      <c r="D61" s="16">
        <v>8.3000000000000004E-2</v>
      </c>
      <c r="E61" s="9"/>
      <c r="F61" s="9"/>
      <c r="G61" s="9"/>
      <c r="H61" s="9"/>
      <c r="O61"/>
    </row>
    <row r="62" spans="2:25" x14ac:dyDescent="0.25">
      <c r="B62" s="20">
        <v>2001</v>
      </c>
      <c r="C62" s="15">
        <v>257614</v>
      </c>
      <c r="D62" s="16">
        <v>0.13300000000000001</v>
      </c>
      <c r="E62" s="9"/>
      <c r="F62" s="9"/>
      <c r="G62" s="9"/>
      <c r="H62" s="9"/>
    </row>
    <row r="63" spans="2:25" x14ac:dyDescent="0.25">
      <c r="B63" s="20">
        <v>2003</v>
      </c>
      <c r="C63" s="15">
        <v>297402</v>
      </c>
      <c r="D63" s="16">
        <v>9.8000000000000004E-2</v>
      </c>
      <c r="E63" s="9"/>
      <c r="F63" s="9"/>
      <c r="G63" s="9"/>
      <c r="H63" s="9"/>
    </row>
    <row r="64" spans="2:25" x14ac:dyDescent="0.25">
      <c r="B64" s="20">
        <v>2005</v>
      </c>
      <c r="C64" s="15">
        <v>308175</v>
      </c>
      <c r="D64" s="16">
        <v>0.17</v>
      </c>
      <c r="E64" s="9"/>
      <c r="F64" s="9"/>
      <c r="G64" s="9"/>
      <c r="H64" s="9"/>
    </row>
    <row r="65" spans="2:8" x14ac:dyDescent="0.25">
      <c r="B65" s="20">
        <v>2007</v>
      </c>
      <c r="C65" s="15">
        <v>232035</v>
      </c>
      <c r="D65" s="16">
        <v>9.0999999999999998E-2</v>
      </c>
      <c r="E65" s="9"/>
      <c r="F65" s="9"/>
      <c r="G65" s="9"/>
      <c r="H65" s="9"/>
    </row>
    <row r="66" spans="2:8" x14ac:dyDescent="0.25">
      <c r="B66" s="20">
        <v>2009</v>
      </c>
      <c r="C66" s="15">
        <v>752651</v>
      </c>
      <c r="D66" s="16">
        <v>0.19500000000000001</v>
      </c>
      <c r="E66" s="9"/>
      <c r="F66" s="9"/>
      <c r="G66" s="9"/>
      <c r="H66" s="9"/>
    </row>
    <row r="67" spans="2:8" x14ac:dyDescent="0.25">
      <c r="B67" s="20">
        <v>2011</v>
      </c>
      <c r="C67" s="15">
        <v>500975</v>
      </c>
      <c r="D67" s="16">
        <v>8.8999999999999996E-2</v>
      </c>
      <c r="E67" s="9"/>
      <c r="F67" s="9"/>
      <c r="G67" s="9"/>
      <c r="H67" s="9"/>
    </row>
    <row r="68" spans="2:8" x14ac:dyDescent="0.25">
      <c r="B68" s="20">
        <v>2013</v>
      </c>
      <c r="C68" s="15">
        <v>506362</v>
      </c>
      <c r="D68" s="16">
        <v>9.7000000000000003E-2</v>
      </c>
      <c r="E68" s="9"/>
      <c r="F68" s="9"/>
      <c r="G68" s="9"/>
      <c r="H68" s="9"/>
    </row>
    <row r="69" spans="2:8" x14ac:dyDescent="0.25">
      <c r="B69" s="20">
        <v>2015</v>
      </c>
      <c r="C69" s="15">
        <v>253694</v>
      </c>
      <c r="D69" s="16">
        <v>6.9000000000000006E-2</v>
      </c>
      <c r="E69" s="9"/>
      <c r="F69" s="9"/>
      <c r="G69" s="9"/>
      <c r="H69" s="9"/>
    </row>
    <row r="70" spans="2:8" x14ac:dyDescent="0.25">
      <c r="B70" s="20">
        <v>2017</v>
      </c>
      <c r="C70" s="15">
        <v>107342</v>
      </c>
      <c r="D70" s="16">
        <v>0.128</v>
      </c>
      <c r="E70" s="9"/>
      <c r="F70" s="9"/>
      <c r="G70" s="9"/>
      <c r="H70" s="9"/>
    </row>
    <row r="71" spans="2:8" ht="15.75" thickBot="1" x14ac:dyDescent="0.3">
      <c r="B71" s="21">
        <v>2019</v>
      </c>
      <c r="C71" s="17">
        <v>181581</v>
      </c>
      <c r="D71" s="18">
        <v>0.218</v>
      </c>
      <c r="E71" s="9"/>
      <c r="F71" s="9"/>
      <c r="G71" s="9"/>
      <c r="H71" s="9"/>
    </row>
    <row r="72" spans="2:8" x14ac:dyDescent="0.25">
      <c r="B72" s="23">
        <v>2021</v>
      </c>
      <c r="C72" s="24">
        <v>174414</v>
      </c>
      <c r="D72" s="25">
        <v>8.7999999999999995E-2</v>
      </c>
      <c r="E72" s="9"/>
      <c r="F72" s="9"/>
      <c r="G72" s="9"/>
      <c r="H72" s="9"/>
    </row>
    <row r="73" spans="2:8" x14ac:dyDescent="0.25">
      <c r="B73" s="9"/>
      <c r="C73" s="9"/>
      <c r="D73" s="9"/>
      <c r="E73" s="9"/>
      <c r="F73" s="9"/>
      <c r="G73" s="9"/>
      <c r="H73" s="9"/>
    </row>
    <row r="74" spans="2:8" x14ac:dyDescent="0.25">
      <c r="B74" s="9"/>
      <c r="C74" s="9"/>
      <c r="D74" s="9"/>
      <c r="E74" s="9"/>
      <c r="F74" s="9"/>
      <c r="G74" s="9"/>
      <c r="H74" s="9"/>
    </row>
    <row r="75" spans="2:8" x14ac:dyDescent="0.25">
      <c r="B75" s="9"/>
      <c r="C75" s="9"/>
      <c r="D75" s="9"/>
      <c r="E75" s="9"/>
      <c r="F75" s="9"/>
      <c r="G75" s="9"/>
      <c r="H75" s="9"/>
    </row>
    <row r="76" spans="2:8" x14ac:dyDescent="0.25">
      <c r="B76" s="9"/>
      <c r="C76" s="9"/>
      <c r="D76" s="9"/>
      <c r="E76" s="9"/>
      <c r="F76" s="9"/>
      <c r="G76" s="9"/>
      <c r="H76" s="9"/>
    </row>
    <row r="77" spans="2:8" x14ac:dyDescent="0.25">
      <c r="B77" s="9"/>
      <c r="C77" s="9"/>
      <c r="D77" s="9"/>
      <c r="E77" s="9"/>
      <c r="F77" s="9"/>
      <c r="G77" s="9"/>
      <c r="H77" s="9"/>
    </row>
    <row r="78" spans="2:8" x14ac:dyDescent="0.25">
      <c r="B78" s="9"/>
      <c r="C78" s="9"/>
      <c r="D78" s="9"/>
      <c r="E78" s="9"/>
      <c r="F78" s="9"/>
      <c r="G78" s="9"/>
      <c r="H78" s="9"/>
    </row>
    <row r="79" spans="2:8" x14ac:dyDescent="0.25">
      <c r="B79" s="9"/>
      <c r="C79" s="9"/>
      <c r="D79" s="9"/>
      <c r="E79" s="9"/>
      <c r="F79" s="9"/>
      <c r="G79" s="9"/>
      <c r="H79" s="9"/>
    </row>
    <row r="80" spans="2:8" x14ac:dyDescent="0.25">
      <c r="B80" s="9"/>
      <c r="C80" s="9"/>
      <c r="D80" s="9"/>
      <c r="E80" s="9"/>
      <c r="F80" s="9"/>
      <c r="G80" s="9"/>
      <c r="H80" s="9"/>
    </row>
    <row r="81" spans="2:8" x14ac:dyDescent="0.25">
      <c r="B81" s="9"/>
      <c r="C81" s="9"/>
      <c r="D81" s="9"/>
      <c r="E81" s="9"/>
      <c r="F81" s="9"/>
      <c r="G81" s="9"/>
      <c r="H81" s="9"/>
    </row>
    <row r="82" spans="2:8" x14ac:dyDescent="0.25">
      <c r="B82" s="9"/>
      <c r="C82" s="9"/>
      <c r="D82" s="9"/>
      <c r="E82" s="9"/>
      <c r="F82" s="9"/>
      <c r="G82" s="9"/>
      <c r="H82" s="9"/>
    </row>
    <row r="83" spans="2:8" x14ac:dyDescent="0.25">
      <c r="B83" s="9"/>
      <c r="C83" s="9"/>
      <c r="D83" s="9"/>
      <c r="E83" s="9"/>
      <c r="F83" s="9"/>
      <c r="G83" s="9"/>
      <c r="H83" s="9"/>
    </row>
    <row r="84" spans="2:8" x14ac:dyDescent="0.25">
      <c r="B84" s="9"/>
      <c r="C84" s="9"/>
      <c r="D84" s="9"/>
      <c r="E84" s="9"/>
      <c r="F84" s="9"/>
      <c r="G84" s="9"/>
      <c r="H84" s="9"/>
    </row>
    <row r="85" spans="2:8" x14ac:dyDescent="0.25">
      <c r="B85" s="9"/>
      <c r="C85" s="9"/>
      <c r="D85" s="9"/>
      <c r="E85" s="9"/>
      <c r="F85" s="9"/>
      <c r="G85" s="9"/>
      <c r="H85" s="9"/>
    </row>
    <row r="86" spans="2:8" x14ac:dyDescent="0.25">
      <c r="B86" s="9"/>
      <c r="C86" s="9"/>
      <c r="D86" s="9"/>
      <c r="E86" s="9"/>
      <c r="F86" s="9"/>
      <c r="G86" s="9"/>
      <c r="H86" s="9"/>
    </row>
    <row r="87" spans="2:8" x14ac:dyDescent="0.25">
      <c r="B87" s="9"/>
      <c r="C87" s="9"/>
      <c r="D87" s="9"/>
      <c r="E87" s="9"/>
      <c r="F87" s="9"/>
      <c r="G87" s="9"/>
      <c r="H87" s="9"/>
    </row>
    <row r="88" spans="2:8" x14ac:dyDescent="0.25">
      <c r="B88" s="9"/>
      <c r="C88" s="9"/>
      <c r="D88" s="9"/>
      <c r="E88" s="9"/>
      <c r="F88" s="9"/>
      <c r="G88" s="9"/>
      <c r="H88" s="9"/>
    </row>
    <row r="89" spans="2:8" x14ac:dyDescent="0.25">
      <c r="B89" s="9"/>
      <c r="C89" s="9"/>
      <c r="D89" s="9"/>
      <c r="E89" s="9"/>
      <c r="F89" s="9"/>
      <c r="G89" s="9"/>
      <c r="H89" s="9"/>
    </row>
    <row r="90" spans="2:8" x14ac:dyDescent="0.25">
      <c r="B90" s="9"/>
      <c r="C90" s="9"/>
      <c r="D90" s="9"/>
      <c r="E90" s="9"/>
      <c r="F90" s="9"/>
      <c r="G90" s="9"/>
      <c r="H90" s="9"/>
    </row>
    <row r="91" spans="2:8" x14ac:dyDescent="0.25">
      <c r="B91" s="9"/>
      <c r="C91" s="9"/>
      <c r="D91" s="9"/>
      <c r="E91" s="9"/>
      <c r="F91" s="9"/>
      <c r="G91" s="9"/>
      <c r="H91" s="9"/>
    </row>
    <row r="92" spans="2:8" x14ac:dyDescent="0.25">
      <c r="B92" s="9"/>
      <c r="C92" s="9"/>
      <c r="D92" s="9"/>
      <c r="E92" s="9"/>
      <c r="F92" s="9"/>
      <c r="G92" s="9"/>
      <c r="H92" s="9"/>
    </row>
    <row r="93" spans="2:8" x14ac:dyDescent="0.25">
      <c r="B93" s="9"/>
      <c r="C93" s="9"/>
      <c r="D93" s="9"/>
      <c r="E93" s="9"/>
      <c r="F93" s="9"/>
      <c r="G93" s="9"/>
      <c r="H93" s="9"/>
    </row>
    <row r="94" spans="2:8" x14ac:dyDescent="0.25">
      <c r="B94" s="9"/>
      <c r="C94" s="9"/>
      <c r="D94" s="9"/>
      <c r="E94" s="9"/>
      <c r="F94" s="9"/>
      <c r="G94" s="9"/>
      <c r="H94" s="9"/>
    </row>
    <row r="95" spans="2:8" x14ac:dyDescent="0.25">
      <c r="B95" s="9"/>
      <c r="C95" s="9"/>
      <c r="D95" s="9"/>
      <c r="E95" s="9"/>
      <c r="F95" s="9"/>
      <c r="G95" s="9"/>
      <c r="H95" s="9"/>
    </row>
    <row r="96" spans="2:8" x14ac:dyDescent="0.25">
      <c r="B96" s="9"/>
      <c r="C96" s="9"/>
      <c r="D96" s="9"/>
      <c r="E96" s="9"/>
      <c r="F96" s="9"/>
      <c r="G96" s="9"/>
      <c r="H96" s="9"/>
    </row>
    <row r="97" spans="2:8" x14ac:dyDescent="0.25">
      <c r="B97" s="9"/>
      <c r="C97" s="9"/>
      <c r="D97" s="9"/>
      <c r="E97" s="9"/>
      <c r="F97" s="9"/>
      <c r="G97" s="9"/>
      <c r="H97" s="9"/>
    </row>
    <row r="98" spans="2:8" x14ac:dyDescent="0.25">
      <c r="B98" s="9"/>
      <c r="C98" s="9"/>
      <c r="D98" s="9"/>
      <c r="E98" s="9"/>
      <c r="F98" s="9"/>
      <c r="G98" s="9"/>
      <c r="H98" s="9"/>
    </row>
    <row r="99" spans="2:8" x14ac:dyDescent="0.25">
      <c r="B99" s="9"/>
      <c r="C99" s="9"/>
      <c r="D99" s="9"/>
      <c r="E99" s="9"/>
      <c r="F99" s="9"/>
      <c r="G99" s="9"/>
      <c r="H99" s="9"/>
    </row>
    <row r="100" spans="2:8" x14ac:dyDescent="0.25">
      <c r="B100" s="9"/>
      <c r="C100" s="9"/>
      <c r="D100" s="9"/>
      <c r="E100" s="9"/>
      <c r="F100" s="9"/>
      <c r="G100" s="9"/>
      <c r="H1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Steve Barbeaux</cp:lastModifiedBy>
  <dcterms:created xsi:type="dcterms:W3CDTF">2016-09-02T04:16:58Z</dcterms:created>
  <dcterms:modified xsi:type="dcterms:W3CDTF">2021-10-27T17:53:04Z</dcterms:modified>
</cp:coreProperties>
</file>