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 - PH Stuff\2022 Assmnts\PCod\goa_pcod\"/>
    </mc:Choice>
  </mc:AlternateContent>
  <bookViews>
    <workbookView xWindow="2500" yWindow="0" windowWidth="17950" windowHeight="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K22" i="1" l="1"/>
  <c r="K20" i="1"/>
  <c r="K19" i="1"/>
  <c r="K18" i="1"/>
  <c r="K8" i="1"/>
  <c r="K5" i="1"/>
  <c r="K6" i="1"/>
  <c r="K4" i="1"/>
  <c r="G16" i="1"/>
  <c r="L21" i="1"/>
  <c r="K21" i="1"/>
  <c r="M20" i="1"/>
  <c r="L20" i="1"/>
  <c r="K16" i="1"/>
  <c r="K15" i="1"/>
  <c r="K10" i="1"/>
  <c r="K7" i="1"/>
  <c r="K9" i="1"/>
  <c r="K13" i="1"/>
  <c r="K11" i="1"/>
  <c r="K12" i="1"/>
  <c r="K23" i="1" l="1"/>
</calcChain>
</file>

<file path=xl/sharedStrings.xml><?xml version="1.0" encoding="utf-8"?>
<sst xmlns="http://schemas.openxmlformats.org/spreadsheetml/2006/main" count="553" uniqueCount="296">
  <si>
    <t>#_PARAMETERS</t>
  </si>
  <si>
    <t>#_BIOLOGY</t>
  </si>
  <si>
    <t>#_SPAWN_RECR</t>
  </si>
  <si>
    <t>#_Catchability</t>
  </si>
  <si>
    <t>#_Selectivity</t>
  </si>
  <si>
    <t>#_Parm_Dev</t>
  </si>
  <si>
    <t>#label</t>
  </si>
  <si>
    <t>value</t>
  </si>
  <si>
    <t>se</t>
  </si>
  <si>
    <t>active?</t>
  </si>
  <si>
    <t>range</t>
  </si>
  <si>
    <t>NatM_uniform_Fem_GP_1</t>
  </si>
  <si>
    <t>Act</t>
  </si>
  <si>
    <t>L_at_Amin_Fem_GP_1</t>
  </si>
  <si>
    <t>L_at_Amax_Fem_GP_1</t>
  </si>
  <si>
    <t>VonBert_K_Fem_GP_1</t>
  </si>
  <si>
    <t>SD_young_Fem_GP_1</t>
  </si>
  <si>
    <t>SD_old_Fem_GP_1</t>
  </si>
  <si>
    <t>Wtlen_1_Fem_GP_1</t>
  </si>
  <si>
    <t>Fix</t>
  </si>
  <si>
    <t>Wtlen_2_Fem_GP_1</t>
  </si>
  <si>
    <t>Mat50%_Fem_GP_1</t>
  </si>
  <si>
    <t>Mat_slope_Fem_GP_1</t>
  </si>
  <si>
    <t>Eggs/kg_inter_Fem_GP_1</t>
  </si>
  <si>
    <t>Eggs/kg_slope_wt_Fem_GP_1</t>
  </si>
  <si>
    <t>CohortGrowDev</t>
  </si>
  <si>
    <t>AgeKeyParm1</t>
  </si>
  <si>
    <t>AgeKeyParm2</t>
  </si>
  <si>
    <t>AgeKeyParm3</t>
  </si>
  <si>
    <t>AgeKeyParm4</t>
  </si>
  <si>
    <t>AgeKeyParm5</t>
  </si>
  <si>
    <t>AgeKeyParm6</t>
  </si>
  <si>
    <t>AgeKeyParm7</t>
  </si>
  <si>
    <t>FracFemale_GP_1</t>
  </si>
  <si>
    <t>NatM_uniform_Fem_GP_1_BLK4repl_2014</t>
  </si>
  <si>
    <t>AgeKeyParm2_BLK6repl_1976</t>
  </si>
  <si>
    <t>AgeKeyParm3_BLK6repl_1976</t>
  </si>
  <si>
    <t>SR_LN(R0)</t>
  </si>
  <si>
    <t>SR_BH_steep</t>
  </si>
  <si>
    <t>SR_sigmaR</t>
  </si>
  <si>
    <t>SR_regime</t>
  </si>
  <si>
    <t>SR_autocorr</t>
  </si>
  <si>
    <t>SR_regime_BLK5add_1976</t>
  </si>
  <si>
    <t>Early_InitAge_10</t>
  </si>
  <si>
    <t>Early_InitAge_9</t>
  </si>
  <si>
    <t>Early_InitAge_8</t>
  </si>
  <si>
    <t>Early_InitAge_7</t>
  </si>
  <si>
    <t>Early_InitAge_6</t>
  </si>
  <si>
    <t>Early_InitAge_5</t>
  </si>
  <si>
    <t>Early_InitAge_4</t>
  </si>
  <si>
    <t>Early_InitAge_3</t>
  </si>
  <si>
    <t>Early_InitAge_2</t>
  </si>
  <si>
    <t>Early_InitAge_1</t>
  </si>
  <si>
    <t>Early_RecrDev_1977</t>
  </si>
  <si>
    <t>Main_RecrDev_1978</t>
  </si>
  <si>
    <t>Main_RecrDev_1979</t>
  </si>
  <si>
    <t>Main_RecrDev_1980</t>
  </si>
  <si>
    <t>Main_RecrDev_1981</t>
  </si>
  <si>
    <t>Main_RecrDev_1982</t>
  </si>
  <si>
    <t>Main_RecrDev_1983</t>
  </si>
  <si>
    <t>Main_RecrDev_1984</t>
  </si>
  <si>
    <t>Main_RecrDev_1985</t>
  </si>
  <si>
    <t>Main_RecrDev_1986</t>
  </si>
  <si>
    <t>Main_RecrDev_1987</t>
  </si>
  <si>
    <t>Main_RecrDev_1988</t>
  </si>
  <si>
    <t>Main_RecrDev_1989</t>
  </si>
  <si>
    <t>Main_RecrDev_1990</t>
  </si>
  <si>
    <t>Main_RecrDev_1991</t>
  </si>
  <si>
    <t>Main_RecrDev_1992</t>
  </si>
  <si>
    <t>Main_RecrDev_1993</t>
  </si>
  <si>
    <t>Main_RecrDev_1994</t>
  </si>
  <si>
    <t>Main_RecrDev_1995</t>
  </si>
  <si>
    <t>Main_RecrDev_1996</t>
  </si>
  <si>
    <t>Main_RecrDev_1997</t>
  </si>
  <si>
    <t>Main_RecrDev_1998</t>
  </si>
  <si>
    <t>Main_RecrDev_1999</t>
  </si>
  <si>
    <t>Main_RecrDev_2000</t>
  </si>
  <si>
    <t>Main_RecrDev_2001</t>
  </si>
  <si>
    <t>Main_RecrDev_2002</t>
  </si>
  <si>
    <t>Main_RecrDev_2003</t>
  </si>
  <si>
    <t>Main_RecrDev_2004</t>
  </si>
  <si>
    <t>Main_RecrDev_2005</t>
  </si>
  <si>
    <t>Main_RecrDev_2006</t>
  </si>
  <si>
    <t>Main_RecrDev_2007</t>
  </si>
  <si>
    <t>Main_RecrDev_2008</t>
  </si>
  <si>
    <t>Main_RecrDev_2009</t>
  </si>
  <si>
    <t>Main_RecrDev_2010</t>
  </si>
  <si>
    <t>Main_RecrDev_2011</t>
  </si>
  <si>
    <t>Main_RecrDev_2012</t>
  </si>
  <si>
    <t>Main_RecrDev_2013</t>
  </si>
  <si>
    <t>Main_RecrDev_2014</t>
  </si>
  <si>
    <t>Main_RecrDev_2015</t>
  </si>
  <si>
    <t>Main_RecrDev_2016</t>
  </si>
  <si>
    <t>Main_RecrDev_2017</t>
  </si>
  <si>
    <t>Main_RecrDev_2018</t>
  </si>
  <si>
    <t>Late_RecrDev_2020</t>
  </si>
  <si>
    <t>Late_RecrDev_2021</t>
  </si>
  <si>
    <t>Late_RecrDev_2022</t>
  </si>
  <si>
    <t>ForeRecr_2023</t>
  </si>
  <si>
    <t>ForeRecr_2024</t>
  </si>
  <si>
    <t>ForeRecr_2025</t>
  </si>
  <si>
    <t>ForeRecr_2026</t>
  </si>
  <si>
    <t>ForeRecr_2027</t>
  </si>
  <si>
    <t>ForeRecr_2028</t>
  </si>
  <si>
    <t>ForeRecr_2029</t>
  </si>
  <si>
    <t>ForeRecr_2030</t>
  </si>
  <si>
    <t>ForeRecr_2031</t>
  </si>
  <si>
    <t>ForeRecr_2032</t>
  </si>
  <si>
    <t>ForeRecr_2033</t>
  </si>
  <si>
    <t>ForeRecr_2034</t>
  </si>
  <si>
    <t>ForeRecr_2035</t>
  </si>
  <si>
    <t>ForeRecr_2036</t>
  </si>
  <si>
    <t>ForeRecr_2037</t>
  </si>
  <si>
    <t>LnQ_base_Srv(4)</t>
  </si>
  <si>
    <t>LnQ_base_LLSrv(5)</t>
  </si>
  <si>
    <t>LnQ_base_IPHCLL(6)</t>
  </si>
  <si>
    <t>LnQ_base_ADFG(7)</t>
  </si>
  <si>
    <t>LnQ_base_SPAWN(8)</t>
  </si>
  <si>
    <t>Q_power_SPAWN(8)</t>
  </si>
  <si>
    <t>LnQ_base_Seine(9)</t>
  </si>
  <si>
    <t>Q_power_Seine(9)</t>
  </si>
  <si>
    <t>LnQ_base_LLSrv(5)_ENV_mult</t>
  </si>
  <si>
    <t>Size_DblN_peak_FshTrawl(1)</t>
  </si>
  <si>
    <t>Size_DblN_top_logit_FshTrawl(1)</t>
  </si>
  <si>
    <t>Size_DblN_ascend_se_FshTrawl(1)</t>
  </si>
  <si>
    <t>Size_DblN_descend_se_FshTrawl(1)</t>
  </si>
  <si>
    <t>Size_DblN_start_logit_FshTrawl(1)</t>
  </si>
  <si>
    <t>Size_DblN_end_logit_FshTrawl(1)</t>
  </si>
  <si>
    <t>Size_DblN_peak_FshLL(2)</t>
  </si>
  <si>
    <t>Size_DblN_top_logit_FshLL(2)</t>
  </si>
  <si>
    <t>Size_DblN_ascend_se_FshLL(2)</t>
  </si>
  <si>
    <t>Size_DblN_descend_se_FshLL(2)</t>
  </si>
  <si>
    <t>Size_DblN_start_logit_FshLL(2)</t>
  </si>
  <si>
    <t>Size_DblN_end_logit_FshLL(2)</t>
  </si>
  <si>
    <t>Size_DblN_peak_FshPot(3)</t>
  </si>
  <si>
    <t>Size_DblN_top_logit_FshPot(3)</t>
  </si>
  <si>
    <t>Size_DblN_ascend_se_FshPot(3)</t>
  </si>
  <si>
    <t>Size_DblN_descend_se_FshPot(3)</t>
  </si>
  <si>
    <t>Size_DblN_start_logit_FshPot(3)</t>
  </si>
  <si>
    <t>Size_DblN_end_logit_FshPot(3)</t>
  </si>
  <si>
    <t>Size_DblN_peak_Srv(4)</t>
  </si>
  <si>
    <t>Size_DblN_top_logit_Srv(4)</t>
  </si>
  <si>
    <t>Size_DblN_ascend_se_Srv(4)</t>
  </si>
  <si>
    <t>Size_DblN_descend_se_Srv(4)</t>
  </si>
  <si>
    <t>Size_DblN_start_logit_Srv(4)</t>
  </si>
  <si>
    <t>Size_DblN_end_logit_Srv(4)</t>
  </si>
  <si>
    <t>Size_DblN_peak_LLSrv(5)</t>
  </si>
  <si>
    <t>Size_DblN_top_logit_LLSrv(5)</t>
  </si>
  <si>
    <t>Size_DblN_ascend_se_LLSrv(5)</t>
  </si>
  <si>
    <t>Size_DblN_descend_se_LLSrv(5)</t>
  </si>
  <si>
    <t>Size_DblN_start_logit_LLSrv(5)</t>
  </si>
  <si>
    <t>Size_DblN_end_logit_LLSrv(5)</t>
  </si>
  <si>
    <t>Size_DblN_peak_FshTrawl(1)_BLK2repl_1990</t>
  </si>
  <si>
    <t>Size_DblN_peak_FshTrawl(1)_BLK2repl_2005</t>
  </si>
  <si>
    <t>Size_DblN_peak_FshTrawl(1)_BLK2repl_2007</t>
  </si>
  <si>
    <t>Size_DblN_peak_FshTrawl(1)_BLK2repl_2017</t>
  </si>
  <si>
    <t>Size_DblN_peak_FshTrawl(1)_dev_se</t>
  </si>
  <si>
    <t>Size_DblN_peak_FshTrawl(1)_dev_autocorr</t>
  </si>
  <si>
    <t>Size_DblN_top_logit_FshTrawl(1)_BLK2repl_1990</t>
  </si>
  <si>
    <t>Size_DblN_top_logit_FshTrawl(1)_BLK2repl_2005</t>
  </si>
  <si>
    <t>Size_DblN_top_logit_FshTrawl(1)_BLK2repl_2007</t>
  </si>
  <si>
    <t>Size_DblN_top_logit_FshTrawl(1)_BLK2repl_2017</t>
  </si>
  <si>
    <t>Size_DblN_ascend_se_FshTrawl(1)_BLK2repl_1990</t>
  </si>
  <si>
    <t>Size_DblN_ascend_se_FshTrawl(1)_BLK2repl_2005</t>
  </si>
  <si>
    <t>Size_DblN_ascend_se_FshTrawl(1)_BLK2repl_2007</t>
  </si>
  <si>
    <t>Size_DblN_ascend_se_FshTrawl(1)_BLK2repl_2017</t>
  </si>
  <si>
    <t>Size_DblN_ascend_se_FshTrawl(1)_dev_se</t>
  </si>
  <si>
    <t>Size_DblN_ascend_se_FshTrawl(1)_dev_autocorr</t>
  </si>
  <si>
    <t>Size_DblN_descend_se_FshTrawl(1)_BLK2repl_1990</t>
  </si>
  <si>
    <t>Size_DblN_descend_se_FshTrawl(1)_BLK2repl_2005</t>
  </si>
  <si>
    <t>Size_DblN_descend_se_FshTrawl(1)_BLK2repl_2007</t>
  </si>
  <si>
    <t>Size_DblN_descend_se_FshTrawl(1)_BLK2repl_2017</t>
  </si>
  <si>
    <t>Size_DblN_descend_se_FshTrawl(1)_dev_se</t>
  </si>
  <si>
    <t>Size_DblN_descend_se_FshTrawl(1)_dev_autocorr</t>
  </si>
  <si>
    <t>Size_DblN_peak_FshLL(2)_BLK2repl_1990</t>
  </si>
  <si>
    <t>Size_DblN_peak_FshLL(2)_BLK2repl_2005</t>
  </si>
  <si>
    <t>Size_DblN_peak_FshLL(2)_BLK2repl_2007</t>
  </si>
  <si>
    <t>Size_DblN_peak_FshLL(2)_BLK2repl_2017</t>
  </si>
  <si>
    <t>Size_DblN_peak_FshLL(2)_dev_se</t>
  </si>
  <si>
    <t>Size_DblN_peak_FshLL(2)_dev_autocorr</t>
  </si>
  <si>
    <t>Size_DblN_top_logit_FshLL(2)_BLK2repl_1990</t>
  </si>
  <si>
    <t>Size_DblN_top_logit_FshLL(2)_BLK2repl_2005</t>
  </si>
  <si>
    <t>Size_DblN_top_logit_FshLL(2)_BLK2repl_2007</t>
  </si>
  <si>
    <t>Size_DblN_top_logit_FshLL(2)_BLK2repl_2017</t>
  </si>
  <si>
    <t>Size_DblN_ascend_se_FshLL(2)_BLK2repl_1990</t>
  </si>
  <si>
    <t>Size_DblN_ascend_se_FshLL(2)_BLK2repl_2005</t>
  </si>
  <si>
    <t>Size_DblN_ascend_se_FshLL(2)_BLK2repl_2007</t>
  </si>
  <si>
    <t>Size_DblN_ascend_se_FshLL(2)_BLK2repl_2017</t>
  </si>
  <si>
    <t>Size_DblN_ascend_se_FshLL(2)_dev_se</t>
  </si>
  <si>
    <t>Size_DblN_ascend_se_FshLL(2)_dev_autocorr</t>
  </si>
  <si>
    <t>Size_DblN_descend_se_FshLL(2)_BLK2repl_1990</t>
  </si>
  <si>
    <t>Size_DblN_descend_se_FshLL(2)_BLK2repl_2005</t>
  </si>
  <si>
    <t>Size_DblN_descend_se_FshLL(2)_BLK2repl_2007</t>
  </si>
  <si>
    <t>Size_DblN_descend_se_FshLL(2)_BLK2repl_2017</t>
  </si>
  <si>
    <t>Size_DblN_peak_FshPot(3)_BLK3repl_2017</t>
  </si>
  <si>
    <t>Size_DblN_top_logit_FshPot(3)_BLK3repl_2017</t>
  </si>
  <si>
    <t>Size_DblN_ascend_se_FshPot(3)_BLK3repl_2017</t>
  </si>
  <si>
    <t>Size_DblN_peak_Srv(4)_BLK1repl_1996</t>
  </si>
  <si>
    <t>Size_DblN_peak_Srv(4)_BLK1repl_2006</t>
  </si>
  <si>
    <t>Size_DblN_top_logit_Srv(4)_BLK1repl_1996</t>
  </si>
  <si>
    <t>Size_DblN_top_logit_Srv(4)_BLK1repl_2006</t>
  </si>
  <si>
    <t>Size_DblN_ascend_se_Srv(4)_BLK1repl_1996</t>
  </si>
  <si>
    <t>Size_DblN_ascend_se_Srv(4)_BLK1repl_2006</t>
  </si>
  <si>
    <t>Size_DblN_descend_se_Srv(4)_BLK1repl_1996</t>
  </si>
  <si>
    <t>Size_DblN_descend_se_Srv(4)_BLK1repl_2006</t>
  </si>
  <si>
    <t>Size_DblN_start_logit_Srv(4)_BLK1repl_1996</t>
  </si>
  <si>
    <t>Size_DblN_start_logit_Srv(4)_BLK1repl_2006</t>
  </si>
  <si>
    <t>Size_DblN_end_logit_Srv(4)_BLK1repl_1996</t>
  </si>
  <si>
    <t>Size_DblN_end_logit_Srv(4)_BLK1repl_2006</t>
  </si>
  <si>
    <t>Size_DblN_peak_FshTrawl(1)_DEVmult_1977</t>
  </si>
  <si>
    <t>ACT</t>
  </si>
  <si>
    <t>Size_DblN_peak_FshTrawl(1)_DEVmult_1978</t>
  </si>
  <si>
    <t>Size_DblN_peak_FshTrawl(1)_DEVmult_1979</t>
  </si>
  <si>
    <t>Size_DblN_peak_FshTrawl(1)_DEVmult_1980</t>
  </si>
  <si>
    <t>Size_DblN_peak_FshTrawl(1)_DEVmult_1981</t>
  </si>
  <si>
    <t>Size_DblN_peak_FshTrawl(1)_DEVmult_1982</t>
  </si>
  <si>
    <t>Size_DblN_peak_FshTrawl(1)_DEVmult_1983</t>
  </si>
  <si>
    <t>Size_DblN_peak_FshTrawl(1)_DEVmult_1984</t>
  </si>
  <si>
    <t>Size_DblN_peak_FshTrawl(1)_DEVmult_1985</t>
  </si>
  <si>
    <t>Size_DblN_peak_FshTrawl(1)_DEVmult_1986</t>
  </si>
  <si>
    <t>Size_DblN_peak_FshTrawl(1)_DEVmult_1987</t>
  </si>
  <si>
    <t>Size_DblN_peak_FshTrawl(1)_DEVmult_1988</t>
  </si>
  <si>
    <t>Size_DblN_peak_FshTrawl(1)_DEVmult_1989</t>
  </si>
  <si>
    <t>Size_DblN_ascend_se_FshTrawl(1)_DEVmult_1977</t>
  </si>
  <si>
    <t>Size_DblN_ascend_se_FshTrawl(1)_DEVmult_1978</t>
  </si>
  <si>
    <t>Size_DblN_ascend_se_FshTrawl(1)_DEVmult_1979</t>
  </si>
  <si>
    <t>Size_DblN_ascend_se_FshTrawl(1)_DEVmult_1980</t>
  </si>
  <si>
    <t>Size_DblN_ascend_se_FshTrawl(1)_DEVmult_1981</t>
  </si>
  <si>
    <t>Size_DblN_ascend_se_FshTrawl(1)_DEVmult_1982</t>
  </si>
  <si>
    <t>Size_DblN_ascend_se_FshTrawl(1)_DEVmult_1983</t>
  </si>
  <si>
    <t>Size_DblN_ascend_se_FshTrawl(1)_DEVmult_1984</t>
  </si>
  <si>
    <t>Size_DblN_ascend_se_FshTrawl(1)_DEVmult_1985</t>
  </si>
  <si>
    <t>Size_DblN_ascend_se_FshTrawl(1)_DEVmult_1986</t>
  </si>
  <si>
    <t>Size_DblN_ascend_se_FshTrawl(1)_DEVmult_1987</t>
  </si>
  <si>
    <t>Size_DblN_ascend_se_FshTrawl(1)_DEVmult_1988</t>
  </si>
  <si>
    <t>Size_DblN_ascend_se_FshTrawl(1)_DEVmult_1989</t>
  </si>
  <si>
    <t>Size_DblN_descend_se_FshTrawl(1)_DEVmult_1977</t>
  </si>
  <si>
    <t>Size_DblN_descend_se_FshTrawl(1)_DEVmult_1978</t>
  </si>
  <si>
    <t>Size_DblN_descend_se_FshTrawl(1)_DEVmult_1979</t>
  </si>
  <si>
    <t>Size_DblN_descend_se_FshTrawl(1)_DEVmult_1980</t>
  </si>
  <si>
    <t>Size_DblN_descend_se_FshTrawl(1)_DEVmult_1981</t>
  </si>
  <si>
    <t>Size_DblN_descend_se_FshTrawl(1)_DEVmult_1982</t>
  </si>
  <si>
    <t>Size_DblN_descend_se_FshTrawl(1)_DEVmult_1983</t>
  </si>
  <si>
    <t>Size_DblN_descend_se_FshTrawl(1)_DEVmult_1984</t>
  </si>
  <si>
    <t>Size_DblN_descend_se_FshTrawl(1)_DEVmult_1985</t>
  </si>
  <si>
    <t>Size_DblN_descend_se_FshTrawl(1)_DEVmult_1986</t>
  </si>
  <si>
    <t>Size_DblN_descend_se_FshTrawl(1)_DEVmult_1987</t>
  </si>
  <si>
    <t>Size_DblN_descend_se_FshTrawl(1)_DEVmult_1988</t>
  </si>
  <si>
    <t>Size_DblN_descend_se_FshTrawl(1)_DEVmult_1989</t>
  </si>
  <si>
    <t>Size_DblN_peak_FshLL(2)_DEVmult_1978</t>
  </si>
  <si>
    <t>Size_DblN_peak_FshLL(2)_DEVmult_1979</t>
  </si>
  <si>
    <t>Size_DblN_peak_FshLL(2)_DEVmult_1980</t>
  </si>
  <si>
    <t>Size_DblN_peak_FshLL(2)_DEVmult_1981</t>
  </si>
  <si>
    <t>Size_DblN_peak_FshLL(2)_DEVmult_1982</t>
  </si>
  <si>
    <t>Size_DblN_peak_FshLL(2)_DEVmult_1983</t>
  </si>
  <si>
    <t>Size_DblN_peak_FshLL(2)_DEVmult_1984</t>
  </si>
  <si>
    <t>Size_DblN_peak_FshLL(2)_DEVmult_1985</t>
  </si>
  <si>
    <t>Size_DblN_peak_FshLL(2)_DEVmult_1986</t>
  </si>
  <si>
    <t>Size_DblN_peak_FshLL(2)_DEVmult_1987</t>
  </si>
  <si>
    <t>Size_DblN_peak_FshLL(2)_DEVmult_1988</t>
  </si>
  <si>
    <t>Size_DblN_peak_FshLL(2)_DEVmult_1989</t>
  </si>
  <si>
    <t>Size_DblN_ascend_se_FshLL(2)_DEVmult_1978</t>
  </si>
  <si>
    <t>Size_DblN_ascend_se_FshLL(2)_DEVmult_1979</t>
  </si>
  <si>
    <t>Size_DblN_ascend_se_FshLL(2)_DEVmult_1980</t>
  </si>
  <si>
    <t>Size_DblN_ascend_se_FshLL(2)_DEVmult_1981</t>
  </si>
  <si>
    <t>Size_DblN_ascend_se_FshLL(2)_DEVmult_1982</t>
  </si>
  <si>
    <t>Size_DblN_ascend_se_FshLL(2)_DEVmult_1983</t>
  </si>
  <si>
    <t>Size_DblN_ascend_se_FshLL(2)_DEVmult_1984</t>
  </si>
  <si>
    <t>Size_DblN_ascend_se_FshLL(2)_DEVmult_1985</t>
  </si>
  <si>
    <t>Size_DblN_ascend_se_FshLL(2)_DEVmult_1986</t>
  </si>
  <si>
    <t>Size_DblN_ascend_se_FshLL(2)_DEVmult_1987</t>
  </si>
  <si>
    <t>Size_DblN_ascend_se_FshLL(2)_DEVmult_1988</t>
  </si>
  <si>
    <t>Size_DblN_ascend_se_FshLL(2)_DEVmult_1989</t>
  </si>
  <si>
    <t>Recruitment</t>
  </si>
  <si>
    <t>Early Init Ages</t>
  </si>
  <si>
    <t>Early Rec. Devs (1977)</t>
  </si>
  <si>
    <t>Main Rec. Devs (1978-2018)</t>
  </si>
  <si>
    <t>Late Rec. Devs (2019-2021)</t>
  </si>
  <si>
    <t>Future Rec. Devs. (2022-2036)</t>
  </si>
  <si>
    <r>
      <t>R</t>
    </r>
    <r>
      <rPr>
        <vertAlign val="subscript"/>
        <sz val="11"/>
        <color rgb="FF000000"/>
        <rFont val="Times New Roman"/>
        <family val="1"/>
      </rPr>
      <t>0</t>
    </r>
  </si>
  <si>
    <t>1976 R reg.</t>
  </si>
  <si>
    <t>Natural mortality</t>
  </si>
  <si>
    <t>Growth</t>
  </si>
  <si>
    <t>Aging Bias</t>
  </si>
  <si>
    <t>Catchability</t>
  </si>
  <si>
    <r>
      <t>Q</t>
    </r>
    <r>
      <rPr>
        <vertAlign val="subscript"/>
        <sz val="11"/>
        <color rgb="FF000000"/>
        <rFont val="Times New Roman"/>
        <family val="1"/>
      </rPr>
      <t>trawl</t>
    </r>
  </si>
  <si>
    <r>
      <t>Q</t>
    </r>
    <r>
      <rPr>
        <vertAlign val="subscript"/>
        <sz val="11"/>
        <color rgb="FF000000"/>
        <rFont val="Times New Roman"/>
        <family val="1"/>
      </rPr>
      <t>longline</t>
    </r>
  </si>
  <si>
    <t>Selectivity</t>
  </si>
  <si>
    <t>Trawl Survey</t>
  </si>
  <si>
    <t>Longline survey</t>
  </si>
  <si>
    <t>Trawl Fishery</t>
  </si>
  <si>
    <t>58(39 dev)</t>
  </si>
  <si>
    <t>Longline Fishery</t>
  </si>
  <si>
    <t>39(24 dev)</t>
  </si>
  <si>
    <t>Pot Fishery</t>
  </si>
  <si>
    <t>Main_RecrDev_2019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</si>
</sst>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vertAlign val="subscript"/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3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7"/>
  <sheetViews>
    <sheetView tabSelected="1" topLeftCell="I2" workbookViewId="0">
      <selection activeCell="I13" sqref="I13"/>
    </sheetView>
  </sheetViews>
  <sheetFormatPr defaultRowHeight="14.5" x14ac:dyDescent="0.35"/>
  <cols>
    <col min="1" max="1" width="44.453125" bestFit="1" customWidth="1"/>
    <col min="9" max="9" width="26.26953125" bestFit="1" customWidth="1"/>
  </cols>
  <sheetData>
    <row r="1" spans="1:11" x14ac:dyDescent="0.35">
      <c r="A1" t="s">
        <v>0</v>
      </c>
    </row>
    <row r="2" spans="1:11" ht="15" thickBot="1" x14ac:dyDescent="0.4">
      <c r="A2" t="s">
        <v>6</v>
      </c>
      <c r="B2" t="s">
        <v>7</v>
      </c>
      <c r="C2" t="s">
        <v>8</v>
      </c>
      <c r="D2" t="s">
        <v>9</v>
      </c>
      <c r="E2" t="s">
        <v>10</v>
      </c>
    </row>
    <row r="3" spans="1:11" x14ac:dyDescent="0.35">
      <c r="A3" t="s">
        <v>1</v>
      </c>
      <c r="I3" s="2" t="s">
        <v>273</v>
      </c>
      <c r="J3" s="3"/>
    </row>
    <row r="4" spans="1:11" x14ac:dyDescent="0.35">
      <c r="A4" t="s">
        <v>11</v>
      </c>
      <c r="B4">
        <v>0.48174400000000001</v>
      </c>
      <c r="C4">
        <v>1.96653E-2</v>
      </c>
      <c r="D4" t="s">
        <v>12</v>
      </c>
      <c r="E4">
        <v>0.27267400000000003</v>
      </c>
      <c r="I4" s="4" t="s">
        <v>274</v>
      </c>
      <c r="J4" s="5">
        <v>10</v>
      </c>
      <c r="K4">
        <f>COUNT(C35:C44)</f>
        <v>10</v>
      </c>
    </row>
    <row r="5" spans="1:11" x14ac:dyDescent="0.35">
      <c r="A5" t="s">
        <v>13</v>
      </c>
      <c r="B5">
        <v>6.4719800000000003</v>
      </c>
      <c r="C5">
        <v>0.41519099999999998</v>
      </c>
      <c r="D5" t="s">
        <v>12</v>
      </c>
      <c r="E5">
        <v>0.12944</v>
      </c>
      <c r="I5" s="4" t="s">
        <v>275</v>
      </c>
      <c r="J5" s="5">
        <v>1</v>
      </c>
      <c r="K5">
        <f>COUNT(C45)</f>
        <v>1</v>
      </c>
    </row>
    <row r="6" spans="1:11" x14ac:dyDescent="0.35">
      <c r="A6" t="s">
        <v>14</v>
      </c>
      <c r="B6">
        <v>99.4619</v>
      </c>
      <c r="C6">
        <v>1.4998900000000001E-2</v>
      </c>
      <c r="D6" t="s">
        <v>12</v>
      </c>
      <c r="E6">
        <v>0.491031</v>
      </c>
      <c r="I6" s="12" t="s">
        <v>276</v>
      </c>
      <c r="J6" s="5">
        <v>39</v>
      </c>
      <c r="K6">
        <f>COUNT(C46:C87)</f>
        <v>42</v>
      </c>
    </row>
    <row r="7" spans="1:11" x14ac:dyDescent="0.35">
      <c r="A7" t="s">
        <v>15</v>
      </c>
      <c r="B7">
        <v>0.18990199999999999</v>
      </c>
      <c r="C7">
        <v>1.90602E-3</v>
      </c>
      <c r="D7" t="s">
        <v>12</v>
      </c>
      <c r="E7">
        <v>0.18990199999999999</v>
      </c>
      <c r="I7" s="12" t="s">
        <v>277</v>
      </c>
      <c r="J7" s="5">
        <v>3</v>
      </c>
      <c r="K7">
        <f>COUNT(C88:C90)</f>
        <v>3</v>
      </c>
    </row>
    <row r="8" spans="1:11" x14ac:dyDescent="0.35">
      <c r="A8" t="s">
        <v>16</v>
      </c>
      <c r="B8">
        <v>3.8041</v>
      </c>
      <c r="C8">
        <v>0.187693</v>
      </c>
      <c r="D8" t="s">
        <v>12</v>
      </c>
      <c r="E8">
        <v>0.38041000000000003</v>
      </c>
      <c r="I8" s="12" t="s">
        <v>278</v>
      </c>
      <c r="J8" s="5">
        <v>15</v>
      </c>
      <c r="K8">
        <f>COUNT(C91:C105)</f>
        <v>15</v>
      </c>
    </row>
    <row r="9" spans="1:11" ht="17" x14ac:dyDescent="0.35">
      <c r="A9" t="s">
        <v>17</v>
      </c>
      <c r="B9">
        <v>7.4930199999999996</v>
      </c>
      <c r="C9">
        <v>0.26408100000000001</v>
      </c>
      <c r="D9" t="s">
        <v>12</v>
      </c>
      <c r="E9">
        <v>0.37465100000000001</v>
      </c>
      <c r="I9" s="4" t="s">
        <v>279</v>
      </c>
      <c r="J9" s="5">
        <v>1</v>
      </c>
      <c r="K9">
        <f>COUNT(C29)</f>
        <v>1</v>
      </c>
    </row>
    <row r="10" spans="1:11" x14ac:dyDescent="0.35">
      <c r="A10" t="s">
        <v>18</v>
      </c>
      <c r="B10" s="1">
        <v>5.6309599999999997E-6</v>
      </c>
      <c r="C10">
        <v>0</v>
      </c>
      <c r="D10" t="s">
        <v>19</v>
      </c>
      <c r="E10">
        <v>0.5</v>
      </c>
      <c r="I10" s="4" t="s">
        <v>280</v>
      </c>
      <c r="J10" s="5">
        <v>1</v>
      </c>
      <c r="K10">
        <f>COUNT(C34)</f>
        <v>1</v>
      </c>
    </row>
    <row r="11" spans="1:11" x14ac:dyDescent="0.35">
      <c r="A11" t="s">
        <v>20</v>
      </c>
      <c r="B11">
        <v>3.1305999999999998</v>
      </c>
      <c r="C11">
        <v>0</v>
      </c>
      <c r="D11" t="s">
        <v>19</v>
      </c>
      <c r="E11">
        <v>0.51581100000000002</v>
      </c>
      <c r="I11" s="6" t="s">
        <v>281</v>
      </c>
      <c r="J11" s="5">
        <v>2</v>
      </c>
      <c r="K11">
        <f>COUNT(C4,C25)</f>
        <v>2</v>
      </c>
    </row>
    <row r="12" spans="1:11" x14ac:dyDescent="0.35">
      <c r="A12" t="s">
        <v>21</v>
      </c>
      <c r="B12">
        <v>53.7</v>
      </c>
      <c r="C12">
        <v>0</v>
      </c>
      <c r="D12" t="s">
        <v>19</v>
      </c>
      <c r="E12">
        <v>0.77121200000000001</v>
      </c>
      <c r="I12" s="7" t="s">
        <v>282</v>
      </c>
      <c r="J12" s="5">
        <v>5</v>
      </c>
      <c r="K12">
        <f>COUNT(C5:C9)</f>
        <v>5</v>
      </c>
    </row>
    <row r="13" spans="1:11" x14ac:dyDescent="0.35">
      <c r="A13" t="s">
        <v>22</v>
      </c>
      <c r="B13">
        <v>-0.27365699999999998</v>
      </c>
      <c r="C13">
        <v>0</v>
      </c>
      <c r="D13" t="s">
        <v>19</v>
      </c>
      <c r="E13">
        <v>0.49861800000000001</v>
      </c>
      <c r="I13" s="7" t="s">
        <v>283</v>
      </c>
      <c r="J13" s="5">
        <v>2</v>
      </c>
      <c r="K13">
        <f>COUNT(C26:C27)</f>
        <v>2</v>
      </c>
    </row>
    <row r="14" spans="1:11" x14ac:dyDescent="0.35">
      <c r="A14" t="s">
        <v>23</v>
      </c>
      <c r="B14">
        <v>1</v>
      </c>
      <c r="C14">
        <v>0</v>
      </c>
      <c r="D14" t="s">
        <v>19</v>
      </c>
      <c r="E14">
        <v>0.50505100000000003</v>
      </c>
      <c r="I14" s="6" t="s">
        <v>284</v>
      </c>
      <c r="J14" s="5"/>
    </row>
    <row r="15" spans="1:11" ht="17" x14ac:dyDescent="0.35">
      <c r="A15" t="s">
        <v>24</v>
      </c>
      <c r="B15">
        <v>0</v>
      </c>
      <c r="C15">
        <v>0</v>
      </c>
      <c r="D15" t="s">
        <v>19</v>
      </c>
      <c r="E15">
        <v>0.5</v>
      </c>
      <c r="I15" s="4" t="s">
        <v>285</v>
      </c>
      <c r="J15" s="5">
        <v>1</v>
      </c>
      <c r="K15">
        <f>COUNT(C107)</f>
        <v>1</v>
      </c>
    </row>
    <row r="16" spans="1:11" ht="17" x14ac:dyDescent="0.35">
      <c r="A16" t="s">
        <v>25</v>
      </c>
      <c r="B16">
        <v>1</v>
      </c>
      <c r="C16">
        <v>0</v>
      </c>
      <c r="D16" t="s">
        <v>19</v>
      </c>
      <c r="E16">
        <v>9.0909100000000007E-2</v>
      </c>
      <c r="G16">
        <f>COUNTIF(C4:C267,"&gt;0")</f>
        <v>211</v>
      </c>
      <c r="I16" s="4" t="s">
        <v>286</v>
      </c>
      <c r="J16" s="5">
        <v>2</v>
      </c>
      <c r="K16">
        <f>COUNT(C108,C115)</f>
        <v>2</v>
      </c>
    </row>
    <row r="17" spans="1:13" x14ac:dyDescent="0.35">
      <c r="A17" t="s">
        <v>26</v>
      </c>
      <c r="B17">
        <v>3</v>
      </c>
      <c r="C17">
        <v>0</v>
      </c>
      <c r="D17" t="s">
        <v>19</v>
      </c>
      <c r="E17">
        <v>0.65</v>
      </c>
      <c r="I17" s="6" t="s">
        <v>287</v>
      </c>
      <c r="J17" s="8"/>
    </row>
    <row r="18" spans="1:13" x14ac:dyDescent="0.35">
      <c r="A18" t="s">
        <v>27</v>
      </c>
      <c r="B18">
        <v>0</v>
      </c>
      <c r="C18">
        <v>0</v>
      </c>
      <c r="D18" t="s">
        <v>19</v>
      </c>
      <c r="E18">
        <v>0.5</v>
      </c>
      <c r="I18" s="9" t="s">
        <v>288</v>
      </c>
      <c r="J18" s="5">
        <v>16</v>
      </c>
      <c r="K18">
        <f>COUNT(C135:C140,C192:C201)</f>
        <v>16</v>
      </c>
    </row>
    <row r="19" spans="1:13" x14ac:dyDescent="0.35">
      <c r="A19" t="s">
        <v>28</v>
      </c>
      <c r="B19">
        <v>0</v>
      </c>
      <c r="C19">
        <v>0</v>
      </c>
      <c r="D19" t="s">
        <v>19</v>
      </c>
      <c r="E19">
        <v>0.5</v>
      </c>
      <c r="I19" s="9" t="s">
        <v>289</v>
      </c>
      <c r="J19" s="5">
        <v>5</v>
      </c>
      <c r="K19">
        <f>COUNT(C141:C144,C146)</f>
        <v>5</v>
      </c>
    </row>
    <row r="20" spans="1:13" x14ac:dyDescent="0.35">
      <c r="A20" t="s">
        <v>29</v>
      </c>
      <c r="B20">
        <v>0</v>
      </c>
      <c r="C20">
        <v>0</v>
      </c>
      <c r="D20" t="s">
        <v>19</v>
      </c>
      <c r="E20">
        <v>0.5</v>
      </c>
      <c r="I20" s="9" t="s">
        <v>290</v>
      </c>
      <c r="J20" s="5" t="s">
        <v>291</v>
      </c>
      <c r="K20">
        <f>COUNT(C117:C120,C147:C149,C153:C160,C163:C166)</f>
        <v>19</v>
      </c>
      <c r="L20">
        <f>COUNT(C205:C230)</f>
        <v>26</v>
      </c>
      <c r="M20">
        <f>COUNT(C231:C243)</f>
        <v>13</v>
      </c>
    </row>
    <row r="21" spans="1:13" x14ac:dyDescent="0.35">
      <c r="A21" t="s">
        <v>30</v>
      </c>
      <c r="B21">
        <v>0.56999999999999995</v>
      </c>
      <c r="C21">
        <v>0</v>
      </c>
      <c r="D21" t="s">
        <v>19</v>
      </c>
      <c r="E21">
        <v>0.52849999999999997</v>
      </c>
      <c r="I21" s="9" t="s">
        <v>292</v>
      </c>
      <c r="J21" s="5" t="s">
        <v>293</v>
      </c>
      <c r="K21">
        <f>COUNT(C123:C125,C169:C172,C175:C182)</f>
        <v>15</v>
      </c>
      <c r="L21">
        <f>COUNT(C244:C267)</f>
        <v>24</v>
      </c>
    </row>
    <row r="22" spans="1:13" ht="15" thickBot="1" x14ac:dyDescent="0.4">
      <c r="A22" t="s">
        <v>31</v>
      </c>
      <c r="B22">
        <v>1.1599999999999999</v>
      </c>
      <c r="C22">
        <v>0</v>
      </c>
      <c r="D22" t="s">
        <v>19</v>
      </c>
      <c r="E22">
        <v>0.55800000000000005</v>
      </c>
      <c r="I22" s="10" t="s">
        <v>294</v>
      </c>
      <c r="J22" s="11">
        <v>8</v>
      </c>
      <c r="K22">
        <f>COUNT(C129:C132,C134,C189:C191)</f>
        <v>8</v>
      </c>
    </row>
    <row r="23" spans="1:13" x14ac:dyDescent="0.35">
      <c r="A23" t="s">
        <v>32</v>
      </c>
      <c r="B23">
        <v>0</v>
      </c>
      <c r="C23">
        <v>0</v>
      </c>
      <c r="D23" t="s">
        <v>19</v>
      </c>
      <c r="E23">
        <v>0.5</v>
      </c>
      <c r="J23">
        <f>SUM(J4:J19,58,39,J22)</f>
        <v>208</v>
      </c>
      <c r="K23">
        <f>SUM(K4:K22,L20:L21,M20)</f>
        <v>211</v>
      </c>
    </row>
    <row r="24" spans="1:13" x14ac:dyDescent="0.35">
      <c r="A24" t="s">
        <v>33</v>
      </c>
      <c r="B24">
        <v>0.5</v>
      </c>
      <c r="C24">
        <v>0</v>
      </c>
      <c r="D24" t="s">
        <v>19</v>
      </c>
      <c r="E24">
        <v>0.49999900000000003</v>
      </c>
    </row>
    <row r="25" spans="1:13" x14ac:dyDescent="0.35">
      <c r="A25" t="s">
        <v>34</v>
      </c>
      <c r="B25">
        <v>0.81524700000000005</v>
      </c>
      <c r="C25">
        <v>5.1283000000000002E-2</v>
      </c>
      <c r="D25" t="s">
        <v>12</v>
      </c>
      <c r="E25">
        <v>0.376446</v>
      </c>
    </row>
    <row r="26" spans="1:13" x14ac:dyDescent="0.35">
      <c r="A26" t="s">
        <v>35</v>
      </c>
      <c r="B26">
        <v>0.40512300000000001</v>
      </c>
      <c r="C26">
        <v>5.4075999999999999E-2</v>
      </c>
      <c r="D26" t="s">
        <v>12</v>
      </c>
      <c r="E26">
        <v>0.52250700000000005</v>
      </c>
    </row>
    <row r="27" spans="1:13" x14ac:dyDescent="0.35">
      <c r="A27" t="s">
        <v>36</v>
      </c>
      <c r="B27">
        <v>-0.16087199999999999</v>
      </c>
      <c r="C27">
        <v>0.1326</v>
      </c>
      <c r="D27" t="s">
        <v>12</v>
      </c>
      <c r="E27">
        <v>0.49106300000000003</v>
      </c>
    </row>
    <row r="28" spans="1:13" x14ac:dyDescent="0.35">
      <c r="A28" t="s">
        <v>2</v>
      </c>
    </row>
    <row r="29" spans="1:13" x14ac:dyDescent="0.35">
      <c r="A29" t="s">
        <v>37</v>
      </c>
      <c r="B29">
        <v>12.9688</v>
      </c>
      <c r="C29">
        <v>0.177783</v>
      </c>
      <c r="D29" t="s">
        <v>12</v>
      </c>
      <c r="E29">
        <v>0.29688199999999998</v>
      </c>
    </row>
    <row r="30" spans="1:13" x14ac:dyDescent="0.35">
      <c r="A30" t="s">
        <v>38</v>
      </c>
      <c r="B30">
        <v>1</v>
      </c>
      <c r="C30">
        <v>0</v>
      </c>
      <c r="D30" t="s">
        <v>19</v>
      </c>
      <c r="E30">
        <v>0.99999899999999997</v>
      </c>
    </row>
    <row r="31" spans="1:13" x14ac:dyDescent="0.35">
      <c r="A31" t="s">
        <v>39</v>
      </c>
      <c r="B31">
        <v>0.44</v>
      </c>
      <c r="C31">
        <v>0</v>
      </c>
      <c r="D31" t="s">
        <v>19</v>
      </c>
      <c r="E31">
        <v>4.3999999999999997E-2</v>
      </c>
    </row>
    <row r="32" spans="1:13" x14ac:dyDescent="0.35">
      <c r="A32" t="s">
        <v>40</v>
      </c>
      <c r="B32">
        <v>0</v>
      </c>
      <c r="C32">
        <v>0</v>
      </c>
      <c r="D32" t="s">
        <v>19</v>
      </c>
      <c r="E32">
        <v>0.5</v>
      </c>
    </row>
    <row r="33" spans="1:5" x14ac:dyDescent="0.35">
      <c r="A33" t="s">
        <v>41</v>
      </c>
      <c r="B33">
        <v>0</v>
      </c>
      <c r="C33">
        <v>0</v>
      </c>
      <c r="D33" t="s">
        <v>19</v>
      </c>
      <c r="E33">
        <v>0.5</v>
      </c>
    </row>
    <row r="34" spans="1:5" x14ac:dyDescent="0.35">
      <c r="A34" t="s">
        <v>42</v>
      </c>
      <c r="B34">
        <v>-0.57059300000000002</v>
      </c>
      <c r="C34">
        <v>0.18312600000000001</v>
      </c>
      <c r="D34" t="s">
        <v>12</v>
      </c>
      <c r="E34">
        <v>0.47147</v>
      </c>
    </row>
    <row r="35" spans="1:5" x14ac:dyDescent="0.35">
      <c r="A35" t="s">
        <v>43</v>
      </c>
      <c r="B35">
        <v>-0.500996</v>
      </c>
      <c r="C35">
        <v>0.36596499999999998</v>
      </c>
      <c r="D35" t="s">
        <v>12</v>
      </c>
      <c r="E35">
        <v>0.44990000000000002</v>
      </c>
    </row>
    <row r="36" spans="1:5" x14ac:dyDescent="0.35">
      <c r="A36" t="s">
        <v>44</v>
      </c>
      <c r="B36">
        <v>-0.331482</v>
      </c>
      <c r="C36">
        <v>0.38325999999999999</v>
      </c>
      <c r="D36" t="s">
        <v>12</v>
      </c>
      <c r="E36">
        <v>0.46685199999999999</v>
      </c>
    </row>
    <row r="37" spans="1:5" x14ac:dyDescent="0.35">
      <c r="A37" t="s">
        <v>45</v>
      </c>
      <c r="B37">
        <v>-0.34503299999999998</v>
      </c>
      <c r="C37">
        <v>0.37919399999999998</v>
      </c>
      <c r="D37" t="s">
        <v>12</v>
      </c>
      <c r="E37">
        <v>0.46549699999999999</v>
      </c>
    </row>
    <row r="38" spans="1:5" x14ac:dyDescent="0.35">
      <c r="A38" t="s">
        <v>46</v>
      </c>
      <c r="B38">
        <v>-0.281142</v>
      </c>
      <c r="C38">
        <v>0.38019900000000001</v>
      </c>
      <c r="D38" t="s">
        <v>12</v>
      </c>
      <c r="E38">
        <v>0.47188600000000003</v>
      </c>
    </row>
    <row r="39" spans="1:5" x14ac:dyDescent="0.35">
      <c r="A39" t="s">
        <v>47</v>
      </c>
      <c r="B39">
        <v>-0.15994</v>
      </c>
      <c r="C39">
        <v>0.38269199999999998</v>
      </c>
      <c r="D39" t="s">
        <v>12</v>
      </c>
      <c r="E39">
        <v>0.48400599999999999</v>
      </c>
    </row>
    <row r="40" spans="1:5" x14ac:dyDescent="0.35">
      <c r="A40" t="s">
        <v>48</v>
      </c>
      <c r="B40">
        <v>-2.1274600000000001E-2</v>
      </c>
      <c r="C40">
        <v>0.39248300000000003</v>
      </c>
      <c r="D40" t="s">
        <v>12</v>
      </c>
      <c r="E40">
        <v>0.49787199999999998</v>
      </c>
    </row>
    <row r="41" spans="1:5" x14ac:dyDescent="0.35">
      <c r="A41" t="s">
        <v>49</v>
      </c>
      <c r="B41">
        <v>0.56958799999999998</v>
      </c>
      <c r="C41">
        <v>0.32418599999999997</v>
      </c>
      <c r="D41" t="s">
        <v>12</v>
      </c>
      <c r="E41">
        <v>0.55695899999999998</v>
      </c>
    </row>
    <row r="42" spans="1:5" x14ac:dyDescent="0.35">
      <c r="A42" t="s">
        <v>50</v>
      </c>
      <c r="B42">
        <v>0.20629700000000001</v>
      </c>
      <c r="C42">
        <v>0.30655399999999999</v>
      </c>
      <c r="D42" t="s">
        <v>12</v>
      </c>
      <c r="E42">
        <v>0.52063000000000004</v>
      </c>
    </row>
    <row r="43" spans="1:5" x14ac:dyDescent="0.35">
      <c r="A43" t="s">
        <v>51</v>
      </c>
      <c r="B43">
        <v>-0.30065199999999997</v>
      </c>
      <c r="C43">
        <v>0.31510500000000002</v>
      </c>
      <c r="D43" t="s">
        <v>12</v>
      </c>
      <c r="E43">
        <v>0.46993499999999999</v>
      </c>
    </row>
    <row r="44" spans="1:5" x14ac:dyDescent="0.35">
      <c r="A44" t="s">
        <v>52</v>
      </c>
      <c r="B44">
        <v>-0.252216</v>
      </c>
      <c r="C44">
        <v>0.34737899999999999</v>
      </c>
      <c r="D44" t="s">
        <v>12</v>
      </c>
      <c r="E44">
        <v>0.47477799999999998</v>
      </c>
    </row>
    <row r="45" spans="1:5" x14ac:dyDescent="0.35">
      <c r="A45" t="s">
        <v>53</v>
      </c>
      <c r="B45">
        <v>0.92238600000000004</v>
      </c>
      <c r="C45">
        <v>0.17319000000000001</v>
      </c>
      <c r="D45" t="s">
        <v>12</v>
      </c>
      <c r="E45">
        <v>0.59223899999999996</v>
      </c>
    </row>
    <row r="46" spans="1:5" x14ac:dyDescent="0.35">
      <c r="A46" t="s">
        <v>54</v>
      </c>
      <c r="B46">
        <v>0.15725600000000001</v>
      </c>
      <c r="C46">
        <v>0.25963599999999998</v>
      </c>
      <c r="D46" t="s">
        <v>12</v>
      </c>
      <c r="E46">
        <v>0.51572600000000002</v>
      </c>
    </row>
    <row r="47" spans="1:5" x14ac:dyDescent="0.35">
      <c r="A47" t="s">
        <v>55</v>
      </c>
      <c r="B47">
        <v>-5.0808800000000001E-2</v>
      </c>
      <c r="C47">
        <v>0.24437600000000001</v>
      </c>
      <c r="D47" t="s">
        <v>12</v>
      </c>
      <c r="E47">
        <v>0.494919</v>
      </c>
    </row>
    <row r="48" spans="1:5" x14ac:dyDescent="0.35">
      <c r="A48" t="s">
        <v>56</v>
      </c>
      <c r="B48">
        <v>0.27237499999999998</v>
      </c>
      <c r="C48">
        <v>0.21077399999999999</v>
      </c>
      <c r="D48" t="s">
        <v>12</v>
      </c>
      <c r="E48">
        <v>0.52723699999999996</v>
      </c>
    </row>
    <row r="49" spans="1:5" x14ac:dyDescent="0.35">
      <c r="A49" t="s">
        <v>57</v>
      </c>
      <c r="B49">
        <v>0.65319799999999995</v>
      </c>
      <c r="C49">
        <v>0.16619700000000001</v>
      </c>
      <c r="D49" t="s">
        <v>12</v>
      </c>
      <c r="E49">
        <v>0.56532000000000004</v>
      </c>
    </row>
    <row r="50" spans="1:5" x14ac:dyDescent="0.35">
      <c r="A50" t="s">
        <v>58</v>
      </c>
      <c r="B50">
        <v>0.61557899999999999</v>
      </c>
      <c r="C50">
        <v>0.18371299999999999</v>
      </c>
      <c r="D50" t="s">
        <v>12</v>
      </c>
      <c r="E50">
        <v>0.561558</v>
      </c>
    </row>
    <row r="51" spans="1:5" x14ac:dyDescent="0.35">
      <c r="A51" t="s">
        <v>59</v>
      </c>
      <c r="B51">
        <v>0.46806500000000001</v>
      </c>
      <c r="C51">
        <v>0.22417300000000001</v>
      </c>
      <c r="D51" t="s">
        <v>12</v>
      </c>
      <c r="E51">
        <v>0.54680600000000001</v>
      </c>
    </row>
    <row r="52" spans="1:5" x14ac:dyDescent="0.35">
      <c r="A52" t="s">
        <v>60</v>
      </c>
      <c r="B52">
        <v>0.31335499999999999</v>
      </c>
      <c r="C52">
        <v>0.24130699999999999</v>
      </c>
      <c r="D52" t="s">
        <v>12</v>
      </c>
      <c r="E52">
        <v>0.531335</v>
      </c>
    </row>
    <row r="53" spans="1:5" x14ac:dyDescent="0.35">
      <c r="A53" t="s">
        <v>61</v>
      </c>
      <c r="B53">
        <v>0.98419999999999996</v>
      </c>
      <c r="C53">
        <v>0.140484</v>
      </c>
      <c r="D53" t="s">
        <v>12</v>
      </c>
      <c r="E53">
        <v>0.59841999999999995</v>
      </c>
    </row>
    <row r="54" spans="1:5" x14ac:dyDescent="0.35">
      <c r="A54" t="s">
        <v>62</v>
      </c>
      <c r="B54">
        <v>0.182867</v>
      </c>
      <c r="C54">
        <v>0.20369799999999999</v>
      </c>
      <c r="D54" t="s">
        <v>12</v>
      </c>
      <c r="E54">
        <v>0.51828700000000005</v>
      </c>
    </row>
    <row r="55" spans="1:5" x14ac:dyDescent="0.35">
      <c r="A55" t="s">
        <v>63</v>
      </c>
      <c r="B55">
        <v>0.46238499999999999</v>
      </c>
      <c r="C55">
        <v>0.141704</v>
      </c>
      <c r="D55" t="s">
        <v>12</v>
      </c>
      <c r="E55">
        <v>0.546238</v>
      </c>
    </row>
    <row r="56" spans="1:5" x14ac:dyDescent="0.35">
      <c r="A56" t="s">
        <v>64</v>
      </c>
      <c r="B56">
        <v>0.39557199999999998</v>
      </c>
      <c r="C56">
        <v>0.138735</v>
      </c>
      <c r="D56" t="s">
        <v>12</v>
      </c>
      <c r="E56">
        <v>0.53955699999999995</v>
      </c>
    </row>
    <row r="57" spans="1:5" x14ac:dyDescent="0.35">
      <c r="A57" t="s">
        <v>65</v>
      </c>
      <c r="B57">
        <v>0.48171399999999998</v>
      </c>
      <c r="C57">
        <v>0.13184999999999999</v>
      </c>
      <c r="D57" t="s">
        <v>12</v>
      </c>
      <c r="E57">
        <v>0.54817099999999996</v>
      </c>
    </row>
    <row r="58" spans="1:5" x14ac:dyDescent="0.35">
      <c r="A58" t="s">
        <v>66</v>
      </c>
      <c r="B58">
        <v>0.657524</v>
      </c>
      <c r="C58">
        <v>0.119329</v>
      </c>
      <c r="D58" t="s">
        <v>12</v>
      </c>
      <c r="E58">
        <v>0.56575200000000003</v>
      </c>
    </row>
    <row r="59" spans="1:5" x14ac:dyDescent="0.35">
      <c r="A59" t="s">
        <v>67</v>
      </c>
      <c r="B59">
        <v>0.21296300000000001</v>
      </c>
      <c r="C59">
        <v>0.145234</v>
      </c>
      <c r="D59" t="s">
        <v>12</v>
      </c>
      <c r="E59">
        <v>0.52129599999999998</v>
      </c>
    </row>
    <row r="60" spans="1:5" x14ac:dyDescent="0.35">
      <c r="A60" t="s">
        <v>68</v>
      </c>
      <c r="B60">
        <v>0.107076</v>
      </c>
      <c r="C60">
        <v>0.13528999999999999</v>
      </c>
      <c r="D60" t="s">
        <v>12</v>
      </c>
      <c r="E60">
        <v>0.51070800000000005</v>
      </c>
    </row>
    <row r="61" spans="1:5" x14ac:dyDescent="0.35">
      <c r="A61" t="s">
        <v>69</v>
      </c>
      <c r="B61">
        <v>-0.27240199999999998</v>
      </c>
      <c r="C61">
        <v>0.15715199999999999</v>
      </c>
      <c r="D61" t="s">
        <v>12</v>
      </c>
      <c r="E61">
        <v>0.47276000000000001</v>
      </c>
    </row>
    <row r="62" spans="1:5" x14ac:dyDescent="0.35">
      <c r="A62" t="s">
        <v>70</v>
      </c>
      <c r="B62">
        <v>-0.17396900000000001</v>
      </c>
      <c r="C62">
        <v>0.14005999999999999</v>
      </c>
      <c r="D62" t="s">
        <v>12</v>
      </c>
      <c r="E62">
        <v>0.482603</v>
      </c>
    </row>
    <row r="63" spans="1:5" x14ac:dyDescent="0.35">
      <c r="A63" t="s">
        <v>71</v>
      </c>
      <c r="B63">
        <v>0.161688</v>
      </c>
      <c r="C63">
        <v>0.10932</v>
      </c>
      <c r="D63" t="s">
        <v>12</v>
      </c>
      <c r="E63">
        <v>0.51616899999999999</v>
      </c>
    </row>
    <row r="64" spans="1:5" x14ac:dyDescent="0.35">
      <c r="A64" t="s">
        <v>72</v>
      </c>
      <c r="B64">
        <v>-0.27060200000000001</v>
      </c>
      <c r="C64">
        <v>0.13164400000000001</v>
      </c>
      <c r="D64" t="s">
        <v>12</v>
      </c>
      <c r="E64">
        <v>0.47294000000000003</v>
      </c>
    </row>
    <row r="65" spans="1:5" x14ac:dyDescent="0.35">
      <c r="A65" t="s">
        <v>73</v>
      </c>
      <c r="B65">
        <v>-0.21573999999999999</v>
      </c>
      <c r="C65">
        <v>0.120881</v>
      </c>
      <c r="D65" t="s">
        <v>12</v>
      </c>
      <c r="E65">
        <v>0.47842600000000002</v>
      </c>
    </row>
    <row r="66" spans="1:5" x14ac:dyDescent="0.35">
      <c r="A66" t="s">
        <v>74</v>
      </c>
      <c r="B66">
        <v>-0.439276</v>
      </c>
      <c r="C66">
        <v>0.12917600000000001</v>
      </c>
      <c r="D66" t="s">
        <v>12</v>
      </c>
      <c r="E66">
        <v>0.45607199999999998</v>
      </c>
    </row>
    <row r="67" spans="1:5" x14ac:dyDescent="0.35">
      <c r="A67" t="s">
        <v>75</v>
      </c>
      <c r="B67">
        <v>-8.3212499999999995E-2</v>
      </c>
      <c r="C67">
        <v>0.111855</v>
      </c>
      <c r="D67" t="s">
        <v>12</v>
      </c>
      <c r="E67">
        <v>0.49167899999999998</v>
      </c>
    </row>
    <row r="68" spans="1:5" x14ac:dyDescent="0.35">
      <c r="A68" t="s">
        <v>76</v>
      </c>
      <c r="B68">
        <v>0.102993</v>
      </c>
      <c r="C68">
        <v>0.10541399999999999</v>
      </c>
      <c r="D68" t="s">
        <v>12</v>
      </c>
      <c r="E68">
        <v>0.51029899999999995</v>
      </c>
    </row>
    <row r="69" spans="1:5" x14ac:dyDescent="0.35">
      <c r="A69" t="s">
        <v>77</v>
      </c>
      <c r="B69">
        <v>-0.285555</v>
      </c>
      <c r="C69">
        <v>0.12385699999999999</v>
      </c>
      <c r="D69" t="s">
        <v>12</v>
      </c>
      <c r="E69">
        <v>0.47144399999999997</v>
      </c>
    </row>
    <row r="70" spans="1:5" x14ac:dyDescent="0.35">
      <c r="A70" t="s">
        <v>78</v>
      </c>
      <c r="B70">
        <v>-0.67761300000000002</v>
      </c>
      <c r="C70">
        <v>0.137762</v>
      </c>
      <c r="D70" t="s">
        <v>12</v>
      </c>
      <c r="E70">
        <v>0.43223899999999998</v>
      </c>
    </row>
    <row r="71" spans="1:5" x14ac:dyDescent="0.35">
      <c r="A71" t="s">
        <v>79</v>
      </c>
      <c r="B71">
        <v>-0.475296</v>
      </c>
      <c r="C71">
        <v>0.119855</v>
      </c>
      <c r="D71" t="s">
        <v>12</v>
      </c>
      <c r="E71">
        <v>0.45246999999999998</v>
      </c>
    </row>
    <row r="72" spans="1:5" x14ac:dyDescent="0.35">
      <c r="A72" t="s">
        <v>80</v>
      </c>
      <c r="B72">
        <v>-0.30534899999999998</v>
      </c>
      <c r="C72">
        <v>0.113022</v>
      </c>
      <c r="D72" t="s">
        <v>12</v>
      </c>
      <c r="E72">
        <v>0.46946500000000002</v>
      </c>
    </row>
    <row r="73" spans="1:5" x14ac:dyDescent="0.35">
      <c r="A73" t="s">
        <v>81</v>
      </c>
      <c r="B73">
        <v>9.4562099999999996E-2</v>
      </c>
      <c r="C73">
        <v>0.104102</v>
      </c>
      <c r="D73" t="s">
        <v>12</v>
      </c>
      <c r="E73">
        <v>0.50945600000000002</v>
      </c>
    </row>
    <row r="74" spans="1:5" x14ac:dyDescent="0.35">
      <c r="A74" t="s">
        <v>82</v>
      </c>
      <c r="B74">
        <v>0.51919099999999996</v>
      </c>
      <c r="C74">
        <v>9.3682600000000005E-2</v>
      </c>
      <c r="D74" t="s">
        <v>12</v>
      </c>
      <c r="E74">
        <v>0.55191900000000005</v>
      </c>
    </row>
    <row r="75" spans="1:5" x14ac:dyDescent="0.35">
      <c r="A75" t="s">
        <v>83</v>
      </c>
      <c r="B75">
        <v>0.19627700000000001</v>
      </c>
      <c r="C75">
        <v>0.108657</v>
      </c>
      <c r="D75" t="s">
        <v>12</v>
      </c>
      <c r="E75">
        <v>0.51962799999999998</v>
      </c>
    </row>
    <row r="76" spans="1:5" x14ac:dyDescent="0.35">
      <c r="A76" t="s">
        <v>84</v>
      </c>
      <c r="B76">
        <v>0.49485899999999999</v>
      </c>
      <c r="C76">
        <v>9.7418699999999997E-2</v>
      </c>
      <c r="D76" t="s">
        <v>12</v>
      </c>
      <c r="E76">
        <v>0.54948600000000003</v>
      </c>
    </row>
    <row r="77" spans="1:5" x14ac:dyDescent="0.35">
      <c r="A77" t="s">
        <v>85</v>
      </c>
      <c r="B77">
        <v>0.124792</v>
      </c>
      <c r="C77">
        <v>0.116815</v>
      </c>
      <c r="D77" t="s">
        <v>12</v>
      </c>
      <c r="E77">
        <v>0.51247900000000002</v>
      </c>
    </row>
    <row r="78" spans="1:5" x14ac:dyDescent="0.35">
      <c r="A78" t="s">
        <v>86</v>
      </c>
      <c r="B78">
        <v>0.22223799999999999</v>
      </c>
      <c r="C78">
        <v>0.115352</v>
      </c>
      <c r="D78" t="s">
        <v>12</v>
      </c>
      <c r="E78">
        <v>0.52222400000000002</v>
      </c>
    </row>
    <row r="79" spans="1:5" x14ac:dyDescent="0.35">
      <c r="A79" t="s">
        <v>87</v>
      </c>
      <c r="B79">
        <v>0.413352</v>
      </c>
      <c r="C79">
        <v>0.12604000000000001</v>
      </c>
      <c r="D79" t="s">
        <v>12</v>
      </c>
      <c r="E79">
        <v>0.54133500000000001</v>
      </c>
    </row>
    <row r="80" spans="1:5" x14ac:dyDescent="0.35">
      <c r="A80" t="s">
        <v>88</v>
      </c>
      <c r="B80">
        <v>1.0978000000000001</v>
      </c>
      <c r="C80">
        <v>0.12323099999999999</v>
      </c>
      <c r="D80" t="s">
        <v>12</v>
      </c>
      <c r="E80">
        <v>0.60977999999999999</v>
      </c>
    </row>
    <row r="81" spans="1:5" x14ac:dyDescent="0.35">
      <c r="A81" t="s">
        <v>89</v>
      </c>
      <c r="B81">
        <v>0.644702</v>
      </c>
      <c r="C81">
        <v>0.147617</v>
      </c>
      <c r="D81" t="s">
        <v>12</v>
      </c>
      <c r="E81">
        <v>0.56447000000000003</v>
      </c>
    </row>
    <row r="82" spans="1:5" x14ac:dyDescent="0.35">
      <c r="A82" t="s">
        <v>90</v>
      </c>
      <c r="B82">
        <v>-0.423016</v>
      </c>
      <c r="C82">
        <v>0.186779</v>
      </c>
      <c r="D82" t="s">
        <v>12</v>
      </c>
      <c r="E82">
        <v>0.45769799999999999</v>
      </c>
    </row>
    <row r="83" spans="1:5" x14ac:dyDescent="0.35">
      <c r="A83" t="s">
        <v>91</v>
      </c>
      <c r="B83">
        <v>-0.49952800000000003</v>
      </c>
      <c r="C83">
        <v>0.155308</v>
      </c>
      <c r="D83" t="s">
        <v>12</v>
      </c>
      <c r="E83">
        <v>0.45004699999999997</v>
      </c>
    </row>
    <row r="84" spans="1:5" x14ac:dyDescent="0.35">
      <c r="A84" t="s">
        <v>92</v>
      </c>
      <c r="B84">
        <v>-0.44028200000000001</v>
      </c>
      <c r="C84">
        <v>0.12317400000000001</v>
      </c>
      <c r="D84" t="s">
        <v>12</v>
      </c>
      <c r="E84">
        <v>0.45597199999999999</v>
      </c>
    </row>
    <row r="85" spans="1:5" x14ac:dyDescent="0.35">
      <c r="A85" t="s">
        <v>93</v>
      </c>
      <c r="B85">
        <v>-0.816214</v>
      </c>
      <c r="C85">
        <v>0.123269</v>
      </c>
      <c r="D85" t="s">
        <v>12</v>
      </c>
      <c r="E85">
        <v>0.418379</v>
      </c>
    </row>
    <row r="86" spans="1:5" x14ac:dyDescent="0.35">
      <c r="A86" t="s">
        <v>94</v>
      </c>
      <c r="B86">
        <v>-1.0164800000000001</v>
      </c>
      <c r="C86">
        <v>0.131996</v>
      </c>
      <c r="D86" t="s">
        <v>12</v>
      </c>
      <c r="E86">
        <v>0.39835199999999998</v>
      </c>
    </row>
    <row r="87" spans="1:5" x14ac:dyDescent="0.35">
      <c r="A87" t="s">
        <v>295</v>
      </c>
      <c r="B87">
        <v>-1.76539</v>
      </c>
      <c r="C87">
        <v>0.215644</v>
      </c>
      <c r="D87" t="s">
        <v>12</v>
      </c>
      <c r="E87">
        <v>0.323461</v>
      </c>
    </row>
    <row r="88" spans="1:5" x14ac:dyDescent="0.35">
      <c r="A88" t="s">
        <v>95</v>
      </c>
      <c r="B88">
        <v>-0.733012</v>
      </c>
      <c r="C88">
        <v>0.185776</v>
      </c>
      <c r="D88" t="s">
        <v>12</v>
      </c>
      <c r="E88">
        <v>0.42669899999999999</v>
      </c>
    </row>
    <row r="89" spans="1:5" x14ac:dyDescent="0.35">
      <c r="A89" t="s">
        <v>96</v>
      </c>
      <c r="B89">
        <v>-0.59837300000000004</v>
      </c>
      <c r="C89">
        <v>0.3498</v>
      </c>
      <c r="D89" t="s">
        <v>12</v>
      </c>
      <c r="E89">
        <v>0.44016300000000003</v>
      </c>
    </row>
    <row r="90" spans="1:5" x14ac:dyDescent="0.35">
      <c r="A90" t="s">
        <v>97</v>
      </c>
      <c r="B90">
        <v>0</v>
      </c>
      <c r="C90">
        <v>0.44</v>
      </c>
      <c r="D90" t="s">
        <v>12</v>
      </c>
      <c r="E90">
        <v>0.5</v>
      </c>
    </row>
    <row r="91" spans="1:5" x14ac:dyDescent="0.35">
      <c r="A91" t="s">
        <v>98</v>
      </c>
      <c r="B91">
        <v>0</v>
      </c>
      <c r="C91">
        <v>0.44</v>
      </c>
      <c r="D91" t="s">
        <v>12</v>
      </c>
      <c r="E91">
        <v>0.5</v>
      </c>
    </row>
    <row r="92" spans="1:5" x14ac:dyDescent="0.35">
      <c r="A92" t="s">
        <v>99</v>
      </c>
      <c r="B92">
        <v>0</v>
      </c>
      <c r="C92">
        <v>0.44</v>
      </c>
      <c r="D92" t="s">
        <v>12</v>
      </c>
      <c r="E92">
        <v>0.5</v>
      </c>
    </row>
    <row r="93" spans="1:5" x14ac:dyDescent="0.35">
      <c r="A93" t="s">
        <v>100</v>
      </c>
      <c r="B93">
        <v>0</v>
      </c>
      <c r="C93">
        <v>0.44</v>
      </c>
      <c r="D93" t="s">
        <v>12</v>
      </c>
      <c r="E93">
        <v>0.5</v>
      </c>
    </row>
    <row r="94" spans="1:5" x14ac:dyDescent="0.35">
      <c r="A94" t="s">
        <v>101</v>
      </c>
      <c r="B94">
        <v>0</v>
      </c>
      <c r="C94">
        <v>0.44</v>
      </c>
      <c r="D94" t="s">
        <v>12</v>
      </c>
      <c r="E94">
        <v>0.5</v>
      </c>
    </row>
    <row r="95" spans="1:5" x14ac:dyDescent="0.35">
      <c r="A95" t="s">
        <v>102</v>
      </c>
      <c r="B95">
        <v>0</v>
      </c>
      <c r="C95">
        <v>0.44</v>
      </c>
      <c r="D95" t="s">
        <v>12</v>
      </c>
      <c r="E95">
        <v>0.5</v>
      </c>
    </row>
    <row r="96" spans="1:5" x14ac:dyDescent="0.35">
      <c r="A96" t="s">
        <v>103</v>
      </c>
      <c r="B96">
        <v>0</v>
      </c>
      <c r="C96">
        <v>0.44</v>
      </c>
      <c r="D96" t="s">
        <v>12</v>
      </c>
      <c r="E96">
        <v>0.5</v>
      </c>
    </row>
    <row r="97" spans="1:5" x14ac:dyDescent="0.35">
      <c r="A97" t="s">
        <v>104</v>
      </c>
      <c r="B97">
        <v>0</v>
      </c>
      <c r="C97">
        <v>0.44</v>
      </c>
      <c r="D97" t="s">
        <v>12</v>
      </c>
      <c r="E97">
        <v>0.5</v>
      </c>
    </row>
    <row r="98" spans="1:5" x14ac:dyDescent="0.35">
      <c r="A98" t="s">
        <v>105</v>
      </c>
      <c r="B98">
        <v>0</v>
      </c>
      <c r="C98">
        <v>0.44</v>
      </c>
      <c r="D98" t="s">
        <v>12</v>
      </c>
      <c r="E98">
        <v>0.5</v>
      </c>
    </row>
    <row r="99" spans="1:5" x14ac:dyDescent="0.35">
      <c r="A99" t="s">
        <v>106</v>
      </c>
      <c r="B99">
        <v>0</v>
      </c>
      <c r="C99">
        <v>0.44</v>
      </c>
      <c r="D99" t="s">
        <v>12</v>
      </c>
      <c r="E99">
        <v>0.5</v>
      </c>
    </row>
    <row r="100" spans="1:5" x14ac:dyDescent="0.35">
      <c r="A100" t="s">
        <v>107</v>
      </c>
      <c r="B100">
        <v>0</v>
      </c>
      <c r="C100">
        <v>0.44</v>
      </c>
      <c r="D100" t="s">
        <v>12</v>
      </c>
      <c r="E100">
        <v>0.5</v>
      </c>
    </row>
    <row r="101" spans="1:5" x14ac:dyDescent="0.35">
      <c r="A101" t="s">
        <v>108</v>
      </c>
      <c r="B101">
        <v>0</v>
      </c>
      <c r="C101">
        <v>0.44</v>
      </c>
      <c r="D101" t="s">
        <v>12</v>
      </c>
      <c r="E101">
        <v>0.5</v>
      </c>
    </row>
    <row r="102" spans="1:5" x14ac:dyDescent="0.35">
      <c r="A102" t="s">
        <v>109</v>
      </c>
      <c r="B102">
        <v>0</v>
      </c>
      <c r="C102">
        <v>0.44</v>
      </c>
      <c r="D102" t="s">
        <v>12</v>
      </c>
      <c r="E102">
        <v>0.5</v>
      </c>
    </row>
    <row r="103" spans="1:5" x14ac:dyDescent="0.35">
      <c r="A103" t="s">
        <v>110</v>
      </c>
      <c r="B103">
        <v>0</v>
      </c>
      <c r="C103">
        <v>0.44</v>
      </c>
      <c r="D103" t="s">
        <v>12</v>
      </c>
      <c r="E103">
        <v>0.5</v>
      </c>
    </row>
    <row r="104" spans="1:5" x14ac:dyDescent="0.35">
      <c r="A104" t="s">
        <v>111</v>
      </c>
      <c r="B104">
        <v>0</v>
      </c>
      <c r="C104">
        <v>0.44</v>
      </c>
      <c r="D104" t="s">
        <v>12</v>
      </c>
      <c r="E104">
        <v>0.5</v>
      </c>
    </row>
    <row r="105" spans="1:5" x14ac:dyDescent="0.35">
      <c r="A105" t="s">
        <v>112</v>
      </c>
      <c r="B105">
        <v>0</v>
      </c>
      <c r="C105">
        <v>0.44</v>
      </c>
      <c r="D105" t="s">
        <v>12</v>
      </c>
      <c r="E105">
        <v>0.5</v>
      </c>
    </row>
    <row r="106" spans="1:5" x14ac:dyDescent="0.35">
      <c r="A106" t="s">
        <v>3</v>
      </c>
    </row>
    <row r="107" spans="1:5" x14ac:dyDescent="0.35">
      <c r="A107" t="s">
        <v>113</v>
      </c>
      <c r="B107">
        <v>0.124086</v>
      </c>
      <c r="C107">
        <v>8.2762699999999995E-2</v>
      </c>
      <c r="D107" t="s">
        <v>12</v>
      </c>
      <c r="E107">
        <v>0.50620399999999999</v>
      </c>
    </row>
    <row r="108" spans="1:5" x14ac:dyDescent="0.35">
      <c r="A108" t="s">
        <v>114</v>
      </c>
      <c r="B108">
        <v>0.13734399999999999</v>
      </c>
      <c r="C108">
        <v>7.0500199999999999E-2</v>
      </c>
      <c r="D108" t="s">
        <v>12</v>
      </c>
      <c r="E108">
        <v>0.50686699999999996</v>
      </c>
    </row>
    <row r="109" spans="1:5" x14ac:dyDescent="0.35">
      <c r="A109" t="s">
        <v>115</v>
      </c>
      <c r="B109">
        <v>0</v>
      </c>
      <c r="C109">
        <v>0</v>
      </c>
      <c r="D109" t="s">
        <v>19</v>
      </c>
      <c r="E109">
        <v>0.5</v>
      </c>
    </row>
    <row r="110" spans="1:5" x14ac:dyDescent="0.35">
      <c r="A110" t="s">
        <v>116</v>
      </c>
      <c r="B110">
        <v>0</v>
      </c>
      <c r="C110">
        <v>0</v>
      </c>
      <c r="D110" t="s">
        <v>19</v>
      </c>
      <c r="E110">
        <v>0.5</v>
      </c>
    </row>
    <row r="111" spans="1:5" x14ac:dyDescent="0.35">
      <c r="A111" t="s">
        <v>117</v>
      </c>
      <c r="B111">
        <v>-5.3904500000000004</v>
      </c>
      <c r="C111">
        <v>0</v>
      </c>
      <c r="D111" t="s">
        <v>19</v>
      </c>
      <c r="E111">
        <v>0.39219100000000001</v>
      </c>
    </row>
    <row r="112" spans="1:5" x14ac:dyDescent="0.35">
      <c r="A112" t="s">
        <v>118</v>
      </c>
      <c r="B112">
        <v>2.24627</v>
      </c>
      <c r="C112">
        <v>0</v>
      </c>
      <c r="D112" t="s">
        <v>19</v>
      </c>
      <c r="E112">
        <v>0.541045</v>
      </c>
    </row>
    <row r="113" spans="1:5" x14ac:dyDescent="0.35">
      <c r="A113" t="s">
        <v>119</v>
      </c>
      <c r="B113">
        <v>-37.305700000000002</v>
      </c>
      <c r="C113">
        <v>0</v>
      </c>
      <c r="D113" t="s">
        <v>19</v>
      </c>
      <c r="E113">
        <v>0.16925699999999999</v>
      </c>
    </row>
    <row r="114" spans="1:5" x14ac:dyDescent="0.35">
      <c r="A114" t="s">
        <v>120</v>
      </c>
      <c r="B114">
        <v>2.1000899999999998</v>
      </c>
      <c r="C114">
        <v>0</v>
      </c>
      <c r="D114" t="s">
        <v>19</v>
      </c>
      <c r="E114">
        <v>0.51668199999999997</v>
      </c>
    </row>
    <row r="115" spans="1:5" x14ac:dyDescent="0.35">
      <c r="A115" t="s">
        <v>121</v>
      </c>
      <c r="B115">
        <v>0.98245300000000002</v>
      </c>
      <c r="C115">
        <v>0.34021899999999999</v>
      </c>
      <c r="D115" t="s">
        <v>12</v>
      </c>
      <c r="E115">
        <v>0.54912300000000003</v>
      </c>
    </row>
    <row r="116" spans="1:5" x14ac:dyDescent="0.35">
      <c r="A116" t="s">
        <v>4</v>
      </c>
    </row>
    <row r="117" spans="1:5" x14ac:dyDescent="0.35">
      <c r="A117" t="s">
        <v>122</v>
      </c>
      <c r="B117">
        <v>57.5154</v>
      </c>
      <c r="C117">
        <v>3.8155100000000002</v>
      </c>
      <c r="D117" t="s">
        <v>12</v>
      </c>
      <c r="E117">
        <v>0.47515400000000002</v>
      </c>
    </row>
    <row r="118" spans="1:5" x14ac:dyDescent="0.35">
      <c r="A118" t="s">
        <v>123</v>
      </c>
      <c r="B118">
        <v>-4.4318099999999996</v>
      </c>
      <c r="C118">
        <v>137.46600000000001</v>
      </c>
      <c r="D118" t="s">
        <v>12</v>
      </c>
      <c r="E118">
        <v>0.51893999999999996</v>
      </c>
    </row>
    <row r="119" spans="1:5" x14ac:dyDescent="0.35">
      <c r="A119" t="s">
        <v>124</v>
      </c>
      <c r="B119">
        <v>5.0916600000000001</v>
      </c>
      <c r="C119">
        <v>0.34973300000000002</v>
      </c>
      <c r="D119" t="s">
        <v>12</v>
      </c>
      <c r="E119">
        <v>0.754583</v>
      </c>
    </row>
    <row r="120" spans="1:5" x14ac:dyDescent="0.35">
      <c r="A120" t="s">
        <v>125</v>
      </c>
      <c r="B120">
        <v>-0.21329500000000001</v>
      </c>
      <c r="C120">
        <v>169.18799999999999</v>
      </c>
      <c r="D120" t="s">
        <v>12</v>
      </c>
      <c r="E120">
        <v>0.48933500000000002</v>
      </c>
    </row>
    <row r="121" spans="1:5" x14ac:dyDescent="0.35">
      <c r="A121" t="s">
        <v>126</v>
      </c>
      <c r="B121">
        <v>-999</v>
      </c>
      <c r="C121">
        <v>0</v>
      </c>
      <c r="D121" t="s">
        <v>19</v>
      </c>
      <c r="E121">
        <v>9.9728899999999994E-4</v>
      </c>
    </row>
    <row r="122" spans="1:5" x14ac:dyDescent="0.35">
      <c r="A122" t="s">
        <v>127</v>
      </c>
      <c r="B122">
        <v>10</v>
      </c>
      <c r="C122">
        <v>0</v>
      </c>
      <c r="D122" t="s">
        <v>19</v>
      </c>
      <c r="E122">
        <v>1</v>
      </c>
    </row>
    <row r="123" spans="1:5" x14ac:dyDescent="0.35">
      <c r="A123" t="s">
        <v>128</v>
      </c>
      <c r="B123">
        <v>66.179699999999997</v>
      </c>
      <c r="C123">
        <v>4.5188699999999997</v>
      </c>
      <c r="D123" t="s">
        <v>12</v>
      </c>
      <c r="E123">
        <v>0.70224600000000004</v>
      </c>
    </row>
    <row r="124" spans="1:5" x14ac:dyDescent="0.35">
      <c r="A124" t="s">
        <v>129</v>
      </c>
      <c r="B124">
        <v>-5.0721400000000001</v>
      </c>
      <c r="C124">
        <v>323.322</v>
      </c>
      <c r="D124" t="s">
        <v>12</v>
      </c>
      <c r="E124">
        <v>0.49759500000000001</v>
      </c>
    </row>
    <row r="125" spans="1:5" x14ac:dyDescent="0.35">
      <c r="A125" t="s">
        <v>130</v>
      </c>
      <c r="B125">
        <v>5.1344700000000003</v>
      </c>
      <c r="C125">
        <v>0.35896600000000001</v>
      </c>
      <c r="D125" t="s">
        <v>12</v>
      </c>
      <c r="E125">
        <v>0.75672399999999995</v>
      </c>
    </row>
    <row r="126" spans="1:5" x14ac:dyDescent="0.35">
      <c r="A126" t="s">
        <v>131</v>
      </c>
      <c r="B126">
        <v>10</v>
      </c>
      <c r="C126">
        <v>0</v>
      </c>
      <c r="D126" t="s">
        <v>19</v>
      </c>
      <c r="E126">
        <v>1</v>
      </c>
    </row>
    <row r="127" spans="1:5" x14ac:dyDescent="0.35">
      <c r="A127" t="s">
        <v>132</v>
      </c>
      <c r="B127">
        <v>-999</v>
      </c>
      <c r="C127">
        <v>0</v>
      </c>
      <c r="D127" t="s">
        <v>19</v>
      </c>
      <c r="E127">
        <v>9.9728899999999994E-4</v>
      </c>
    </row>
    <row r="128" spans="1:5" x14ac:dyDescent="0.35">
      <c r="A128" t="s">
        <v>133</v>
      </c>
      <c r="B128">
        <v>10</v>
      </c>
      <c r="C128">
        <v>0</v>
      </c>
      <c r="D128" t="s">
        <v>19</v>
      </c>
      <c r="E128">
        <v>1</v>
      </c>
    </row>
    <row r="129" spans="1:5" x14ac:dyDescent="0.35">
      <c r="A129" t="s">
        <v>134</v>
      </c>
      <c r="B129">
        <v>70.573599999999999</v>
      </c>
      <c r="C129">
        <v>0.46340100000000001</v>
      </c>
      <c r="D129" t="s">
        <v>12</v>
      </c>
      <c r="E129">
        <v>0.75717000000000001</v>
      </c>
    </row>
    <row r="130" spans="1:5" x14ac:dyDescent="0.35">
      <c r="A130" t="s">
        <v>135</v>
      </c>
      <c r="B130">
        <v>-12.139699999999999</v>
      </c>
      <c r="C130">
        <v>99.855099999999993</v>
      </c>
      <c r="D130" t="s">
        <v>12</v>
      </c>
      <c r="E130">
        <v>0.26201099999999999</v>
      </c>
    </row>
    <row r="131" spans="1:5" x14ac:dyDescent="0.35">
      <c r="A131" t="s">
        <v>136</v>
      </c>
      <c r="B131">
        <v>5.0154500000000004</v>
      </c>
      <c r="C131">
        <v>4.3618999999999998E-2</v>
      </c>
      <c r="D131" t="s">
        <v>12</v>
      </c>
      <c r="E131">
        <v>0.75077199999999999</v>
      </c>
    </row>
    <row r="132" spans="1:5" x14ac:dyDescent="0.35">
      <c r="A132" t="s">
        <v>137</v>
      </c>
      <c r="B132">
        <v>4.1180000000000003</v>
      </c>
      <c r="C132">
        <v>0.44441199999999997</v>
      </c>
      <c r="D132" t="s">
        <v>12</v>
      </c>
      <c r="E132">
        <v>0.4118</v>
      </c>
    </row>
    <row r="133" spans="1:5" x14ac:dyDescent="0.35">
      <c r="A133" t="s">
        <v>138</v>
      </c>
      <c r="B133">
        <v>-999</v>
      </c>
      <c r="C133">
        <v>0</v>
      </c>
      <c r="D133" t="s">
        <v>19</v>
      </c>
      <c r="E133">
        <v>9.9728899999999994E-4</v>
      </c>
    </row>
    <row r="134" spans="1:5" x14ac:dyDescent="0.35">
      <c r="A134" t="s">
        <v>139</v>
      </c>
      <c r="B134">
        <v>0.167985</v>
      </c>
      <c r="C134">
        <v>0.26020100000000002</v>
      </c>
      <c r="D134" t="s">
        <v>12</v>
      </c>
      <c r="E134">
        <v>0.50839900000000005</v>
      </c>
    </row>
    <row r="135" spans="1:5" x14ac:dyDescent="0.35">
      <c r="A135" t="s">
        <v>140</v>
      </c>
      <c r="B135">
        <v>59.935699999999997</v>
      </c>
      <c r="C135">
        <v>2.24146</v>
      </c>
      <c r="D135" t="s">
        <v>12</v>
      </c>
      <c r="E135">
        <v>0.624197</v>
      </c>
    </row>
    <row r="136" spans="1:5" x14ac:dyDescent="0.35">
      <c r="A136" t="s">
        <v>141</v>
      </c>
      <c r="B136">
        <v>-11.888</v>
      </c>
      <c r="C136">
        <v>102.666</v>
      </c>
      <c r="D136" t="s">
        <v>12</v>
      </c>
      <c r="E136">
        <v>0.27039999999999997</v>
      </c>
    </row>
    <row r="137" spans="1:5" x14ac:dyDescent="0.35">
      <c r="A137" t="s">
        <v>142</v>
      </c>
      <c r="B137">
        <v>5.5428800000000003</v>
      </c>
      <c r="C137">
        <v>0.24923300000000001</v>
      </c>
      <c r="D137" t="s">
        <v>12</v>
      </c>
      <c r="E137">
        <v>0.77714399999999995</v>
      </c>
    </row>
    <row r="138" spans="1:5" x14ac:dyDescent="0.35">
      <c r="A138" t="s">
        <v>143</v>
      </c>
      <c r="B138">
        <v>4.1099500000000004</v>
      </c>
      <c r="C138">
        <v>0.969171</v>
      </c>
      <c r="D138" t="s">
        <v>12</v>
      </c>
      <c r="E138">
        <v>0.410995</v>
      </c>
    </row>
    <row r="139" spans="1:5" x14ac:dyDescent="0.35">
      <c r="A139" t="s">
        <v>144</v>
      </c>
      <c r="B139">
        <v>-3.0431400000000002</v>
      </c>
      <c r="C139">
        <v>0.327405</v>
      </c>
      <c r="D139" t="s">
        <v>12</v>
      </c>
      <c r="E139">
        <v>0.54699699999999996</v>
      </c>
    </row>
    <row r="140" spans="1:5" x14ac:dyDescent="0.35">
      <c r="A140" t="s">
        <v>145</v>
      </c>
      <c r="B140">
        <v>-0.71951900000000002</v>
      </c>
      <c r="C140">
        <v>0.49245800000000001</v>
      </c>
      <c r="D140" t="s">
        <v>12</v>
      </c>
      <c r="E140">
        <v>0.46402399999999999</v>
      </c>
    </row>
    <row r="141" spans="1:5" x14ac:dyDescent="0.35">
      <c r="A141" t="s">
        <v>146</v>
      </c>
      <c r="B141">
        <v>65.561599999999999</v>
      </c>
      <c r="C141">
        <v>0.46853</v>
      </c>
      <c r="D141" t="s">
        <v>12</v>
      </c>
      <c r="E141">
        <v>0.69452000000000003</v>
      </c>
    </row>
    <row r="142" spans="1:5" x14ac:dyDescent="0.35">
      <c r="A142" t="s">
        <v>147</v>
      </c>
      <c r="B142">
        <v>-12.4735</v>
      </c>
      <c r="C142">
        <v>96.214299999999994</v>
      </c>
      <c r="D142" t="s">
        <v>12</v>
      </c>
      <c r="E142">
        <v>0.25088300000000002</v>
      </c>
    </row>
    <row r="143" spans="1:5" x14ac:dyDescent="0.35">
      <c r="A143" t="s">
        <v>148</v>
      </c>
      <c r="B143">
        <v>4.6960300000000004</v>
      </c>
      <c r="C143">
        <v>5.6976499999999999E-2</v>
      </c>
      <c r="D143" t="s">
        <v>12</v>
      </c>
      <c r="E143">
        <v>0.73480100000000004</v>
      </c>
    </row>
    <row r="144" spans="1:5" x14ac:dyDescent="0.35">
      <c r="A144" t="s">
        <v>149</v>
      </c>
      <c r="B144">
        <v>4.61869</v>
      </c>
      <c r="C144">
        <v>0.36043599999999998</v>
      </c>
      <c r="D144" t="s">
        <v>12</v>
      </c>
      <c r="E144">
        <v>0.46186899999999997</v>
      </c>
    </row>
    <row r="145" spans="1:5" x14ac:dyDescent="0.35">
      <c r="A145" t="s">
        <v>150</v>
      </c>
      <c r="B145">
        <v>-999</v>
      </c>
      <c r="C145">
        <v>0</v>
      </c>
      <c r="D145" t="s">
        <v>19</v>
      </c>
      <c r="E145">
        <v>9.9728899999999994E-4</v>
      </c>
    </row>
    <row r="146" spans="1:5" x14ac:dyDescent="0.35">
      <c r="A146" t="s">
        <v>151</v>
      </c>
      <c r="B146">
        <v>-0.49281799999999998</v>
      </c>
      <c r="C146">
        <v>0.28510099999999999</v>
      </c>
      <c r="D146" t="s">
        <v>12</v>
      </c>
      <c r="E146">
        <v>0.47535899999999998</v>
      </c>
    </row>
    <row r="147" spans="1:5" x14ac:dyDescent="0.35">
      <c r="A147" t="s">
        <v>152</v>
      </c>
      <c r="B147">
        <v>77.947599999999994</v>
      </c>
      <c r="C147">
        <v>1.2557499999999999</v>
      </c>
      <c r="D147" t="s">
        <v>12</v>
      </c>
      <c r="E147">
        <v>0.84934500000000002</v>
      </c>
    </row>
    <row r="148" spans="1:5" x14ac:dyDescent="0.35">
      <c r="A148" t="s">
        <v>153</v>
      </c>
      <c r="B148">
        <v>93.385800000000003</v>
      </c>
      <c r="C148">
        <v>5.2574199999999998</v>
      </c>
      <c r="D148" t="s">
        <v>12</v>
      </c>
      <c r="E148">
        <v>0.926508</v>
      </c>
    </row>
    <row r="149" spans="1:5" x14ac:dyDescent="0.35">
      <c r="A149" t="s">
        <v>154</v>
      </c>
      <c r="B149">
        <v>79.218900000000005</v>
      </c>
      <c r="C149">
        <v>1.8450299999999999</v>
      </c>
      <c r="D149" t="s">
        <v>12</v>
      </c>
      <c r="E149">
        <v>0.86523700000000003</v>
      </c>
    </row>
    <row r="150" spans="1:5" x14ac:dyDescent="0.35">
      <c r="A150" t="s">
        <v>155</v>
      </c>
      <c r="B150">
        <v>77.255600000000001</v>
      </c>
      <c r="C150">
        <v>0</v>
      </c>
      <c r="D150" t="s">
        <v>19</v>
      </c>
      <c r="E150">
        <v>0.84069499999999997</v>
      </c>
    </row>
    <row r="151" spans="1:5" x14ac:dyDescent="0.35">
      <c r="A151" t="s">
        <v>156</v>
      </c>
      <c r="B151">
        <v>0.2</v>
      </c>
      <c r="C151">
        <v>0</v>
      </c>
      <c r="D151" t="s">
        <v>19</v>
      </c>
      <c r="E151">
        <v>9.9954899999999999E-2</v>
      </c>
    </row>
    <row r="152" spans="1:5" x14ac:dyDescent="0.35">
      <c r="A152" t="s">
        <v>157</v>
      </c>
      <c r="B152">
        <v>0</v>
      </c>
      <c r="C152">
        <v>0</v>
      </c>
      <c r="D152" t="s">
        <v>19</v>
      </c>
      <c r="E152">
        <v>0.5</v>
      </c>
    </row>
    <row r="153" spans="1:5" x14ac:dyDescent="0.35">
      <c r="A153" t="s">
        <v>158</v>
      </c>
      <c r="B153">
        <v>0.45048100000000002</v>
      </c>
      <c r="C153">
        <v>88.6203</v>
      </c>
      <c r="D153" t="s">
        <v>12</v>
      </c>
      <c r="E153">
        <v>0.68168300000000004</v>
      </c>
    </row>
    <row r="154" spans="1:5" x14ac:dyDescent="0.35">
      <c r="A154" t="s">
        <v>159</v>
      </c>
      <c r="B154">
        <v>-4.92286</v>
      </c>
      <c r="C154">
        <v>348.76799999999997</v>
      </c>
      <c r="D154" t="s">
        <v>12</v>
      </c>
      <c r="E154">
        <v>0.50257099999999999</v>
      </c>
    </row>
    <row r="155" spans="1:5" x14ac:dyDescent="0.35">
      <c r="A155" t="s">
        <v>160</v>
      </c>
      <c r="B155">
        <v>-4.8375899999999996</v>
      </c>
      <c r="C155">
        <v>368.69</v>
      </c>
      <c r="D155" t="s">
        <v>12</v>
      </c>
      <c r="E155">
        <v>0.505413</v>
      </c>
    </row>
    <row r="156" spans="1:5" x14ac:dyDescent="0.35">
      <c r="A156" t="s">
        <v>161</v>
      </c>
      <c r="B156">
        <v>-8.4907800000000005E-2</v>
      </c>
      <c r="C156">
        <v>105.405</v>
      </c>
      <c r="D156" t="s">
        <v>12</v>
      </c>
      <c r="E156">
        <v>0.66383599999999998</v>
      </c>
    </row>
    <row r="157" spans="1:5" x14ac:dyDescent="0.35">
      <c r="A157" t="s">
        <v>162</v>
      </c>
      <c r="B157">
        <v>6.0099400000000003</v>
      </c>
      <c r="C157">
        <v>6.1986399999999997E-2</v>
      </c>
      <c r="D157" t="s">
        <v>12</v>
      </c>
      <c r="E157">
        <v>0.80049700000000001</v>
      </c>
    </row>
    <row r="158" spans="1:5" x14ac:dyDescent="0.35">
      <c r="A158" t="s">
        <v>163</v>
      </c>
      <c r="B158">
        <v>6.2398600000000002</v>
      </c>
      <c r="C158">
        <v>0.19206699999999999</v>
      </c>
      <c r="D158" t="s">
        <v>12</v>
      </c>
      <c r="E158">
        <v>0.81199299999999996</v>
      </c>
    </row>
    <row r="159" spans="1:5" x14ac:dyDescent="0.35">
      <c r="A159" t="s">
        <v>164</v>
      </c>
      <c r="B159">
        <v>6.2455800000000004</v>
      </c>
      <c r="C159">
        <v>7.3089500000000002E-2</v>
      </c>
      <c r="D159" t="s">
        <v>12</v>
      </c>
      <c r="E159">
        <v>0.81227899999999997</v>
      </c>
    </row>
    <row r="160" spans="1:5" x14ac:dyDescent="0.35">
      <c r="A160" t="s">
        <v>165</v>
      </c>
      <c r="B160">
        <v>6.2950900000000001</v>
      </c>
      <c r="C160">
        <v>5.0421300000000002E-2</v>
      </c>
      <c r="D160" t="s">
        <v>12</v>
      </c>
      <c r="E160">
        <v>0.81475500000000001</v>
      </c>
    </row>
    <row r="161" spans="1:5" x14ac:dyDescent="0.35">
      <c r="A161" t="s">
        <v>166</v>
      </c>
      <c r="B161">
        <v>0.2</v>
      </c>
      <c r="C161">
        <v>0</v>
      </c>
      <c r="D161" t="s">
        <v>19</v>
      </c>
      <c r="E161">
        <v>9.9954899999999999E-2</v>
      </c>
    </row>
    <row r="162" spans="1:5" x14ac:dyDescent="0.35">
      <c r="A162" t="s">
        <v>167</v>
      </c>
      <c r="B162">
        <v>0</v>
      </c>
      <c r="C162">
        <v>0</v>
      </c>
      <c r="D162" t="s">
        <v>19</v>
      </c>
      <c r="E162">
        <v>0.5</v>
      </c>
    </row>
    <row r="163" spans="1:5" x14ac:dyDescent="0.35">
      <c r="A163" t="s">
        <v>168</v>
      </c>
      <c r="B163">
        <v>5.1086099999999997</v>
      </c>
      <c r="C163">
        <v>109.771</v>
      </c>
      <c r="D163" t="s">
        <v>12</v>
      </c>
      <c r="E163">
        <v>0.51086100000000001</v>
      </c>
    </row>
    <row r="164" spans="1:5" x14ac:dyDescent="0.35">
      <c r="A164" t="s">
        <v>169</v>
      </c>
      <c r="B164">
        <v>5.19041</v>
      </c>
      <c r="C164">
        <v>103.282</v>
      </c>
      <c r="D164" t="s">
        <v>12</v>
      </c>
      <c r="E164">
        <v>0.51904099999999997</v>
      </c>
    </row>
    <row r="165" spans="1:5" x14ac:dyDescent="0.35">
      <c r="A165" t="s">
        <v>170</v>
      </c>
      <c r="B165">
        <v>5.7612699999999997</v>
      </c>
      <c r="C165">
        <v>97.582800000000006</v>
      </c>
      <c r="D165" t="s">
        <v>12</v>
      </c>
      <c r="E165">
        <v>0.57612699999999994</v>
      </c>
    </row>
    <row r="166" spans="1:5" x14ac:dyDescent="0.35">
      <c r="A166" t="s">
        <v>171</v>
      </c>
      <c r="B166">
        <v>5.1754699999999998</v>
      </c>
      <c r="C166">
        <v>109.071</v>
      </c>
      <c r="D166" t="s">
        <v>12</v>
      </c>
      <c r="E166">
        <v>0.51754699999999998</v>
      </c>
    </row>
    <row r="167" spans="1:5" x14ac:dyDescent="0.35">
      <c r="A167" t="s">
        <v>172</v>
      </c>
      <c r="B167">
        <v>0.2</v>
      </c>
      <c r="C167">
        <v>0</v>
      </c>
      <c r="D167" t="s">
        <v>19</v>
      </c>
      <c r="E167">
        <v>9.9954899999999999E-2</v>
      </c>
    </row>
    <row r="168" spans="1:5" x14ac:dyDescent="0.35">
      <c r="A168" t="s">
        <v>173</v>
      </c>
      <c r="B168">
        <v>0</v>
      </c>
      <c r="C168">
        <v>0</v>
      </c>
      <c r="D168" t="s">
        <v>19</v>
      </c>
      <c r="E168">
        <v>0.5</v>
      </c>
    </row>
    <row r="169" spans="1:5" x14ac:dyDescent="0.35">
      <c r="A169" t="s">
        <v>174</v>
      </c>
      <c r="B169">
        <v>71.411799999999999</v>
      </c>
      <c r="C169">
        <v>0.99994000000000005</v>
      </c>
      <c r="D169" t="s">
        <v>12</v>
      </c>
      <c r="E169">
        <v>0.767648</v>
      </c>
    </row>
    <row r="170" spans="1:5" x14ac:dyDescent="0.35">
      <c r="A170" t="s">
        <v>175</v>
      </c>
      <c r="B170">
        <v>68.251000000000005</v>
      </c>
      <c r="C170">
        <v>1.62449</v>
      </c>
      <c r="D170" t="s">
        <v>12</v>
      </c>
      <c r="E170">
        <v>0.72813700000000003</v>
      </c>
    </row>
    <row r="171" spans="1:5" x14ac:dyDescent="0.35">
      <c r="A171" t="s">
        <v>176</v>
      </c>
      <c r="B171">
        <v>72.215100000000007</v>
      </c>
      <c r="C171">
        <v>0.91958700000000004</v>
      </c>
      <c r="D171" t="s">
        <v>12</v>
      </c>
      <c r="E171">
        <v>0.77768800000000005</v>
      </c>
    </row>
    <row r="172" spans="1:5" x14ac:dyDescent="0.35">
      <c r="A172" t="s">
        <v>177</v>
      </c>
      <c r="B172">
        <v>71.012</v>
      </c>
      <c r="C172">
        <v>2.2076500000000001</v>
      </c>
      <c r="D172" t="s">
        <v>12</v>
      </c>
      <c r="E172">
        <v>0.76265000000000005</v>
      </c>
    </row>
    <row r="173" spans="1:5" x14ac:dyDescent="0.35">
      <c r="A173" t="s">
        <v>178</v>
      </c>
      <c r="B173">
        <v>0.2</v>
      </c>
      <c r="C173">
        <v>0</v>
      </c>
      <c r="D173" t="s">
        <v>19</v>
      </c>
      <c r="E173">
        <v>9.9954899999999999E-2</v>
      </c>
    </row>
    <row r="174" spans="1:5" x14ac:dyDescent="0.35">
      <c r="A174" t="s">
        <v>179</v>
      </c>
      <c r="B174">
        <v>0</v>
      </c>
      <c r="C174">
        <v>0</v>
      </c>
      <c r="D174" t="s">
        <v>19</v>
      </c>
      <c r="E174">
        <v>0.5</v>
      </c>
    </row>
    <row r="175" spans="1:5" x14ac:dyDescent="0.35">
      <c r="A175" t="s">
        <v>180</v>
      </c>
      <c r="B175">
        <v>-0.35351500000000002</v>
      </c>
      <c r="C175">
        <v>134.524</v>
      </c>
      <c r="D175" t="s">
        <v>12</v>
      </c>
      <c r="E175">
        <v>0.65488299999999999</v>
      </c>
    </row>
    <row r="176" spans="1:5" x14ac:dyDescent="0.35">
      <c r="A176" t="s">
        <v>181</v>
      </c>
      <c r="B176">
        <v>-5.1201299999999996</v>
      </c>
      <c r="C176">
        <v>317.32799999999997</v>
      </c>
      <c r="D176" t="s">
        <v>12</v>
      </c>
      <c r="E176">
        <v>0.49599599999999999</v>
      </c>
    </row>
    <row r="177" spans="1:5" x14ac:dyDescent="0.35">
      <c r="A177" t="s">
        <v>182</v>
      </c>
      <c r="B177">
        <v>-5.1473599999999999</v>
      </c>
      <c r="C177">
        <v>313.99099999999999</v>
      </c>
      <c r="D177" t="s">
        <v>12</v>
      </c>
      <c r="E177">
        <v>0.49508799999999997</v>
      </c>
    </row>
    <row r="178" spans="1:5" x14ac:dyDescent="0.35">
      <c r="A178" t="s">
        <v>183</v>
      </c>
      <c r="B178">
        <v>-4.6532799999999996</v>
      </c>
      <c r="C178">
        <v>411.43799999999999</v>
      </c>
      <c r="D178" t="s">
        <v>12</v>
      </c>
      <c r="E178">
        <v>0.51155700000000004</v>
      </c>
    </row>
    <row r="179" spans="1:5" x14ac:dyDescent="0.35">
      <c r="A179" t="s">
        <v>184</v>
      </c>
      <c r="B179">
        <v>5.3435499999999996</v>
      </c>
      <c r="C179">
        <v>8.0000799999999997E-2</v>
      </c>
      <c r="D179" t="s">
        <v>12</v>
      </c>
      <c r="E179">
        <v>0.767177</v>
      </c>
    </row>
    <row r="180" spans="1:5" x14ac:dyDescent="0.35">
      <c r="A180" t="s">
        <v>185</v>
      </c>
      <c r="B180">
        <v>5.2495399999999997</v>
      </c>
      <c r="C180">
        <v>0.15132899999999999</v>
      </c>
      <c r="D180" t="s">
        <v>12</v>
      </c>
      <c r="E180">
        <v>0.76247699999999996</v>
      </c>
    </row>
    <row r="181" spans="1:5" x14ac:dyDescent="0.35">
      <c r="A181" t="s">
        <v>186</v>
      </c>
      <c r="B181">
        <v>5.4392100000000001</v>
      </c>
      <c r="C181">
        <v>6.3083799999999995E-2</v>
      </c>
      <c r="D181" t="s">
        <v>12</v>
      </c>
      <c r="E181">
        <v>0.77196100000000001</v>
      </c>
    </row>
    <row r="182" spans="1:5" x14ac:dyDescent="0.35">
      <c r="A182" t="s">
        <v>187</v>
      </c>
      <c r="B182">
        <v>5.3657700000000004</v>
      </c>
      <c r="C182">
        <v>0.17274600000000001</v>
      </c>
      <c r="D182" t="s">
        <v>12</v>
      </c>
      <c r="E182">
        <v>0.76828799999999997</v>
      </c>
    </row>
    <row r="183" spans="1:5" x14ac:dyDescent="0.35">
      <c r="A183" t="s">
        <v>188</v>
      </c>
      <c r="B183">
        <v>0.2</v>
      </c>
      <c r="C183">
        <v>0</v>
      </c>
      <c r="D183" t="s">
        <v>19</v>
      </c>
      <c r="E183">
        <v>9.9954899999999999E-2</v>
      </c>
    </row>
    <row r="184" spans="1:5" x14ac:dyDescent="0.35">
      <c r="A184" t="s">
        <v>189</v>
      </c>
      <c r="B184">
        <v>0</v>
      </c>
      <c r="C184">
        <v>0</v>
      </c>
      <c r="D184" t="s">
        <v>19</v>
      </c>
      <c r="E184">
        <v>0.5</v>
      </c>
    </row>
    <row r="185" spans="1:5" x14ac:dyDescent="0.35">
      <c r="A185" t="s">
        <v>190</v>
      </c>
      <c r="B185">
        <v>10</v>
      </c>
      <c r="C185">
        <v>0</v>
      </c>
      <c r="D185" t="s">
        <v>19</v>
      </c>
      <c r="E185">
        <v>1</v>
      </c>
    </row>
    <row r="186" spans="1:5" x14ac:dyDescent="0.35">
      <c r="A186" t="s">
        <v>191</v>
      </c>
      <c r="B186">
        <v>10</v>
      </c>
      <c r="C186">
        <v>0</v>
      </c>
      <c r="D186" t="s">
        <v>19</v>
      </c>
      <c r="E186">
        <v>1</v>
      </c>
    </row>
    <row r="187" spans="1:5" x14ac:dyDescent="0.35">
      <c r="A187" t="s">
        <v>192</v>
      </c>
      <c r="B187">
        <v>10</v>
      </c>
      <c r="C187">
        <v>0</v>
      </c>
      <c r="D187" t="s">
        <v>19</v>
      </c>
      <c r="E187">
        <v>1</v>
      </c>
    </row>
    <row r="188" spans="1:5" x14ac:dyDescent="0.35">
      <c r="A188" t="s">
        <v>193</v>
      </c>
      <c r="B188">
        <v>10</v>
      </c>
      <c r="C188">
        <v>0</v>
      </c>
      <c r="D188" t="s">
        <v>19</v>
      </c>
      <c r="E188">
        <v>1</v>
      </c>
    </row>
    <row r="189" spans="1:5" x14ac:dyDescent="0.35">
      <c r="A189" t="s">
        <v>194</v>
      </c>
      <c r="B189">
        <v>82.685900000000004</v>
      </c>
      <c r="C189">
        <v>5.2544399999999998</v>
      </c>
      <c r="D189" t="s">
        <v>12</v>
      </c>
      <c r="E189">
        <v>0.90857399999999999</v>
      </c>
    </row>
    <row r="190" spans="1:5" x14ac:dyDescent="0.35">
      <c r="A190" t="s">
        <v>195</v>
      </c>
      <c r="B190">
        <v>2.7058200000000001</v>
      </c>
      <c r="C190">
        <v>26.222200000000001</v>
      </c>
      <c r="D190" t="s">
        <v>12</v>
      </c>
      <c r="E190">
        <v>0.75686100000000001</v>
      </c>
    </row>
    <row r="191" spans="1:5" x14ac:dyDescent="0.35">
      <c r="A191" t="s">
        <v>196</v>
      </c>
      <c r="B191">
        <v>5.8853400000000002</v>
      </c>
      <c r="C191">
        <v>0.261376</v>
      </c>
      <c r="D191" t="s">
        <v>12</v>
      </c>
      <c r="E191">
        <v>0.79426699999999995</v>
      </c>
    </row>
    <row r="192" spans="1:5" x14ac:dyDescent="0.35">
      <c r="A192" t="s">
        <v>197</v>
      </c>
      <c r="B192">
        <v>59.368499999999997</v>
      </c>
      <c r="C192">
        <v>2.42022</v>
      </c>
      <c r="D192" t="s">
        <v>12</v>
      </c>
      <c r="E192">
        <v>0.61710600000000004</v>
      </c>
    </row>
    <row r="193" spans="1:5" x14ac:dyDescent="0.35">
      <c r="A193" t="s">
        <v>198</v>
      </c>
      <c r="B193">
        <v>54.775399999999998</v>
      </c>
      <c r="C193">
        <v>2.26769</v>
      </c>
      <c r="D193" t="s">
        <v>12</v>
      </c>
      <c r="E193">
        <v>0.55969199999999997</v>
      </c>
    </row>
    <row r="194" spans="1:5" x14ac:dyDescent="0.35">
      <c r="A194" t="s">
        <v>199</v>
      </c>
      <c r="B194">
        <v>-3.5084599999999999</v>
      </c>
      <c r="C194">
        <v>209.773</v>
      </c>
      <c r="D194" t="s">
        <v>12</v>
      </c>
      <c r="E194">
        <v>0.54971800000000004</v>
      </c>
    </row>
    <row r="195" spans="1:5" x14ac:dyDescent="0.35">
      <c r="A195" t="s">
        <v>200</v>
      </c>
      <c r="B195">
        <v>-2.8745599999999998</v>
      </c>
      <c r="C195">
        <v>98.961200000000005</v>
      </c>
      <c r="D195" t="s">
        <v>12</v>
      </c>
      <c r="E195">
        <v>0.57084800000000002</v>
      </c>
    </row>
    <row r="196" spans="1:5" x14ac:dyDescent="0.35">
      <c r="A196" t="s">
        <v>201</v>
      </c>
      <c r="B196">
        <v>5.43445</v>
      </c>
      <c r="C196">
        <v>0.287966</v>
      </c>
      <c r="D196" t="s">
        <v>12</v>
      </c>
      <c r="E196">
        <v>0.77172300000000005</v>
      </c>
    </row>
    <row r="197" spans="1:5" x14ac:dyDescent="0.35">
      <c r="A197" t="s">
        <v>202</v>
      </c>
      <c r="B197">
        <v>4.9264700000000001</v>
      </c>
      <c r="C197">
        <v>0.31449100000000002</v>
      </c>
      <c r="D197" t="s">
        <v>12</v>
      </c>
      <c r="E197">
        <v>0.74632299999999996</v>
      </c>
    </row>
    <row r="198" spans="1:5" x14ac:dyDescent="0.35">
      <c r="A198" t="s">
        <v>203</v>
      </c>
      <c r="B198">
        <v>4.18424</v>
      </c>
      <c r="C198">
        <v>83.331199999999995</v>
      </c>
      <c r="D198" t="s">
        <v>12</v>
      </c>
      <c r="E198">
        <v>0.41842400000000002</v>
      </c>
    </row>
    <row r="199" spans="1:5" x14ac:dyDescent="0.35">
      <c r="A199" t="s">
        <v>204</v>
      </c>
      <c r="B199">
        <v>4.0724200000000002</v>
      </c>
      <c r="C199">
        <v>81.851299999999995</v>
      </c>
      <c r="D199" t="s">
        <v>12</v>
      </c>
      <c r="E199">
        <v>0.40724199999999999</v>
      </c>
    </row>
    <row r="200" spans="1:5" x14ac:dyDescent="0.35">
      <c r="A200" t="s">
        <v>205</v>
      </c>
      <c r="B200">
        <v>-1.9943200000000001</v>
      </c>
      <c r="C200">
        <v>0.18290300000000001</v>
      </c>
      <c r="D200" t="s">
        <v>12</v>
      </c>
      <c r="E200">
        <v>0.62946199999999997</v>
      </c>
    </row>
    <row r="201" spans="1:5" x14ac:dyDescent="0.35">
      <c r="A201" t="s">
        <v>206</v>
      </c>
      <c r="B201">
        <v>-1.82606</v>
      </c>
      <c r="C201">
        <v>0.150563</v>
      </c>
      <c r="D201" t="s">
        <v>12</v>
      </c>
      <c r="E201">
        <v>0.64269200000000004</v>
      </c>
    </row>
    <row r="202" spans="1:5" x14ac:dyDescent="0.35">
      <c r="A202" t="s">
        <v>207</v>
      </c>
      <c r="B202">
        <v>10</v>
      </c>
      <c r="C202">
        <v>0</v>
      </c>
      <c r="D202" t="s">
        <v>19</v>
      </c>
      <c r="E202">
        <v>1</v>
      </c>
    </row>
    <row r="203" spans="1:5" x14ac:dyDescent="0.35">
      <c r="A203" t="s">
        <v>208</v>
      </c>
      <c r="B203">
        <v>10</v>
      </c>
      <c r="C203">
        <v>0</v>
      </c>
      <c r="D203" t="s">
        <v>19</v>
      </c>
      <c r="E203">
        <v>1</v>
      </c>
    </row>
    <row r="204" spans="1:5" x14ac:dyDescent="0.35">
      <c r="A204" t="s">
        <v>5</v>
      </c>
    </row>
    <row r="205" spans="1:5" x14ac:dyDescent="0.35">
      <c r="A205" t="s">
        <v>209</v>
      </c>
      <c r="B205">
        <v>-0.47820400000000002</v>
      </c>
      <c r="C205">
        <v>0.49038500000000002</v>
      </c>
      <c r="D205" t="s">
        <v>210</v>
      </c>
      <c r="E205">
        <v>0.47609000000000001</v>
      </c>
    </row>
    <row r="206" spans="1:5" x14ac:dyDescent="0.35">
      <c r="A206" t="s">
        <v>211</v>
      </c>
      <c r="B206">
        <v>-0.262706</v>
      </c>
      <c r="C206">
        <v>0.61975599999999997</v>
      </c>
      <c r="D206" t="s">
        <v>210</v>
      </c>
      <c r="E206">
        <v>0.48686499999999999</v>
      </c>
    </row>
    <row r="207" spans="1:5" x14ac:dyDescent="0.35">
      <c r="A207" t="s">
        <v>212</v>
      </c>
      <c r="B207">
        <v>1.8883500000000001E-2</v>
      </c>
      <c r="C207">
        <v>0.981012</v>
      </c>
      <c r="D207" t="s">
        <v>210</v>
      </c>
      <c r="E207">
        <v>0.50094399999999994</v>
      </c>
    </row>
    <row r="208" spans="1:5" x14ac:dyDescent="0.35">
      <c r="A208" t="s">
        <v>213</v>
      </c>
      <c r="B208">
        <v>0.58792100000000003</v>
      </c>
      <c r="C208">
        <v>0.47292200000000001</v>
      </c>
      <c r="D208" t="s">
        <v>210</v>
      </c>
      <c r="E208">
        <v>0.52939599999999998</v>
      </c>
    </row>
    <row r="209" spans="1:5" x14ac:dyDescent="0.35">
      <c r="A209" t="s">
        <v>214</v>
      </c>
      <c r="B209">
        <v>-0.388324</v>
      </c>
      <c r="C209">
        <v>0.48875000000000002</v>
      </c>
      <c r="D209" t="s">
        <v>210</v>
      </c>
      <c r="E209">
        <v>0.48058400000000001</v>
      </c>
    </row>
    <row r="210" spans="1:5" x14ac:dyDescent="0.35">
      <c r="A210" t="s">
        <v>215</v>
      </c>
      <c r="B210">
        <v>-0.236626</v>
      </c>
      <c r="C210">
        <v>0.48947299999999999</v>
      </c>
      <c r="D210" t="s">
        <v>210</v>
      </c>
      <c r="E210">
        <v>0.48816900000000002</v>
      </c>
    </row>
    <row r="211" spans="1:5" x14ac:dyDescent="0.35">
      <c r="A211" t="s">
        <v>216</v>
      </c>
      <c r="B211">
        <v>-3.0728499999999998E-3</v>
      </c>
      <c r="C211">
        <v>0.38186199999999998</v>
      </c>
      <c r="D211" t="s">
        <v>210</v>
      </c>
      <c r="E211">
        <v>0.49984600000000001</v>
      </c>
    </row>
    <row r="212" spans="1:5" x14ac:dyDescent="0.35">
      <c r="A212" t="s">
        <v>217</v>
      </c>
      <c r="B212">
        <v>-0.38813700000000001</v>
      </c>
      <c r="C212">
        <v>0.36004399999999998</v>
      </c>
      <c r="D212" t="s">
        <v>210</v>
      </c>
      <c r="E212">
        <v>0.48059299999999999</v>
      </c>
    </row>
    <row r="213" spans="1:5" x14ac:dyDescent="0.35">
      <c r="A213" t="s">
        <v>218</v>
      </c>
      <c r="B213">
        <v>0.73141999999999996</v>
      </c>
      <c r="C213">
        <v>0.37470500000000001</v>
      </c>
      <c r="D213" t="s">
        <v>210</v>
      </c>
      <c r="E213">
        <v>0.53657100000000002</v>
      </c>
    </row>
    <row r="214" spans="1:5" x14ac:dyDescent="0.35">
      <c r="A214" t="s">
        <v>219</v>
      </c>
      <c r="B214">
        <v>-0.24144199999999999</v>
      </c>
      <c r="C214">
        <v>0.90205299999999999</v>
      </c>
      <c r="D214" t="s">
        <v>210</v>
      </c>
      <c r="E214">
        <v>0.48792799999999997</v>
      </c>
    </row>
    <row r="215" spans="1:5" x14ac:dyDescent="0.35">
      <c r="A215" t="s">
        <v>220</v>
      </c>
      <c r="B215">
        <v>-4.9404099999999999E-2</v>
      </c>
      <c r="C215">
        <v>0.54349700000000001</v>
      </c>
      <c r="D215" t="s">
        <v>210</v>
      </c>
      <c r="E215">
        <v>0.49752999999999997</v>
      </c>
    </row>
    <row r="216" spans="1:5" x14ac:dyDescent="0.35">
      <c r="A216" t="s">
        <v>221</v>
      </c>
      <c r="B216">
        <v>0.143507</v>
      </c>
      <c r="C216">
        <v>0.406136</v>
      </c>
      <c r="D216" t="s">
        <v>210</v>
      </c>
      <c r="E216">
        <v>0.50717500000000004</v>
      </c>
    </row>
    <row r="217" spans="1:5" x14ac:dyDescent="0.35">
      <c r="A217" t="s">
        <v>222</v>
      </c>
      <c r="B217">
        <v>0.56616100000000003</v>
      </c>
      <c r="C217">
        <v>0.535327</v>
      </c>
      <c r="D217" t="s">
        <v>210</v>
      </c>
      <c r="E217">
        <v>0.528308</v>
      </c>
    </row>
    <row r="218" spans="1:5" x14ac:dyDescent="0.35">
      <c r="A218" t="s">
        <v>223</v>
      </c>
      <c r="B218">
        <v>-0.30502400000000002</v>
      </c>
      <c r="C218">
        <v>0.69508199999999998</v>
      </c>
      <c r="D218" t="s">
        <v>210</v>
      </c>
      <c r="E218">
        <v>0.48474899999999999</v>
      </c>
    </row>
    <row r="219" spans="1:5" x14ac:dyDescent="0.35">
      <c r="A219" t="s">
        <v>224</v>
      </c>
      <c r="B219">
        <v>-1.8225000000000002E-2</v>
      </c>
      <c r="C219">
        <v>0.63388100000000003</v>
      </c>
      <c r="D219" t="s">
        <v>210</v>
      </c>
      <c r="E219">
        <v>0.499089</v>
      </c>
    </row>
    <row r="220" spans="1:5" x14ac:dyDescent="0.35">
      <c r="A220" t="s">
        <v>225</v>
      </c>
      <c r="B220">
        <v>-1.7965999999999999E-2</v>
      </c>
      <c r="C220">
        <v>0.98730099999999998</v>
      </c>
      <c r="D220" t="s">
        <v>210</v>
      </c>
      <c r="E220">
        <v>0.49910199999999999</v>
      </c>
    </row>
    <row r="221" spans="1:5" x14ac:dyDescent="0.35">
      <c r="A221" t="s">
        <v>226</v>
      </c>
      <c r="B221">
        <v>0.23658799999999999</v>
      </c>
      <c r="C221">
        <v>0.51341400000000004</v>
      </c>
      <c r="D221" t="s">
        <v>210</v>
      </c>
      <c r="E221">
        <v>0.51182899999999998</v>
      </c>
    </row>
    <row r="222" spans="1:5" x14ac:dyDescent="0.35">
      <c r="A222" t="s">
        <v>227</v>
      </c>
      <c r="B222">
        <v>-0.41728799999999999</v>
      </c>
      <c r="C222">
        <v>0.73032900000000001</v>
      </c>
      <c r="D222" t="s">
        <v>210</v>
      </c>
      <c r="E222">
        <v>0.47913600000000001</v>
      </c>
    </row>
    <row r="223" spans="1:5" x14ac:dyDescent="0.35">
      <c r="A223" t="s">
        <v>228</v>
      </c>
      <c r="B223">
        <v>8.3566799999999997E-2</v>
      </c>
      <c r="C223">
        <v>0.51907300000000001</v>
      </c>
      <c r="D223" t="s">
        <v>210</v>
      </c>
      <c r="E223">
        <v>0.50417800000000002</v>
      </c>
    </row>
    <row r="224" spans="1:5" x14ac:dyDescent="0.35">
      <c r="A224" t="s">
        <v>229</v>
      </c>
      <c r="B224">
        <v>-0.31379800000000002</v>
      </c>
      <c r="C224">
        <v>0.44944699999999999</v>
      </c>
      <c r="D224" t="s">
        <v>210</v>
      </c>
      <c r="E224">
        <v>0.48431000000000002</v>
      </c>
    </row>
    <row r="225" spans="1:5" x14ac:dyDescent="0.35">
      <c r="A225" t="s">
        <v>230</v>
      </c>
      <c r="B225">
        <v>-0.81596900000000006</v>
      </c>
      <c r="C225">
        <v>0.46179900000000002</v>
      </c>
      <c r="D225" t="s">
        <v>210</v>
      </c>
      <c r="E225">
        <v>0.459202</v>
      </c>
    </row>
    <row r="226" spans="1:5" x14ac:dyDescent="0.35">
      <c r="A226" t="s">
        <v>231</v>
      </c>
      <c r="B226">
        <v>0.46201799999999998</v>
      </c>
      <c r="C226">
        <v>0.38119799999999998</v>
      </c>
      <c r="D226" t="s">
        <v>210</v>
      </c>
      <c r="E226">
        <v>0.52310100000000004</v>
      </c>
    </row>
    <row r="227" spans="1:5" x14ac:dyDescent="0.35">
      <c r="A227" t="s">
        <v>232</v>
      </c>
      <c r="B227">
        <v>0.50614499999999996</v>
      </c>
      <c r="C227">
        <v>0.67710499999999996</v>
      </c>
      <c r="D227" t="s">
        <v>210</v>
      </c>
      <c r="E227">
        <v>0.52530699999999997</v>
      </c>
    </row>
    <row r="228" spans="1:5" x14ac:dyDescent="0.35">
      <c r="A228" t="s">
        <v>233</v>
      </c>
      <c r="B228">
        <v>-7.4727199999999994E-2</v>
      </c>
      <c r="C228">
        <v>0.70643299999999998</v>
      </c>
      <c r="D228" t="s">
        <v>210</v>
      </c>
      <c r="E228">
        <v>0.49626399999999998</v>
      </c>
    </row>
    <row r="229" spans="1:5" x14ac:dyDescent="0.35">
      <c r="A229" t="s">
        <v>234</v>
      </c>
      <c r="B229">
        <v>-6.7393700000000001E-2</v>
      </c>
      <c r="C229">
        <v>0.48534500000000003</v>
      </c>
      <c r="D229" t="s">
        <v>210</v>
      </c>
      <c r="E229">
        <v>0.49663000000000002</v>
      </c>
    </row>
    <row r="230" spans="1:5" x14ac:dyDescent="0.35">
      <c r="A230" t="s">
        <v>235</v>
      </c>
      <c r="B230">
        <v>0.74221199999999998</v>
      </c>
      <c r="C230">
        <v>0.477881</v>
      </c>
      <c r="D230" t="s">
        <v>210</v>
      </c>
      <c r="E230">
        <v>0.53711100000000001</v>
      </c>
    </row>
    <row r="231" spans="1:5" x14ac:dyDescent="0.35">
      <c r="A231" t="s">
        <v>236</v>
      </c>
      <c r="B231" s="1">
        <v>1.5038500000000001E-7</v>
      </c>
      <c r="C231">
        <v>1</v>
      </c>
      <c r="D231" t="s">
        <v>210</v>
      </c>
      <c r="E231">
        <v>0.5</v>
      </c>
    </row>
    <row r="232" spans="1:5" x14ac:dyDescent="0.35">
      <c r="A232" t="s">
        <v>237</v>
      </c>
      <c r="B232" s="1">
        <v>-1.3388899999999999E-7</v>
      </c>
      <c r="C232">
        <v>1</v>
      </c>
      <c r="D232" t="s">
        <v>210</v>
      </c>
      <c r="E232">
        <v>0.5</v>
      </c>
    </row>
    <row r="233" spans="1:5" x14ac:dyDescent="0.35">
      <c r="A233" t="s">
        <v>238</v>
      </c>
      <c r="B233" s="1">
        <v>7.0679200000000001E-9</v>
      </c>
      <c r="C233">
        <v>1</v>
      </c>
      <c r="D233" t="s">
        <v>210</v>
      </c>
      <c r="E233">
        <v>0.5</v>
      </c>
    </row>
    <row r="234" spans="1:5" x14ac:dyDescent="0.35">
      <c r="A234" t="s">
        <v>239</v>
      </c>
      <c r="B234" s="1">
        <v>3.1596700000000001E-7</v>
      </c>
      <c r="C234">
        <v>1</v>
      </c>
      <c r="D234" t="s">
        <v>210</v>
      </c>
      <c r="E234">
        <v>0.5</v>
      </c>
    </row>
    <row r="235" spans="1:5" x14ac:dyDescent="0.35">
      <c r="A235" t="s">
        <v>240</v>
      </c>
      <c r="B235" s="1">
        <v>-2.3143800000000001E-7</v>
      </c>
      <c r="C235">
        <v>1</v>
      </c>
      <c r="D235" t="s">
        <v>210</v>
      </c>
      <c r="E235">
        <v>0.5</v>
      </c>
    </row>
    <row r="236" spans="1:5" x14ac:dyDescent="0.35">
      <c r="A236" t="s">
        <v>241</v>
      </c>
      <c r="B236" s="1">
        <v>1.05633E-7</v>
      </c>
      <c r="C236">
        <v>1</v>
      </c>
      <c r="D236" t="s">
        <v>210</v>
      </c>
      <c r="E236">
        <v>0.5</v>
      </c>
    </row>
    <row r="237" spans="1:5" x14ac:dyDescent="0.35">
      <c r="A237" t="s">
        <v>242</v>
      </c>
      <c r="B237" s="1">
        <v>4.2399500000000002E-8</v>
      </c>
      <c r="C237">
        <v>1</v>
      </c>
      <c r="D237" t="s">
        <v>210</v>
      </c>
      <c r="E237">
        <v>0.5</v>
      </c>
    </row>
    <row r="238" spans="1:5" x14ac:dyDescent="0.35">
      <c r="A238" t="s">
        <v>243</v>
      </c>
      <c r="B238" s="1">
        <v>-3.4799300000000001E-7</v>
      </c>
      <c r="C238">
        <v>1</v>
      </c>
      <c r="D238" t="s">
        <v>210</v>
      </c>
      <c r="E238">
        <v>0.5</v>
      </c>
    </row>
    <row r="239" spans="1:5" x14ac:dyDescent="0.35">
      <c r="A239" t="s">
        <v>244</v>
      </c>
      <c r="B239" s="1">
        <v>1.30278E-7</v>
      </c>
      <c r="C239">
        <v>1</v>
      </c>
      <c r="D239" t="s">
        <v>210</v>
      </c>
      <c r="E239">
        <v>0.5</v>
      </c>
    </row>
    <row r="240" spans="1:5" x14ac:dyDescent="0.35">
      <c r="A240" t="s">
        <v>245</v>
      </c>
      <c r="B240" s="1">
        <v>-1.1454399999999999E-9</v>
      </c>
      <c r="C240">
        <v>1</v>
      </c>
      <c r="D240" t="s">
        <v>210</v>
      </c>
      <c r="E240">
        <v>0.5</v>
      </c>
    </row>
    <row r="241" spans="1:5" x14ac:dyDescent="0.35">
      <c r="A241" t="s">
        <v>246</v>
      </c>
      <c r="B241" s="1">
        <v>-5.8548899999999998E-8</v>
      </c>
      <c r="C241">
        <v>1</v>
      </c>
      <c r="D241" t="s">
        <v>210</v>
      </c>
      <c r="E241">
        <v>0.5</v>
      </c>
    </row>
    <row r="242" spans="1:5" x14ac:dyDescent="0.35">
      <c r="A242" t="s">
        <v>247</v>
      </c>
      <c r="B242" s="1">
        <v>-1.0555300000000001E-8</v>
      </c>
      <c r="C242">
        <v>1</v>
      </c>
      <c r="D242" t="s">
        <v>210</v>
      </c>
      <c r="E242">
        <v>0.5</v>
      </c>
    </row>
    <row r="243" spans="1:5" x14ac:dyDescent="0.35">
      <c r="A243" t="s">
        <v>248</v>
      </c>
      <c r="B243" s="1">
        <v>1.33141E-8</v>
      </c>
      <c r="C243">
        <v>1</v>
      </c>
      <c r="D243" t="s">
        <v>210</v>
      </c>
      <c r="E243">
        <v>0.5</v>
      </c>
    </row>
    <row r="244" spans="1:5" x14ac:dyDescent="0.35">
      <c r="A244" t="s">
        <v>249</v>
      </c>
      <c r="B244">
        <v>-0.39374300000000001</v>
      </c>
      <c r="C244">
        <v>0.42940600000000001</v>
      </c>
      <c r="D244" t="s">
        <v>210</v>
      </c>
      <c r="E244">
        <v>0.48031299999999999</v>
      </c>
    </row>
    <row r="245" spans="1:5" x14ac:dyDescent="0.35">
      <c r="A245" t="s">
        <v>250</v>
      </c>
      <c r="B245">
        <v>-0.32392900000000002</v>
      </c>
      <c r="C245">
        <v>0.49174800000000002</v>
      </c>
      <c r="D245" t="s">
        <v>210</v>
      </c>
      <c r="E245">
        <v>0.48380400000000001</v>
      </c>
    </row>
    <row r="246" spans="1:5" x14ac:dyDescent="0.35">
      <c r="A246" t="s">
        <v>251</v>
      </c>
      <c r="B246">
        <v>0.294983</v>
      </c>
      <c r="C246">
        <v>0.45667799999999997</v>
      </c>
      <c r="D246" t="s">
        <v>210</v>
      </c>
      <c r="E246">
        <v>0.51474900000000001</v>
      </c>
    </row>
    <row r="247" spans="1:5" x14ac:dyDescent="0.35">
      <c r="A247" t="s">
        <v>252</v>
      </c>
      <c r="B247">
        <v>-0.74805999999999995</v>
      </c>
      <c r="C247">
        <v>0.37996999999999997</v>
      </c>
      <c r="D247" t="s">
        <v>210</v>
      </c>
      <c r="E247">
        <v>0.46259699999999998</v>
      </c>
    </row>
    <row r="248" spans="1:5" x14ac:dyDescent="0.35">
      <c r="A248" t="s">
        <v>253</v>
      </c>
      <c r="B248">
        <v>-0.69738</v>
      </c>
      <c r="C248">
        <v>0.39452399999999999</v>
      </c>
      <c r="D248" t="s">
        <v>210</v>
      </c>
      <c r="E248">
        <v>0.46513100000000002</v>
      </c>
    </row>
    <row r="249" spans="1:5" x14ac:dyDescent="0.35">
      <c r="A249" t="s">
        <v>254</v>
      </c>
      <c r="B249">
        <v>-0.66242599999999996</v>
      </c>
      <c r="C249">
        <v>0.366226</v>
      </c>
      <c r="D249" t="s">
        <v>210</v>
      </c>
      <c r="E249">
        <v>0.46687899999999999</v>
      </c>
    </row>
    <row r="250" spans="1:5" x14ac:dyDescent="0.35">
      <c r="A250" t="s">
        <v>255</v>
      </c>
      <c r="B250">
        <v>8.3008600000000002E-3</v>
      </c>
      <c r="C250">
        <v>0.41430600000000001</v>
      </c>
      <c r="D250" t="s">
        <v>210</v>
      </c>
      <c r="E250">
        <v>0.50041500000000005</v>
      </c>
    </row>
    <row r="251" spans="1:5" x14ac:dyDescent="0.35">
      <c r="A251" t="s">
        <v>256</v>
      </c>
      <c r="B251">
        <v>1.4524999999999999</v>
      </c>
      <c r="C251">
        <v>0.41173599999999999</v>
      </c>
      <c r="D251" t="s">
        <v>210</v>
      </c>
      <c r="E251">
        <v>0.57262500000000005</v>
      </c>
    </row>
    <row r="252" spans="1:5" x14ac:dyDescent="0.35">
      <c r="A252" t="s">
        <v>257</v>
      </c>
      <c r="B252">
        <v>1.2712699999999999</v>
      </c>
      <c r="C252">
        <v>0.40517399999999998</v>
      </c>
      <c r="D252" t="s">
        <v>210</v>
      </c>
      <c r="E252">
        <v>0.56356399999999995</v>
      </c>
    </row>
    <row r="253" spans="1:5" x14ac:dyDescent="0.35">
      <c r="A253" t="s">
        <v>258</v>
      </c>
      <c r="B253">
        <v>-9.6769600000000001E-3</v>
      </c>
      <c r="C253">
        <v>1.0124899999999999</v>
      </c>
      <c r="D253" t="s">
        <v>210</v>
      </c>
      <c r="E253">
        <v>0.49951600000000002</v>
      </c>
    </row>
    <row r="254" spans="1:5" x14ac:dyDescent="0.35">
      <c r="A254" t="s">
        <v>259</v>
      </c>
      <c r="B254">
        <v>-0.175348</v>
      </c>
      <c r="C254">
        <v>0.55824799999999997</v>
      </c>
      <c r="D254" t="s">
        <v>210</v>
      </c>
      <c r="E254">
        <v>0.49123299999999998</v>
      </c>
    </row>
    <row r="255" spans="1:5" x14ac:dyDescent="0.35">
      <c r="A255" t="s">
        <v>260</v>
      </c>
      <c r="B255">
        <v>-5.77429E-2</v>
      </c>
      <c r="C255">
        <v>0.95479800000000004</v>
      </c>
      <c r="D255" t="s">
        <v>210</v>
      </c>
      <c r="E255">
        <v>0.49711300000000003</v>
      </c>
    </row>
    <row r="256" spans="1:5" x14ac:dyDescent="0.35">
      <c r="A256" t="s">
        <v>261</v>
      </c>
      <c r="B256">
        <v>-0.16217100000000001</v>
      </c>
      <c r="C256">
        <v>0.49966899999999997</v>
      </c>
      <c r="D256" t="s">
        <v>210</v>
      </c>
      <c r="E256">
        <v>0.49189100000000002</v>
      </c>
    </row>
    <row r="257" spans="1:5" x14ac:dyDescent="0.35">
      <c r="A257" t="s">
        <v>262</v>
      </c>
      <c r="B257">
        <v>-0.18915699999999999</v>
      </c>
      <c r="C257">
        <v>0.54040200000000005</v>
      </c>
      <c r="D257" t="s">
        <v>210</v>
      </c>
      <c r="E257">
        <v>0.49054199999999998</v>
      </c>
    </row>
    <row r="258" spans="1:5" x14ac:dyDescent="0.35">
      <c r="A258" t="s">
        <v>263</v>
      </c>
      <c r="B258">
        <v>0.54158499999999998</v>
      </c>
      <c r="C258">
        <v>0.41970200000000002</v>
      </c>
      <c r="D258" t="s">
        <v>210</v>
      </c>
      <c r="E258">
        <v>0.52707899999999996</v>
      </c>
    </row>
    <row r="259" spans="1:5" x14ac:dyDescent="0.35">
      <c r="A259" t="s">
        <v>264</v>
      </c>
      <c r="B259">
        <v>-0.74534999999999996</v>
      </c>
      <c r="C259">
        <v>0.49533100000000002</v>
      </c>
      <c r="D259" t="s">
        <v>210</v>
      </c>
      <c r="E259">
        <v>0.46273199999999998</v>
      </c>
    </row>
    <row r="260" spans="1:5" x14ac:dyDescent="0.35">
      <c r="A260" t="s">
        <v>265</v>
      </c>
      <c r="B260">
        <v>-0.46092</v>
      </c>
      <c r="C260">
        <v>0.48356100000000002</v>
      </c>
      <c r="D260" t="s">
        <v>210</v>
      </c>
      <c r="E260">
        <v>0.47695399999999999</v>
      </c>
    </row>
    <row r="261" spans="1:5" x14ac:dyDescent="0.35">
      <c r="A261" t="s">
        <v>266</v>
      </c>
      <c r="B261">
        <v>-0.74480900000000005</v>
      </c>
      <c r="C261">
        <v>0.44799899999999998</v>
      </c>
      <c r="D261" t="s">
        <v>210</v>
      </c>
      <c r="E261">
        <v>0.46276</v>
      </c>
    </row>
    <row r="262" spans="1:5" x14ac:dyDescent="0.35">
      <c r="A262" t="s">
        <v>267</v>
      </c>
      <c r="B262">
        <v>3.6645900000000002E-2</v>
      </c>
      <c r="C262">
        <v>0.44662200000000002</v>
      </c>
      <c r="D262" t="s">
        <v>210</v>
      </c>
      <c r="E262">
        <v>0.50183199999999994</v>
      </c>
    </row>
    <row r="263" spans="1:5" x14ac:dyDescent="0.35">
      <c r="A263" t="s">
        <v>268</v>
      </c>
      <c r="B263">
        <v>1.00664</v>
      </c>
      <c r="C263">
        <v>0.37135800000000002</v>
      </c>
      <c r="D263" t="s">
        <v>210</v>
      </c>
      <c r="E263">
        <v>0.55033200000000004</v>
      </c>
    </row>
    <row r="264" spans="1:5" x14ac:dyDescent="0.35">
      <c r="A264" t="s">
        <v>269</v>
      </c>
      <c r="B264">
        <v>0.88767600000000002</v>
      </c>
      <c r="C264">
        <v>0.37468299999999999</v>
      </c>
      <c r="D264" t="s">
        <v>210</v>
      </c>
      <c r="E264">
        <v>0.54438399999999998</v>
      </c>
    </row>
    <row r="265" spans="1:5" x14ac:dyDescent="0.35">
      <c r="A265" t="s">
        <v>270</v>
      </c>
      <c r="B265">
        <v>7.3496000000000004E-3</v>
      </c>
      <c r="C265">
        <v>1.00312</v>
      </c>
      <c r="D265" t="s">
        <v>210</v>
      </c>
      <c r="E265">
        <v>0.50036700000000001</v>
      </c>
    </row>
    <row r="266" spans="1:5" x14ac:dyDescent="0.35">
      <c r="A266" t="s">
        <v>271</v>
      </c>
      <c r="B266">
        <v>-0.18040100000000001</v>
      </c>
      <c r="C266">
        <v>0.78646400000000005</v>
      </c>
      <c r="D266" t="s">
        <v>210</v>
      </c>
      <c r="E266">
        <v>0.49098000000000003</v>
      </c>
    </row>
    <row r="267" spans="1:5" x14ac:dyDescent="0.35">
      <c r="A267" t="s">
        <v>272</v>
      </c>
      <c r="B267">
        <v>1.9918499999999999E-2</v>
      </c>
      <c r="C267">
        <v>0.99633700000000003</v>
      </c>
      <c r="D267" t="s">
        <v>210</v>
      </c>
      <c r="E267">
        <v>0.500996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Pete.Hulson</dc:creator>
  <cp:lastModifiedBy>Pete.Hulson</cp:lastModifiedBy>
  <dcterms:created xsi:type="dcterms:W3CDTF">2022-09-18T22:27:56Z</dcterms:created>
  <dcterms:modified xsi:type="dcterms:W3CDTF">2022-09-19T18:58:23Z</dcterms:modified>
</cp:coreProperties>
</file>